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30.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hidePivotFieldList="1" defaultThemeVersion="124226"/>
  <mc:AlternateContent xmlns:mc="http://schemas.openxmlformats.org/markup-compatibility/2006">
    <mc:Choice Requires="x15">
      <x15ac:absPath xmlns:x15ac="http://schemas.microsoft.com/office/spreadsheetml/2010/11/ac" url="\\192.168.1.34\Unidad de Estudios\Boletín\Boletin Anual 2020\"/>
    </mc:Choice>
  </mc:AlternateContent>
  <xr:revisionPtr revIDLastSave="0" documentId="13_ncr:1_{AC153F15-9537-42D0-8B2F-AADD143BDC93}" xr6:coauthVersionLast="47" xr6:coauthVersionMax="47" xr10:uidLastSave="{00000000-0000-0000-0000-000000000000}"/>
  <bookViews>
    <workbookView xWindow="-120" yWindow="-120" windowWidth="20730" windowHeight="11040" tabRatio="735" xr2:uid="{00000000-000D-0000-FFFF-FFFF00000000}"/>
  </bookViews>
  <sheets>
    <sheet name="Portada" sheetId="296" r:id="rId1"/>
    <sheet name="Introducción" sheetId="218" r:id="rId2"/>
    <sheet name="Indice Total" sheetId="219" r:id="rId3"/>
    <sheet name="Capítulo I" sheetId="301" r:id="rId4"/>
    <sheet name="1 2" sheetId="302" r:id="rId5"/>
    <sheet name="3 4" sheetId="303" r:id="rId6"/>
    <sheet name="5" sheetId="304" r:id="rId7"/>
    <sheet name="6" sheetId="305" r:id="rId8"/>
    <sheet name="7 8" sheetId="306" r:id="rId9"/>
    <sheet name="9 10" sheetId="307" r:id="rId10"/>
    <sheet name="11" sheetId="308" r:id="rId11"/>
    <sheet name="12" sheetId="309" r:id="rId12"/>
    <sheet name="13" sheetId="310" r:id="rId13"/>
    <sheet name="14" sheetId="311" r:id="rId14"/>
    <sheet name="15" sheetId="312" r:id="rId15"/>
    <sheet name="16" sheetId="313" r:id="rId16"/>
    <sheet name="17" sheetId="314" r:id="rId17"/>
    <sheet name="18" sheetId="315" r:id="rId18"/>
    <sheet name="19" sheetId="316" r:id="rId19"/>
    <sheet name="20" sheetId="317" r:id="rId20"/>
    <sheet name="21" sheetId="318" r:id="rId21"/>
    <sheet name="22" sheetId="319" r:id="rId22"/>
    <sheet name="23" sheetId="320" r:id="rId23"/>
    <sheet name="24" sheetId="321" r:id="rId24"/>
    <sheet name="25" sheetId="322" r:id="rId25"/>
    <sheet name="26" sheetId="323" r:id="rId26"/>
    <sheet name="27" sheetId="324" r:id="rId27"/>
    <sheet name="28" sheetId="325" r:id="rId28"/>
    <sheet name="29" sheetId="326" r:id="rId29"/>
    <sheet name="30" sheetId="327" r:id="rId30"/>
    <sheet name="31" sheetId="328" r:id="rId31"/>
    <sheet name="32" sheetId="329" r:id="rId32"/>
    <sheet name="33" sheetId="330" r:id="rId33"/>
    <sheet name="34" sheetId="331" r:id="rId34"/>
    <sheet name="35" sheetId="332" r:id="rId35"/>
    <sheet name="36" sheetId="333" r:id="rId36"/>
    <sheet name="37" sheetId="334" r:id="rId37"/>
    <sheet name="38" sheetId="335" r:id="rId38"/>
    <sheet name="39" sheetId="336" r:id="rId39"/>
    <sheet name="40" sheetId="337" r:id="rId40"/>
    <sheet name="41" sheetId="338" r:id="rId41"/>
    <sheet name="42" sheetId="339" r:id="rId42"/>
    <sheet name="43" sheetId="340" r:id="rId43"/>
    <sheet name="44 45 46" sheetId="341" r:id="rId44"/>
    <sheet name="47 48 49" sheetId="342" r:id="rId45"/>
    <sheet name="50" sheetId="343" r:id="rId46"/>
    <sheet name="51" sheetId="344" r:id="rId47"/>
    <sheet name="52" sheetId="345" r:id="rId48"/>
    <sheet name="53" sheetId="346" r:id="rId49"/>
    <sheet name="54" sheetId="347" r:id="rId50"/>
    <sheet name="55" sheetId="348" r:id="rId51"/>
    <sheet name="56" sheetId="349" r:id="rId52"/>
    <sheet name="57" sheetId="350" r:id="rId53"/>
    <sheet name="58" sheetId="351" r:id="rId54"/>
    <sheet name="59" sheetId="352" r:id="rId55"/>
    <sheet name="60" sheetId="353" r:id="rId56"/>
    <sheet name="61" sheetId="354" r:id="rId57"/>
    <sheet name="62" sheetId="355" r:id="rId58"/>
    <sheet name="63" sheetId="356" r:id="rId59"/>
    <sheet name="64" sheetId="357" r:id="rId60"/>
    <sheet name="65" sheetId="358" r:id="rId61"/>
    <sheet name="Capítulo II" sheetId="270" r:id="rId62"/>
    <sheet name="66" sheetId="359" r:id="rId63"/>
    <sheet name="67 68" sheetId="272" r:id="rId64"/>
    <sheet name="69" sheetId="273" r:id="rId65"/>
    <sheet name="70" sheetId="274" r:id="rId66"/>
    <sheet name="71" sheetId="275" r:id="rId67"/>
    <sheet name="72 73" sheetId="276" r:id="rId68"/>
    <sheet name="74" sheetId="277" r:id="rId69"/>
    <sheet name="75 76" sheetId="278" r:id="rId70"/>
    <sheet name="77" sheetId="279" r:id="rId71"/>
    <sheet name="78" sheetId="280" r:id="rId72"/>
    <sheet name="79 80 81 82" sheetId="281" r:id="rId73"/>
    <sheet name="83 84" sheetId="282" r:id="rId74"/>
    <sheet name="85" sheetId="283" r:id="rId75"/>
    <sheet name="86" sheetId="284" r:id="rId76"/>
    <sheet name="87" sheetId="285" r:id="rId77"/>
    <sheet name="88" sheetId="286" r:id="rId78"/>
    <sheet name="89 90" sheetId="287" r:id="rId79"/>
    <sheet name="91 92" sheetId="288" r:id="rId80"/>
    <sheet name="93 94" sheetId="289" r:id="rId81"/>
    <sheet name="Capitulo III" sheetId="221" r:id="rId82"/>
    <sheet name="95" sheetId="222" r:id="rId83"/>
    <sheet name="96 97" sheetId="223" r:id="rId84"/>
    <sheet name="98" sheetId="224" r:id="rId85"/>
    <sheet name="99" sheetId="225" r:id="rId86"/>
    <sheet name="100" sheetId="226" r:id="rId87"/>
    <sheet name="101" sheetId="227" r:id="rId88"/>
    <sheet name="102" sheetId="228" r:id="rId89"/>
    <sheet name="103-104" sheetId="229" r:id="rId90"/>
    <sheet name="105" sheetId="230" r:id="rId91"/>
    <sheet name="106" sheetId="231" r:id="rId92"/>
    <sheet name="107" sheetId="232" r:id="rId93"/>
    <sheet name="108" sheetId="233" r:id="rId94"/>
    <sheet name="109" sheetId="234" r:id="rId95"/>
    <sheet name="110" sheetId="235" r:id="rId96"/>
    <sheet name="111" sheetId="236" r:id="rId97"/>
    <sheet name="112" sheetId="237" r:id="rId98"/>
    <sheet name="Capitulo IV" sheetId="238" r:id="rId99"/>
    <sheet name="113" sheetId="239" r:id="rId100"/>
    <sheet name="114" sheetId="240" r:id="rId101"/>
    <sheet name="115" sheetId="241" r:id="rId102"/>
    <sheet name="116" sheetId="242" r:id="rId103"/>
    <sheet name="117" sheetId="243" r:id="rId104"/>
    <sheet name="Capitulo V" sheetId="244" r:id="rId105"/>
    <sheet name="118 119" sheetId="245" r:id="rId106"/>
    <sheet name="120" sheetId="246" r:id="rId107"/>
    <sheet name="121" sheetId="247" r:id="rId108"/>
    <sheet name="122 -123" sheetId="248" r:id="rId109"/>
    <sheet name="124" sheetId="249" r:id="rId110"/>
    <sheet name="125" sheetId="250" r:id="rId111"/>
    <sheet name="126" sheetId="251" r:id="rId112"/>
    <sheet name="127" sheetId="252" r:id="rId113"/>
    <sheet name="Capítulo VI" sheetId="253" r:id="rId114"/>
    <sheet name="128-129" sheetId="254" r:id="rId115"/>
    <sheet name="130" sheetId="255" r:id="rId116"/>
    <sheet name="131-132" sheetId="256" r:id="rId117"/>
    <sheet name="133-134" sheetId="257" r:id="rId118"/>
    <sheet name="135" sheetId="258" r:id="rId119"/>
    <sheet name="136" sheetId="259" r:id="rId120"/>
    <sheet name="Capítulo VII" sheetId="260" r:id="rId121"/>
    <sheet name="137-138" sheetId="261" r:id="rId122"/>
    <sheet name="139" sheetId="262" r:id="rId123"/>
    <sheet name="140" sheetId="263" r:id="rId124"/>
    <sheet name="141" sheetId="264" r:id="rId125"/>
    <sheet name="142" sheetId="265" r:id="rId126"/>
    <sheet name="143-144" sheetId="266" r:id="rId127"/>
    <sheet name="145" sheetId="267" r:id="rId128"/>
    <sheet name="146" sheetId="268" r:id="rId129"/>
    <sheet name="147-148" sheetId="269" r:id="rId130"/>
    <sheet name="Capítulo VIII" sheetId="211" r:id="rId131"/>
    <sheet name="149 - 150" sheetId="212" r:id="rId132"/>
    <sheet name="151 - 152" sheetId="213" r:id="rId133"/>
    <sheet name="153 - 154" sheetId="214" r:id="rId134"/>
    <sheet name="155" sheetId="215" r:id="rId135"/>
    <sheet name="156" sheetId="216" r:id="rId136"/>
    <sheet name="157" sheetId="217" r:id="rId137"/>
    <sheet name="Capítulo IX" sheetId="290" r:id="rId138"/>
    <sheet name="158" sheetId="299" r:id="rId139"/>
    <sheet name="159" sheetId="300" r:id="rId140"/>
    <sheet name="160" sheetId="291" r:id="rId141"/>
    <sheet name="161" sheetId="292" r:id="rId142"/>
    <sheet name="Capítulo X" sheetId="293" r:id="rId143"/>
    <sheet name="162" sheetId="294" r:id="rId144"/>
    <sheet name="163" sheetId="295" r:id="rId145"/>
  </sheets>
  <externalReferences>
    <externalReference r:id="rId146"/>
  </externalReferences>
  <definedNames>
    <definedName name="_xlnm._FilterDatabase" localSheetId="143" hidden="1">'162'!$E$6:$E$165</definedName>
    <definedName name="_xlnm._FilterDatabase" localSheetId="144" hidden="1">'163'!$B$7:$N$166</definedName>
    <definedName name="AÑO_2008">#REF!</definedName>
    <definedName name="año_2016">#REF!</definedName>
    <definedName name="AÑO2008">#REF!</definedName>
    <definedName name="_xlnm.Print_Area" localSheetId="4">'1 2'!$B$2:$G$33</definedName>
    <definedName name="_xlnm.Print_Area" localSheetId="86">'100'!$B$2:$G$35</definedName>
    <definedName name="_xlnm.Print_Area" localSheetId="87">'101'!$B$2:$D$29</definedName>
    <definedName name="_xlnm.Print_Area" localSheetId="88">'102'!$B$3:$F$29</definedName>
    <definedName name="_xlnm.Print_Area" localSheetId="89">'103-104'!$B$2:$G$32</definedName>
    <definedName name="_xlnm.Print_Area" localSheetId="90">'105'!$B$2:$H$29</definedName>
    <definedName name="_xlnm.Print_Area" localSheetId="91">'106'!$B$1:$H$29</definedName>
    <definedName name="_xlnm.Print_Area" localSheetId="92">'107'!$B$2:$H$27</definedName>
    <definedName name="_xlnm.Print_Area" localSheetId="93">'108'!$B$2:$F$40</definedName>
    <definedName name="_xlnm.Print_Area" localSheetId="94">'109'!$B$2:$E$26</definedName>
    <definedName name="_xlnm.Print_Area" localSheetId="95">'110'!$B$2:$E$28</definedName>
    <definedName name="_xlnm.Print_Area" localSheetId="105">'118 119'!$B$2:$F$33</definedName>
    <definedName name="_xlnm.Print_Area" localSheetId="109">'124'!$B$3:$M$20</definedName>
    <definedName name="_xlnm.Print_Area" localSheetId="110">'125'!$B$5:$G$153</definedName>
    <definedName name="_xlnm.Print_Area" localSheetId="111">'126'!$B$64:$G$120</definedName>
    <definedName name="_xlnm.Print_Area" localSheetId="112">'127'!$B$2:$J$37</definedName>
    <definedName name="_xlnm.Print_Area" localSheetId="114">'128-129'!$B$2:$H$46</definedName>
    <definedName name="_xlnm.Print_Area" localSheetId="12">'13'!$B$2:$H$25</definedName>
    <definedName name="_xlnm.Print_Area" localSheetId="115">'130'!$B$2:$I$32</definedName>
    <definedName name="_xlnm.Print_Area" localSheetId="116">'131-132'!$B$2:$I$49</definedName>
    <definedName name="_xlnm.Print_Area" localSheetId="117">'133-134'!$B$1:$H$50</definedName>
    <definedName name="_xlnm.Print_Area" localSheetId="119">'136'!$B$2:$L$14</definedName>
    <definedName name="_xlnm.Print_Area" localSheetId="121">'137-138'!$B$2:$J$19</definedName>
    <definedName name="_xlnm.Print_Area" localSheetId="13">'14'!$B$2:$G$20</definedName>
    <definedName name="_xlnm.Print_Area" localSheetId="124">'141'!$B$2:$G$24</definedName>
    <definedName name="_xlnm.Print_Area" localSheetId="125">'142'!$B$3:$K$22</definedName>
    <definedName name="_xlnm.Print_Area" localSheetId="128">'146'!$B$1:$I$1</definedName>
    <definedName name="_xlnm.Print_Area" localSheetId="129">'147-148'!#REF!</definedName>
    <definedName name="_xlnm.Print_Area" localSheetId="14">'15'!$B$2:$G$31</definedName>
    <definedName name="_xlnm.Print_Area" localSheetId="140">'160'!$B$1:$G$48</definedName>
    <definedName name="_xlnm.Print_Area" localSheetId="141">'161'!$B$1:$G$33</definedName>
    <definedName name="_xlnm.Print_Area" localSheetId="17">'18'!$B$2:$T$26</definedName>
    <definedName name="_xlnm.Print_Area" localSheetId="22">'23'!$B$2:$G$29</definedName>
    <definedName name="_xlnm.Print_Area" localSheetId="25">'26'!$B$2:$E$87</definedName>
    <definedName name="_xlnm.Print_Area" localSheetId="27">'28'!$B$2:$E$42</definedName>
    <definedName name="_xlnm.Print_Area" localSheetId="28">'29'!$B$2:$F$15</definedName>
    <definedName name="_xlnm.Print_Area" localSheetId="5">'3 4'!$B$2:$F$55</definedName>
    <definedName name="_xlnm.Print_Area" localSheetId="43">'44 45 46'!#REF!</definedName>
    <definedName name="_xlnm.Print_Area" localSheetId="44">'47 48 49'!$B$2:$J$30</definedName>
    <definedName name="_xlnm.Print_Area" localSheetId="46">'51'!$B$2:$M$35</definedName>
    <definedName name="_xlnm.Print_Area" localSheetId="48">'53'!#REF!</definedName>
    <definedName name="_xlnm.Print_Area" localSheetId="49">'54'!$B$2:$G$37</definedName>
    <definedName name="_xlnm.Print_Area" localSheetId="50">'55'!$B$2:$D$39</definedName>
    <definedName name="_xlnm.Print_Area" localSheetId="52">'57'!$B$37:$J$63</definedName>
    <definedName name="_xlnm.Print_Area" localSheetId="53">'58'!#REF!</definedName>
    <definedName name="_xlnm.Print_Area" localSheetId="56">'61'!$B$2:$J$30</definedName>
    <definedName name="_xlnm.Print_Area" localSheetId="58">'63'!$B$112:$E$149</definedName>
    <definedName name="_xlnm.Print_Area" localSheetId="59">'64'!$B$45:$G$60</definedName>
    <definedName name="_xlnm.Print_Area" localSheetId="63">'67 68'!$B$2:$G$55</definedName>
    <definedName name="_xlnm.Print_Area" localSheetId="8">'7 8'!$B$2:$F$53</definedName>
    <definedName name="_xlnm.Print_Area" localSheetId="65">'70'!$B$2:$E$16</definedName>
    <definedName name="_xlnm.Print_Area" localSheetId="72">'79 80 81 82'!$B$29:$H$54</definedName>
    <definedName name="_xlnm.Print_Area" localSheetId="9">'9 10'!$B$2:$H$35</definedName>
    <definedName name="_xlnm.Print_Area" localSheetId="85">'99'!$B$2:$F$35</definedName>
    <definedName name="_xlnm.Print_Area" localSheetId="81">'Capitulo III'!$B$3:$H$24</definedName>
    <definedName name="_xlnm.Print_Area" localSheetId="98">'Capitulo IV'!$B$5:$Q$10</definedName>
    <definedName name="_xlnm.Print_Area" localSheetId="104">'Capitulo V'!$B$2:$F$4</definedName>
    <definedName name="_xlnm.Print_Area" localSheetId="113">'Capítulo VI'!$B$3:$N$4</definedName>
    <definedName name="_xlnm.Print_Area" localSheetId="120">'Capítulo VII'!$B$4:$M$6</definedName>
    <definedName name="Cuadro_59" localSheetId="93">#REF!</definedName>
    <definedName name="Cuadro_59" localSheetId="112">#REF!</definedName>
    <definedName name="Cuadro_59" localSheetId="115">#REF!</definedName>
    <definedName name="Cuadro_59" localSheetId="122">#REF!</definedName>
    <definedName name="Cuadro_59" localSheetId="141">#REF!</definedName>
    <definedName name="Cuadro_59" localSheetId="143">#REF!</definedName>
    <definedName name="Cuadro_59" localSheetId="144">#REF!</definedName>
    <definedName name="Cuadro_59" localSheetId="19">#REF!</definedName>
    <definedName name="Cuadro_59" localSheetId="21">#REF!</definedName>
    <definedName name="Cuadro_59" localSheetId="42">#REF!</definedName>
    <definedName name="Cuadro_59" localSheetId="9">#REF!</definedName>
    <definedName name="Cuadro_59" localSheetId="3">#REF!</definedName>
    <definedName name="Cuadro_59" localSheetId="2">#REF!</definedName>
    <definedName name="Cuadro_59" localSheetId="1">#REF!</definedName>
    <definedName name="Cuadro_59">#REF!</definedName>
    <definedName name="DIASMAT2">#REF!</definedName>
    <definedName name="Enero">#REF!</definedName>
    <definedName name="GASTO_EN_ASIGNACIONES_FAMILIARES__PAGADAS__AÑO_2005">#REF!</definedName>
    <definedName name="GASTO_EN_SUBSIDIOS_MATERNALES_PAGADOS_POR_EL_F.U.P.F._AÑO_2005">#REF!</definedName>
    <definedName name="inI_MATERNALES">#REF!</definedName>
    <definedName name="jj" localSheetId="93">#REF!</definedName>
    <definedName name="jj" localSheetId="112">#REF!</definedName>
    <definedName name="jj" localSheetId="115">#REF!</definedName>
    <definedName name="jj" localSheetId="122">#REF!</definedName>
    <definedName name="jj" localSheetId="143">#REF!</definedName>
    <definedName name="jj" localSheetId="144">#REF!</definedName>
    <definedName name="jj" localSheetId="1">#REF!</definedName>
    <definedName name="jj">#REF!</definedName>
    <definedName name="kk" localSheetId="93">#REF!</definedName>
    <definedName name="kk" localSheetId="112">#REF!</definedName>
    <definedName name="kk" localSheetId="115">#REF!</definedName>
    <definedName name="kk" localSheetId="122">#REF!</definedName>
    <definedName name="kk" localSheetId="1">#REF!</definedName>
    <definedName name="kk">#REF!</definedName>
    <definedName name="MONTO__DE__PENSIONES_EMITIDAS_POR_TIPO_DE_PENSION_E_INSTITUCIONES">#REF!</definedName>
    <definedName name="MONTO__DE_PENSIONES_ASISTENCIALES_EMITIDAS_SEGÚN_TIPO_DE_PENSION">#REF!</definedName>
    <definedName name="MONTO_DE_BONOS_DE_RECONOCIMIENTO_PAGADOS_SEGUN_MES_Y__EX_CAJAS_DE_PREVISIÓN">#REF!</definedName>
    <definedName name="MONTO_DE_INDEMNIZACIONES_POR_ACCIDENTES_DEL_TRABAJO">#REF!</definedName>
    <definedName name="MONTO_DE_LOS_CREDITOS_SOCIALES_OTORGADOS_POR_EL_SISTEMA_C.C.A.F.">#REF!</definedName>
    <definedName name="MONTO_DE_PENSIONES_ASISTENCIALES_EMITIDAS_SEGÚN__REGIONES">#REF!</definedName>
    <definedName name="MONTO_DE_PENSIONES_ASISTENCIALES_EMITIDAS_SEGÚN_TIPO_REGIONES">#REF!</definedName>
    <definedName name="MONTO_DE_PENSIONES_EMITIDAS_POR_REGIONES">#REF!</definedName>
    <definedName name="MONTO_DE_PENSIONES_EMITIDAS_SEGUN_MES_Y_CAJAS_DE_PREVISIÓN">#REF!</definedName>
    <definedName name="MONTO_EMITIDO_EN_SUBSIDIOS_POR_DISCAPACIDAD_MENTAL__SEGÚN_REGIONES">#REF!</definedName>
    <definedName name="MONTO_PAGADO_EN_SUBSIDIOS_DE_CESANTIA_PAGADOS_POR_EL_F.U.P.F.">#REF!</definedName>
    <definedName name="MONTO_PAGADO_EN_SUBSIDIOS_DE_ORIGEN_COMUN__POR_LAS_C.C.A.F.">#REF!</definedName>
    <definedName name="MONTO_PASIS_POR_REGIONES">#REF!</definedName>
    <definedName name="MONTO_TOTAL_DE_CREDITOS_DE_CONSUMO_OTORGADOS_POR_EL_SISTEMA_C.C.A.F.">#REF!</definedName>
    <definedName name="MONTO_TOTAL_DE_SUBSIDIOS_PAGADOS_POR_ACCIDENTES_DEL_TRABAJO">#REF!</definedName>
    <definedName name="MONTOPASISREGIONES">#REF!</definedName>
    <definedName name="MONTOS_EN_CREDITOS_HIPOTECARIOS_OTORGADOS_POR_EL_SISTEMA_C.C.A.F.">#REF!</definedName>
    <definedName name="MONTOS_TOTALES_DE__PENSIONES_VIGENTES_DE_LA_LEY_N_16.744_SEGÚN_TIPO_DE_PENSION">#REF!</definedName>
    <definedName name="MONTOS_TOTALES_DE_PENSIONES_DE_LA_LEY_N_16.744">#REF!</definedName>
    <definedName name="N__DE_SUBSIDIOS_INICIADOS_SISTEMA_DE_SUBSIDIOS_MATERNALES_AÑO_2005">#REF!</definedName>
    <definedName name="Numero">'[1]MONTO PENS-AT'!#REF!</definedName>
    <definedName name="NUMERO__DE_ASIGNACIONES_FAMILIARES__PAGADAS_SEGÚN_INSTITUCIONES">#REF!</definedName>
    <definedName name="NUMERO__DE_EMPRESAS_ADHERENTES">#REF!</definedName>
    <definedName name="NUMERO__DE_PENSIONES_ASISTENCIALES_EMITIDAS_SEGÚN_REGIONES">#REF!</definedName>
    <definedName name="NUMERO__DE_TRABAJADORES_PROTEGIDOS">#REF!</definedName>
    <definedName name="NÚMERO__DE_TRABAJADORES_PROTEGIDOS_POR_EL_SEGURO_DE_LA_LEY_N°_16.744__SEGÚN_SEXO">#REF!</definedName>
    <definedName name="NUMERO__Y_MONTO_DE_PENSIONES_ASISTENCIALES_EMITIDAS">#REF!</definedName>
    <definedName name="NUMERO_DE__PENSIONES_EMITIDAS_POR_TIPO_DE_PENSION_E_INSTITUCIONES">#REF!</definedName>
    <definedName name="NUMERO_DE_ACCIDENTES__SEGÚN_TIPO_DE_ACCIDENTE_Y_MUTUAL">#REF!</definedName>
    <definedName name="NUMERO_DE_ACCIDENTES_Y_DE_ENFERMEDADES_PROFESIONALES_POR_SEXO">#REF!</definedName>
    <definedName name="NÚMERO_DE_BONOS_DE_RECONOCIMIENTO_PAGADOS_SEGUN_MES_Y__EX_CAJAS_DE_PREVISION">#REF!</definedName>
    <definedName name="NUMERO_DE_CAUSANTES_DE_SUBSIDIO_FAMILIAR__SEGÚN_REGIONES">#REF!</definedName>
    <definedName name="NÚMERO_DE_COTIZANTES_PARA_PENSIONES_SEGÚN_EX_CAJAS_DE_PREVISIÓN">#REF!</definedName>
    <definedName name="NUMERO_DE_CREDITOS_HIPOTECARIOS_OTORGADOS_POR_EL_SISTEMA_CCAF">#REF!</definedName>
    <definedName name="NUMERO_DE_CREDITOS_SOCIALES_OTORGADOS_POR_EL_SISTEMA_C.C.A.F.">#REF!</definedName>
    <definedName name="NÚMERO_DE_DÍAS_DE_SUBSIDIOS_PAGADOS_POR_ACCIDENTES_DEL_TRABAJO">#REF!</definedName>
    <definedName name="NUMERO_DE_DIAS_PAGADOS_EN_SUBSIDIOS_DE_ORIGEN_COMUN__POR_LAS_C.C.A.F.">#REF!</definedName>
    <definedName name="NUMERO_DE_DIAS_PAGADOS_POR_EL_SISTEMA_MATERNAL_AÑO_2005">#REF!</definedName>
    <definedName name="NUMERO_DE_DIAS_PERDIDOS__POR_ACCIDENTES_DEL_TRABAJO_Y_DE_TRAYECTO__SEGÚN_TIPO_DE_ACCIDENTE_Y_MUTUAL">#REF!</definedName>
    <definedName name="NUMERO_DE_EMPRESAS_AFILIADAS_A__C.C.A.F.">#REF!</definedName>
    <definedName name="NÚMERO_DE_ENTIDADES_EMPLEADORAS_COTIZANTES">#REF!</definedName>
    <definedName name="NÚMERO_DE_INDEMNIZACIONES_POR_ACCIDENTES_DEL_TRABAJO">#REF!</definedName>
    <definedName name="NUMERO_DE_NUEVOS_CUPOS_OTORGADOS_DE_PASIS">#REF!</definedName>
    <definedName name="NUMERO_DE_NUEVOS_CUPOS_OTORGADOS_DE_PASIS_POR_REGIONES">#REF!</definedName>
    <definedName name="NUMERO_DE_PENSIONADOS_AFILIADOS_A_C.C.A.F.">#REF!</definedName>
    <definedName name="NUMERO_DE_PENSIONES_EMITIDAS_POR_REGIONES">#REF!</definedName>
    <definedName name="NÚMERO_DE_PENSIONES_EMITIDAS_SEGUN_MES_Y_CAJAS_DE_PREVISIÓN">#REF!</definedName>
    <definedName name="NUMERO_DE_PENSIONES_VIGENTES_DE_LA_LEY_N_16.744_SEGÚN_ENTIDAD">#REF!</definedName>
    <definedName name="NUMERO_DE_PENSIONES_VIGENTES_DE_LA_LEY_N_16.744_SEGÚN_TIPO_DE_PENSION">#REF!</definedName>
    <definedName name="NUMERO_DE_SUBSIDIOS_DE_CESANTIA_PAGADOS_POR_F.U.P.F.">#REF!</definedName>
    <definedName name="NUMERO_DE_SUBSIDIOS_FAMILIARES__SEGÚN_TIPO_DE_SUBSIDIO_Y_REGIONES">#REF!</definedName>
    <definedName name="NUMERO_DE_SUBSIDIOS_INICIADOS_DE_ORIGEN_COMUN_PAGADOS_POR_LAS_C.C.A.F.">#REF!</definedName>
    <definedName name="NÚMERO_DE_SUBSIDIOS_INICIADOS_POR_ACCIDENTES_DEL_TRABAJO">#REF!</definedName>
    <definedName name="NUMERO_DE_SUBSIDIOS_POR_DISCAPACIDAD_MENTAL__SEGÚN_REGIONES">#REF!</definedName>
    <definedName name="NUMERO_DE_TRABAJADORES_AFILIADOS__A__C.C.A.F.">#REF!</definedName>
    <definedName name="NUMERO_DE_TRABAJADORES_COTIZANTES_AL_REGIMEN_SIL__POR_C.C.A.F.">#REF!</definedName>
    <definedName name="NÚMERO_DE_TRABAJADORES_HOMBRES_AFILIADOS__A__C.C.A.F.">#REF!</definedName>
    <definedName name="NÚMERO_DE_TRABAJADORES_POR_LOS_QUE_SE_COTIZÓ">#REF!</definedName>
    <definedName name="NUMERO_TOTAL_DE_AFILIADOS_A_C.C.A.F.">#REF!</definedName>
    <definedName name="NÚMERO_TOTAL_DE_PENSIONADOS_AFILIADOS__A__C.C.A.F.">#REF!</definedName>
    <definedName name="NÚMERO_TOTAL_DE_TRABAJADORES_AFILIADOS__A__C.C.A.F._POR_SEXO">#REF!</definedName>
    <definedName name="NUMERO_Y_MONTO_DE_PENSIONES_DE_LEYES_ESPECIALES_EMITIDAS">#REF!</definedName>
    <definedName name="P_OLMEDO">#REF!</definedName>
    <definedName name="POLMEDO">#REF!</definedName>
    <definedName name="POLMEDO2">#REF!</definedName>
    <definedName name="POLMEDO3">#REF!</definedName>
    <definedName name="pp" localSheetId="93">#REF!</definedName>
    <definedName name="pp" localSheetId="112">#REF!</definedName>
    <definedName name="pp" localSheetId="115">#REF!</definedName>
    <definedName name="pp" localSheetId="122">#REF!</definedName>
    <definedName name="pp" localSheetId="1">#REF!</definedName>
    <definedName name="pp">#REF!</definedName>
    <definedName name="qq" localSheetId="93">#REF!</definedName>
    <definedName name="qq" localSheetId="112">#REF!</definedName>
    <definedName name="qq" localSheetId="115">#REF!</definedName>
    <definedName name="qq" localSheetId="122">#REF!</definedName>
    <definedName name="qq" localSheetId="1">#REF!</definedName>
    <definedName name="qq">#REF!</definedName>
    <definedName name="REMUNERACIÓN_IMPONIBLE_DE_LOS_TRABAJADORES_POR_LOS_QUE_SE_COTIZÓ_A">#REF!</definedName>
    <definedName name="REMUNERACIONES_IMPONIBLES_PARA_PENSIONES__SEGUN_EX_CAJAS_DE_PREVISION">#REF!</definedName>
    <definedName name="SUBSIDIOS_FAMILIARES_EMITIDOS___BENEFICIARIOS__MONTO_Y_CAUSANTES_POR_TIPO">#REF!</definedName>
    <definedName name="TASAS_DE_INTERES_MENSUAL_PARA_OPERACIONES_NO_REAJUSTABLES_EN_MONEDA_NACIONAL">#REF!</definedName>
    <definedName name="test">#REF!</definedName>
    <definedName name="test2">#REF!</definedName>
    <definedName name="Volver_al_Indice">#REF!</definedName>
    <definedName name="xx" localSheetId="93">#REF!</definedName>
    <definedName name="xx" localSheetId="112">#REF!</definedName>
    <definedName name="xx" localSheetId="115">#REF!</definedName>
    <definedName name="xx" localSheetId="122">#REF!</definedName>
    <definedName name="xx" localSheetId="143">#REF!</definedName>
    <definedName name="xx" localSheetId="144">#REF!</definedName>
    <definedName name="xx" localSheetId="1">#REF!</definedName>
    <definedName name="xx">#REF!</definedName>
    <definedName name="XXXX">#REF!</definedName>
    <definedName name="xxxxx">#REF!</definedName>
    <definedName name="xy" localSheetId="93">#REF!</definedName>
    <definedName name="xy" localSheetId="112">#REF!</definedName>
    <definedName name="xy" localSheetId="115">#REF!</definedName>
    <definedName name="xy" localSheetId="122">#REF!</definedName>
    <definedName name="xy" localSheetId="143">#REF!</definedName>
    <definedName name="xy" localSheetId="144">#REF!</definedName>
    <definedName name="xy" localSheetId="1">#REF!</definedName>
    <definedName name="xy">#REF!</definedName>
    <definedName name="yy" localSheetId="93">#REF!</definedName>
    <definedName name="yy" localSheetId="112">#REF!</definedName>
    <definedName name="yy" localSheetId="115">#REF!</definedName>
    <definedName name="yy" localSheetId="122">#REF!</definedName>
    <definedName name="yy" localSheetId="143">#REF!</definedName>
    <definedName name="yy" localSheetId="144">#REF!</definedName>
    <definedName name="yy" localSheetId="1">#REF!</definedName>
    <definedName name="y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9" i="317" l="1"/>
  <c r="G10" i="317"/>
  <c r="G11" i="317"/>
  <c r="G12" i="317"/>
  <c r="G13" i="317"/>
  <c r="G14" i="317"/>
  <c r="G15" i="317"/>
  <c r="G16" i="317"/>
  <c r="G17" i="317"/>
  <c r="G18" i="317"/>
  <c r="G19" i="317"/>
  <c r="G20" i="317"/>
  <c r="G21" i="317"/>
  <c r="G22" i="317"/>
  <c r="G23" i="317"/>
  <c r="G24" i="317"/>
  <c r="G25" i="317"/>
  <c r="G26" i="317"/>
  <c r="G27" i="317"/>
  <c r="D38" i="348" l="1"/>
  <c r="D37" i="348"/>
  <c r="D36" i="348"/>
  <c r="D35" i="348"/>
  <c r="D34" i="348"/>
  <c r="D33" i="348"/>
  <c r="D32" i="348"/>
  <c r="D31" i="348"/>
  <c r="D30" i="348"/>
  <c r="D29" i="348"/>
  <c r="D28" i="348"/>
  <c r="WZI15" i="345"/>
  <c r="B26" i="339"/>
  <c r="B61" i="338"/>
  <c r="B61" i="337"/>
  <c r="B63" i="336"/>
  <c r="B63" i="335"/>
  <c r="F162" i="294"/>
  <c r="E162" i="294"/>
  <c r="D162" i="294"/>
  <c r="C162" i="294"/>
  <c r="C6" i="293"/>
  <c r="C5" i="293"/>
  <c r="E36" i="267"/>
  <c r="D36" i="267"/>
  <c r="E33" i="267"/>
  <c r="D33" i="267"/>
  <c r="E30" i="267"/>
  <c r="D30" i="267"/>
  <c r="E27" i="267"/>
  <c r="D27" i="267"/>
  <c r="E24" i="267"/>
  <c r="D24" i="267"/>
  <c r="E21" i="267"/>
  <c r="D21" i="267"/>
  <c r="E18" i="267"/>
  <c r="D18" i="267"/>
  <c r="E15" i="267"/>
  <c r="D15" i="267"/>
  <c r="E12" i="267"/>
  <c r="D12" i="267"/>
  <c r="E9" i="267"/>
  <c r="D9" i="267"/>
  <c r="E18" i="262"/>
  <c r="E22" i="262" s="1"/>
  <c r="E12" i="262"/>
  <c r="D25" i="257"/>
  <c r="C25" i="257"/>
  <c r="F37" i="254"/>
  <c r="D37" i="254"/>
  <c r="C72" i="226"/>
  <c r="C71" i="226"/>
  <c r="C70" i="226"/>
  <c r="C69" i="226"/>
  <c r="C68" i="226"/>
  <c r="G67" i="226"/>
  <c r="F67" i="226"/>
  <c r="E67" i="226"/>
  <c r="D67" i="226"/>
  <c r="C66" i="226"/>
  <c r="C65" i="226"/>
  <c r="G64" i="226"/>
  <c r="F64" i="226"/>
  <c r="E64" i="226"/>
  <c r="D64" i="226"/>
  <c r="C63" i="226"/>
  <c r="C62" i="226"/>
  <c r="G61" i="226"/>
  <c r="F61" i="226"/>
  <c r="E61" i="226"/>
  <c r="D61" i="226"/>
  <c r="C60" i="226"/>
  <c r="C59" i="226"/>
  <c r="C58" i="226"/>
  <c r="C57" i="226"/>
  <c r="G56" i="226"/>
  <c r="F56" i="226"/>
  <c r="E56" i="226"/>
  <c r="D56" i="226"/>
  <c r="D74" i="226" s="1"/>
  <c r="G51" i="226"/>
  <c r="F51" i="226"/>
  <c r="E51" i="226"/>
  <c r="D51" i="226"/>
  <c r="C49" i="226"/>
  <c r="C48" i="226"/>
  <c r="C47" i="226"/>
  <c r="C46" i="226"/>
  <c r="C45" i="226"/>
  <c r="C44" i="226"/>
  <c r="C22" i="221"/>
  <c r="C21" i="221"/>
  <c r="C20" i="221" a="1"/>
  <c r="C20" i="221" s="1"/>
  <c r="C19" i="221" a="1"/>
  <c r="C19" i="221" s="1"/>
  <c r="C18" i="221" a="1"/>
  <c r="C18" i="221" s="1"/>
  <c r="C17" i="221"/>
  <c r="C16" i="221"/>
  <c r="C15" i="221" a="1"/>
  <c r="C15" i="221" s="1"/>
  <c r="C14" i="221" a="1"/>
  <c r="C14" i="221" s="1"/>
  <c r="C13" i="221" a="1"/>
  <c r="C13" i="221" s="1"/>
  <c r="C12" i="221"/>
  <c r="C11" i="221"/>
  <c r="C10" i="221"/>
  <c r="C9" i="221"/>
  <c r="C8" i="221"/>
  <c r="C7" i="221"/>
  <c r="C6" i="221"/>
  <c r="C5" i="221"/>
  <c r="C51" i="226" l="1"/>
  <c r="E74" i="226"/>
  <c r="C67" i="226"/>
  <c r="C64" i="226"/>
  <c r="F74" i="226"/>
  <c r="G74" i="226"/>
  <c r="C56" i="226"/>
  <c r="C61" i="226"/>
  <c r="C74" i="226" l="1"/>
  <c r="Q15" i="212"/>
  <c r="Q14" i="212"/>
  <c r="Q13" i="212"/>
  <c r="Q12" i="212"/>
  <c r="Q11" i="212"/>
  <c r="Q10" i="212"/>
  <c r="Q9" i="212"/>
  <c r="Q8" i="212"/>
  <c r="Q7" i="212"/>
  <c r="Q16" i="212"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<sst xmlns="http://schemas.openxmlformats.org/spreadsheetml/2006/main" count="7115" uniqueCount="2639">
  <si>
    <t>TOTAL</t>
  </si>
  <si>
    <t>Hombres</t>
  </si>
  <si>
    <t>Mujeres</t>
  </si>
  <si>
    <t>Marzo</t>
  </si>
  <si>
    <t>Junio</t>
  </si>
  <si>
    <t>Julio</t>
  </si>
  <si>
    <t>Noviembre</t>
  </si>
  <si>
    <t>Diciembre</t>
  </si>
  <si>
    <t>Abril</t>
  </si>
  <si>
    <t>Septiembre</t>
  </si>
  <si>
    <t>Octubre</t>
  </si>
  <si>
    <t>Agosto</t>
  </si>
  <si>
    <t>Enero</t>
  </si>
  <si>
    <t>Mayo</t>
  </si>
  <si>
    <t>Febrero</t>
  </si>
  <si>
    <t>N° Cuadro</t>
  </si>
  <si>
    <t>Volver</t>
  </si>
  <si>
    <t>CAPITULO</t>
  </si>
  <si>
    <t>ISAPRE</t>
  </si>
  <si>
    <t>Ciertas enfermedades infecciosas y parasitarias</t>
  </si>
  <si>
    <t>Trastornos mentales y del comportamiento</t>
  </si>
  <si>
    <t>Enfermedades del sistema respiratorio</t>
  </si>
  <si>
    <t>Enfermedades del sistema digestivo</t>
  </si>
  <si>
    <t>Traumatismos, envenenamientos y algunas otras consecuencias de causa externa</t>
  </si>
  <si>
    <t>Tipo de Licencia</t>
  </si>
  <si>
    <t>FONASA</t>
  </si>
  <si>
    <t>Enfermedad o accidente común</t>
  </si>
  <si>
    <t>Prórroga medicina preventiva</t>
  </si>
  <si>
    <t>Licencia Maternal Pre y Post Natal</t>
  </si>
  <si>
    <t>Enfermedad Grave Hijo Menor de 1 año</t>
  </si>
  <si>
    <t>Accidente del Trabajo o del Trayecto</t>
  </si>
  <si>
    <t>Enfermedad Profesional</t>
  </si>
  <si>
    <t>Familia de diagnóstico (CIE-10)</t>
  </si>
  <si>
    <t>Amplíase</t>
  </si>
  <si>
    <t>Tipo de Pronunciamiento</t>
  </si>
  <si>
    <t>Autorízase</t>
  </si>
  <si>
    <t>Recházase</t>
  </si>
  <si>
    <t>Redúcese</t>
  </si>
  <si>
    <t>Pendiente de resolución</t>
  </si>
  <si>
    <t>DISTRIBUCIÓN DE LICENCIAS MÉDICAS ELECTRÓNICAS EMITIDAS, SEGÚN TIPO DE COTIZANTE, RANGO ETARIO Y SEXO DEL TRABAJADOR</t>
  </si>
  <si>
    <t>Rango de edad</t>
  </si>
  <si>
    <t>19 años y menos</t>
  </si>
  <si>
    <t>20 a 24 años</t>
  </si>
  <si>
    <t>25 a 34 años</t>
  </si>
  <si>
    <t>35 a 44 años</t>
  </si>
  <si>
    <t>45 a 54 años</t>
  </si>
  <si>
    <t>55 a 64 años</t>
  </si>
  <si>
    <t>DISTRIBUCIÓN DE LA EMISIÓN DE LICENCIA MÉDICA ELECTRÓNICA, SEGÚN DÍA DE LA SEMANA, TIPO DE COTIZANTE Y SEXO</t>
  </si>
  <si>
    <t>Día de la semana</t>
  </si>
  <si>
    <t>Lunes</t>
  </si>
  <si>
    <t>Martes</t>
  </si>
  <si>
    <t>Miércoles</t>
  </si>
  <si>
    <t>Jueves</t>
  </si>
  <si>
    <t>Viernes</t>
  </si>
  <si>
    <t>Sábado</t>
  </si>
  <si>
    <t>EVOLUCIÓN ANUAL EN LA EMISIÓN DE LICENCIAS MÉDICAS ELECTRÓNICAS, SEGÚN TIPO DE COTIZANTE Y SEXO</t>
  </si>
  <si>
    <t>Tipo de Cotizante</t>
  </si>
  <si>
    <r>
      <t xml:space="preserve">LME emitidas respecto
 de cotizantes FONASA </t>
    </r>
    <r>
      <rPr>
        <b/>
        <vertAlign val="superscript"/>
        <sz val="11"/>
        <rFont val="Arial"/>
        <family val="2"/>
      </rPr>
      <t>(1)</t>
    </r>
  </si>
  <si>
    <r>
      <t xml:space="preserve">LME emitidas respecto
de Cotizantes ISAPRE </t>
    </r>
    <r>
      <rPr>
        <b/>
        <vertAlign val="superscript"/>
        <sz val="11"/>
        <rFont val="Arial"/>
        <family val="2"/>
      </rPr>
      <t>(2)</t>
    </r>
  </si>
  <si>
    <t>CUADRO N° 136</t>
  </si>
  <si>
    <t>(1) Cotizantes FONASA inician su emisión el 7 de noviembre de 2011.</t>
  </si>
  <si>
    <t>(2) Cotizantes Isapre inician su emisión  el 23 de agosto de 2007.</t>
  </si>
  <si>
    <t>EVOLUCIÓN MENSUAL EN LA EMISIÓN DE LICENCIAS MÉDICAS ELECTRÓNICAS , SEGÚN TIPO DE COTIZANTE Y SEXO</t>
  </si>
  <si>
    <t>Mes</t>
  </si>
  <si>
    <t>Tipo de Cotizantes</t>
  </si>
  <si>
    <t>Domingo</t>
  </si>
  <si>
    <t>Rango de LME otorgadas</t>
  </si>
  <si>
    <t>N° de trabajadores</t>
  </si>
  <si>
    <t>1 a 3</t>
  </si>
  <si>
    <t>4 a 5</t>
  </si>
  <si>
    <t>6 a 10</t>
  </si>
  <si>
    <t>11 a 15</t>
  </si>
  <si>
    <t>Más de 15</t>
  </si>
  <si>
    <t xml:space="preserve">Total </t>
  </si>
  <si>
    <t>65 años y más</t>
  </si>
  <si>
    <t>DISTRIBUCIÓN DE LICENCIAS MÉDICAS ELECTRÓNICAS EMITIDAS SEGÚN TIPO DE COTIZANTE, RANGO DE DÍAS DE REPOSO OTORGADOS AL TRABAJADOR Y SEXO</t>
  </si>
  <si>
    <t>Rango de días</t>
  </si>
  <si>
    <t>1 a 3 días</t>
  </si>
  <si>
    <t>4 a 7 días</t>
  </si>
  <si>
    <t>8 a 13 días</t>
  </si>
  <si>
    <t>14 a 15 días</t>
  </si>
  <si>
    <t>16 a 29 días</t>
  </si>
  <si>
    <t>30 días</t>
  </si>
  <si>
    <t>31 a 41 días</t>
  </si>
  <si>
    <t>42 días</t>
  </si>
  <si>
    <t>43 a 83 días</t>
  </si>
  <si>
    <t>84 días</t>
  </si>
  <si>
    <t>Más de 85 días</t>
  </si>
  <si>
    <t>CUADRO N° 143</t>
  </si>
  <si>
    <t>Enfermedades del sistema osteomuscular y del tejido conectivo</t>
  </si>
  <si>
    <t>Otras familias de diagnósticos</t>
  </si>
  <si>
    <t>Patología del embarazo</t>
  </si>
  <si>
    <t>Nota: Las cifras se refieren al tipo de licencia que la respectiva contraloría médica consigna en su pronunciamiento</t>
  </si>
  <si>
    <t>RANGO DE LICENCIAS MÉDICAS ELECTRÓNICAS OTORGADAS POR TRABAJADOR SEGÚN SEXO</t>
  </si>
  <si>
    <r>
      <t xml:space="preserve">LME emitidas respecto
de Seguro Laboral </t>
    </r>
    <r>
      <rPr>
        <b/>
        <vertAlign val="superscript"/>
        <sz val="11"/>
        <rFont val="Arial"/>
        <family val="2"/>
      </rPr>
      <t>(3)</t>
    </r>
  </si>
  <si>
    <t>Seguro Laboral</t>
  </si>
  <si>
    <t xml:space="preserve">DISTRIBUCIÓN DE LICENCIAS MÉDICAS ELECTRÓNICAS PRONUNCIADAS SEGÚN SEXO DEL TRABAJADOR Y TIPO DE PRONUNCIAMIENTO </t>
  </si>
  <si>
    <t>(3) LME de tipo laboral inician su emisión  en Septiembre de 2019.</t>
  </si>
  <si>
    <t>DISTRIBUCIÓN DE LICENCIAS MÉDICAS ELECTRÓNICAS PRONUNCIADAS SEGÚN TIPO DE LICENCIA Y SEXO DEL TRABAJADOR</t>
  </si>
  <si>
    <t>DISTRIBUCIÓN DE LICENCIAS MÉDICAS ELECTRÓNICAS PRONUNCIADAS SEGÚN FAMILIA DE DIAGNÓSTICO, TIPO DE PRONUNCIAMIENTO Y SEXO DEL TRABAJADOR</t>
  </si>
  <si>
    <r>
      <t>Seguro Laboral</t>
    </r>
    <r>
      <rPr>
        <b/>
        <vertAlign val="superscript"/>
        <sz val="11"/>
        <rFont val="Arial"/>
        <family val="2"/>
      </rPr>
      <t>(1)</t>
    </r>
  </si>
  <si>
    <t>(1) LME de tipo laboral de ISL pronunciadas por COMPIN</t>
  </si>
  <si>
    <t xml:space="preserve">Notas: </t>
  </si>
  <si>
    <t>Las familias de diagnóstico se presentan según la clasificación internacional de enfermedades en su versión 10.</t>
  </si>
  <si>
    <t>Se excluyen licencias médicas de tipo laboral</t>
  </si>
  <si>
    <t>2007 - 2020</t>
  </si>
  <si>
    <t>EVOLUCIÓN ANUAL EN LA EMISIÓN DE LICENCIAS MÉDICAS ELECTRÓNICAS, SEGÚN TIPO DE COTIZANTE Y SEXO 2007 - 2020</t>
  </si>
  <si>
    <t>EVOLUCIÓN MENSUAL EN LA EMISIÓN DE LICENCIAS MÉDICAS ELECTRÓNICAS, SEGÚN TIPO DE COTIZANTE Y SEXO 2020</t>
  </si>
  <si>
    <t>DISTRIBUCIÓN DE LA EMISIÓN DE LICENCIA MÉDICA ELECTRÓNICA, SEGÚN DÍA DE LA SEMANA, TIPO DE COTIZANTE Y SEXO 2020</t>
  </si>
  <si>
    <t>RANGO DE LICENCIAS MÉDICAS ELECTRÓNICAS OTORGADAS POR TRABAJADOR SEGÚN SEXO 2020</t>
  </si>
  <si>
    <t>DISTRIBUCIÓN DE LICENCIAS MÉDICAS ELECTRÓNICAS EMITIDAS, SEGÚN TIPO DE COTIZANTE, RANGO ETARIO Y SEXO DEL TRABAJADOR 2020</t>
  </si>
  <si>
    <t>DISTRIBUCIÓN DE LICENCIAS MÉDICAS ELECTRÓNICAS EMITIDAS SEGÚN TIPO DE COTIZANTE, RANGO DE DÍAS DE REPOSO OTORGADOS AL TRABAJADOR Y SEXO 2020</t>
  </si>
  <si>
    <t>DISTRIBUCIÓN DE LICENCIAS MÉDICAS ELECTRÓNICAS RESUELTAS SEGÚN SEXO DEL TRABAJADOR Y TIPO DE PRONUNCIAMIENTO  2020</t>
  </si>
  <si>
    <t>DISTRIBUCIÓN DE LICENCIAS MÉDICAS ELECTRÓNICAS RESUELTAS SEGÚN FAMILIA DE DIAGNÓSTICO, TIPO DE PRONUNCIAMIENTO Y SEXO DEL TRABAJADOR 2020</t>
  </si>
  <si>
    <t>DISTRIBUCIÓN DE LICENCIAS MÉDICAS ELECTRÓNICAS RESUELTAS SEGÚN TIPO DE LICENCIA Y SEXO DEL TRABAJADOR 2020</t>
  </si>
  <si>
    <t>Introducción</t>
  </si>
  <si>
    <t>I.-Régimen de Accidentes del Trabajo y Enfermedades Profesionales (Cuadros N°s 1 al 65):</t>
  </si>
  <si>
    <t>II.- Régimen de Cajas de Compensación de Asignación Familiar: (Cuadros N°s 66 al 94):</t>
  </si>
  <si>
    <t>Este capítulo entrega información sobre trabajadores y entidades empleadoras afiliadas a las Cajas de Compensación de Asignación Familiar (CCAF), a nivel general y desglosado por regiones, por actividad económica y de trabajadores por sexo. Además, informa acerca de los pensionados afiliados a estas entidades, cuentas de ahorro para la vivienda, según tipo de ahorro otorgados por las CCAF, tanto a sus trabajadores, como a sus pensionados.
Por otro lado, se muestran los datos de número y monto de préstamos otorgados por las CCAF, el monto de stock de colocaciones según tipo de crédito y afiliado, y la tasa de interés promedio otorgada por cada CCAF a sus afiliados.
Finalmente, se presenta información sobre pagos en exceso de crédito social, clasificado por región y tramo de monto.</t>
  </si>
  <si>
    <r>
      <t>III.- Régimen de Subsidios por Incapacidad Laboral (Cuadros N°s 95 al 112</t>
    </r>
    <r>
      <rPr>
        <b/>
        <sz val="12"/>
        <color rgb="FF558ED5"/>
        <rFont val="Calibri"/>
        <family val="2"/>
        <scheme val="minor"/>
      </rPr>
      <t>):</t>
    </r>
  </si>
  <si>
    <t xml:space="preserve">
</t>
  </si>
  <si>
    <t>V.- Régimen de Asignación Familiar (Cuadros N°s 118 al 127):</t>
  </si>
  <si>
    <t xml:space="preserve">VI.- Régimen de Beneficios Asistenciales (Cuadros N°s 128 al 136): </t>
  </si>
  <si>
    <t>VII.- Estadísticas de Otros Beneficios (Cuadros N°s 137 al 148):</t>
  </si>
  <si>
    <t>En este capítulo se incluye información referida a otros temas de Seguridad Social como: el sistema de subsidios de cesantía, su movimiento estadístico y financiero; como también información sobre bonos por Bodas de Oro e información sobre el Subsidio al Empleo Joven y de la Mujer.</t>
  </si>
  <si>
    <t xml:space="preserve">VIII.- Estadísticas de Licencia Médica Electrónica (Cuadros N°s 149 al 157): </t>
  </si>
  <si>
    <t>IX.-Estados Financieros de Mutualidades de Empleadores y de las Cajas de Compensación de Asignación Familiar (Cuadros N°s 158 al 161):</t>
  </si>
  <si>
    <t>X.- Servicios de Bienestar (Cuadros N°s 162 y 163):</t>
  </si>
  <si>
    <t>Indice</t>
  </si>
  <si>
    <t>I Régimen de Accidentes del Trabajo y Enfermedades Profesionales</t>
  </si>
  <si>
    <t>II Régimen de Cajas de Compensación de Asignación Familiar (CCAF)</t>
  </si>
  <si>
    <t>III Régimen de Subsidios por Incapacidad Laboral (SIL)</t>
  </si>
  <si>
    <t>NÚMERO PROMEDIO DE TRABAJADORES COTIZANTES AL RÉGIMEN SIL, POR CADA C.C.A.F. 2016-2020</t>
  </si>
  <si>
    <t>NÚMERO TOTAL DE LICENCIAS QUE ORIGINARON SUBSIDIOS CON CARGO A LA COTIZACIÓN DE SALUD, SEGÚN C.C.A.F. 2019-2020</t>
  </si>
  <si>
    <t>NÚMERO DE SUBSIDIOS INICIADOS, NÚMERO DE DÍAS Y MONTO TOTAL PAGADO EN SUBSIDIOS DE CARGO DEL RÉGIMEN DE SALUD, SEGÚN C.C.A.F. 2020</t>
  </si>
  <si>
    <t>NÚMERO DE SUBSIDIOS INICIADOS, NÚMERO DE DÍAS Y MONTO PAGADO POR LAS C.C.A.F., POR SUBSIDIOS DE CURATIVA Y POR MATERNAL SUPLEMENTARIO, SEGÚN REGIÓN 2020</t>
  </si>
  <si>
    <t>MOVIMIENTO FINANCIERO ANUAL DEL FONDO PARA SUBSIDIOS POR INCAPACIDAD LABORAL ADMINISTRADO POR LAS CAJAS DE COMPENSACIÓN DE ASIGNACIÓN FAMILIAR (C.C.A.F.) 2016-2020</t>
  </si>
  <si>
    <t>MOVIMIENTO FINANCIERO ANUAL DEL FONDO PARA SUBSIDIOS POR INCAPACIDAD LABORAL ADMINISTRADO POR LAS CAJAS DE COMPENSACIÓN DE ASIGNACIÓN FAMILIAR (C.C.A.F.) 2020</t>
  </si>
  <si>
    <t>NÚMERO DE LICENCIAS MEDICAS DE ORIGEN MATERNAL AUTORIZADAS, SEGÚN ENTIDAD PAGADORA DEL SUBSIDIO Y TIPO DE LICENCIA  2020</t>
  </si>
  <si>
    <t>NÚMERO DE SUBSIDIOS  MATERNALES INICIADOS, SEGÚN TIPO DE SUBSIDIO Y AÑO  2016 - 2020</t>
  </si>
  <si>
    <t>NÚMERO DE DÍAS DE SUBSIDIO MATERNAL PAGADOS, SEGÚN TIPO DE SUBSIDIO Y AÑO  2016 - 2020</t>
  </si>
  <si>
    <t>NÚMERO DE DÍAS DE SUBSIDIOS MATERNALES PAGADOS, SEGÚN ENTIDAD PAGADORA Y TIPO DE SUBSIDIO  2020</t>
  </si>
  <si>
    <t>MONTO DE SUBSIDIOS MATERNALES  PAGADOS CON CARGO AL FONDO ÚNICO DE PRESTACIONES FAMILIARES Y SUBSIDIO DE  CESANTIA, SEGÚN INSTITUCIÓN PAGADORA Y TIPO DE SUBSIDIO  2020</t>
  </si>
  <si>
    <t>INGRESOS Y EGRESOS DEL SISTEMA DE SUBSIDIOS  MATERNALES  2017- 2020</t>
  </si>
  <si>
    <t>NÚMERO SUBSIDIOS INICIADOS  POR PERMISO POSTNATAL PARENTAL SEGÚN ENTIDAD PAGADORA Y MODALIDAD DE EXTENSIÓN  2020</t>
  </si>
  <si>
    <t>NÚMERO DE PERMISOS POSTNATAL PARENTAL TRASPASADOS AL PADRE SEGÚN ENTIDAD PAGADORA Y MODALIDAD DE EXTENSIÓN  2020</t>
  </si>
  <si>
    <t>NÚMERO DE LICENCIAS POR ENFERMEDAD GRAVE DEL NIÑO MENOR DE UN AÑO, SEGUN TIPO DE DIAGNOSTICOS  2019 - 2020</t>
  </si>
  <si>
    <t>NÚMERO DE DÍAS DE LICENCIAS POR ENFERMEDAD GRAVE DEL NIÑO MENOR DE UN AÑO, SEGÚN TIPO DE DIAGNÓSTICOS  2019 - 2020</t>
  </si>
  <si>
    <t>IV Régimen Sanna</t>
  </si>
  <si>
    <t>V Régimen de Asignación Familiar</t>
  </si>
  <si>
    <t>NÚMERO PROMEDIO MENSUAL DE ASIGNACIONES FAMILIARES EMITIDAS A PAGO, SEGÚN GRUPO DE ENTIDADES PAGADORAS   2017 - 2020</t>
  </si>
  <si>
    <t>MONTO TOTAL  DE ASIGNACIONES FAMILIARES, SEGÚN GRUPO DE ENTIDADES PAGADORAS   2017 - 2020</t>
  </si>
  <si>
    <t>NÚMERO PROMEDIO MENSUAL DE ASIGNACIONES FAMILIARES EMITIDAS A PAGO SEGÚN ENTIDAD PAGADORA Y CALIDAD DEL TRABAJADOR  2020</t>
  </si>
  <si>
    <t>NÚMERO PROMEDIO MENSUAL DE ASIGNACIONES FAMILIARES EMITIDAS A PAGO SEGÚN ENTIDAD PAGADORA, SEXO Y  TIPO DE BENEFICIARIO  2020</t>
  </si>
  <si>
    <t>NÚMERO PROMEDIO MENSUAL DE ASIGNACIONES FAMILIARES EMITIDAS A PAGO SEGÚN ENTIDAD PAGADORA, Y TIPO DE CAUSANTE 2020</t>
  </si>
  <si>
    <t>NUMERO PROMEDIO DE BENEFICIARIOS DE ASIGNACIÓN FAMILIARES, POR ENTIDADES PAGADORAS, SEGÚN SU CALIDAD  2020</t>
  </si>
  <si>
    <t>NUMERO DE CARGAS AUTORIZADAS EN EL SIAGF AL 31 DE DICIEMBRE, POR TRAMOS 2020</t>
  </si>
  <si>
    <t>MONTO TOTAL DE ASIGNACIONES FAMILIARES, SEGÚN ENTIDAD PAGADORA AÑO 2020</t>
  </si>
  <si>
    <t>VALOR  DE LA ASIGNACION FAMILIAR SEGÚN TRAMOS DE RENTA 1990 - 2020</t>
  </si>
  <si>
    <t>INGRESOS Y EGRESOS DEL SISTEMA DE PRESTACIONES FAMILIARES   2016 - 2020</t>
  </si>
  <si>
    <t>VI Régimen de Beneficios Asistenciales</t>
  </si>
  <si>
    <t>NÚMERO PROMEDIO MENSUAL DE BENEFICIARIAS (OS) Y CAUSANTES DE SUBSIDIO FAMILIAR  2002 - 2020</t>
  </si>
  <si>
    <t>NÚMERO PROMEDIO MENSUAL DE SUBSIDIOS FAMILIARES EMITIDOS A PAGO, SEGÚN TIPO DE CAUSANTE  2002 - 2020</t>
  </si>
  <si>
    <t>INGRESOS Y EGRESOS DEL FONDO NACIONAL DE SUBSIDIO FAMILIAR  2016 - 2020</t>
  </si>
  <si>
    <t>NÚMERO PROMEDIO MENSUAL DE  SUBSIDIOS FAMILIARES EMITIDOS A PAGO, SEGÚN REGIÓN   2014 - 2020</t>
  </si>
  <si>
    <t>NÚMERO PROMEDIO MENSUAL DE  SUBSIDIOS FAMILIARES EMITIDOS A PAGO, SEGÚN REGIÓN Y TIPO DE CAUSANTE  2020</t>
  </si>
  <si>
    <t>NÚMERO PROMEDIO MENSUAL Y MONTO EMITIDO EN SUBSIDIOS PARA DISCAPACITADOS MENTALES MENORES DE 18 AÑOS, SEGÚN REGIONES  2018 - 2020</t>
  </si>
  <si>
    <t>NÚMERO PROMEDIO MENSUAL DE SUBSIDIOS PARA DISCAPACITADOS MENTALES MENORES DE 18 AÑOS, SEGÚN REGIONES Y SEXO  2018 - 2020</t>
  </si>
  <si>
    <t>APORTE FAMILIAR PERMANENTE DE MARZO 2020 
NÚMERO DE APORTES EMITIDOS Y GASTO</t>
  </si>
  <si>
    <t>APORTE FAMILIAR PERMANENTE DE MARZO DE CADA AÑO, NÚMERO DE APORTES EMITIDOS Y GASTO  2016 - 2020</t>
  </si>
  <si>
    <t>VII Estadísticas de Otros Beneficios</t>
  </si>
  <si>
    <t>NÚMERO PROMEDIO MENSUAL Y MONTO ANUAL DE SUBSIDIOS DE CESANTÍA EMITIDOS A PAGO, SEGÚN ENTIDAD PAGADORA  2017- 2020</t>
  </si>
  <si>
    <t>NÚMERO DE SUBSIDIOS DE CESANTIA OTORGADOS POR PRIMERA VEZ, SEGÚN ENTIDAD PAGADORA  2014 - 2020</t>
  </si>
  <si>
    <t>MONTO UNITARIO MENSUAL  DEL  SUBSIDIO DE CESANTIA PARA LOS TRABAJADORES DE LOS SECTORES  PRIVADO Y PÚBLICO  1985 - 2020</t>
  </si>
  <si>
    <t>NÚMERO DE BONOS BODAS DE ORO EMITIDOS A PAGO, SEGÚN AÑOS DE MATRIMONIO Y TIPO DE BENEFICIARIO   2016 - 2020</t>
  </si>
  <si>
    <t>NÚMERO  DE SUBSIDIOS AL EMPLEO JOVEN EMITIDOS A PAGO, SEGÚN TIPO DE PAGO Y DE BENEFICIARIO  2010 - 2020</t>
  </si>
  <si>
    <t>GASTO TOTAL EMITIDO EN SUBSIDIOS AL EMPLEO JOVEN, SEGÚN TIPO DE PAGO Y DE BENEFICIARIO  2010 - 2020</t>
  </si>
  <si>
    <t>NÚMERO  DE SUBSIDIOS AL EMPLEO JOVEN EMITIDOS A PAGO A TRABAJADORES (AS), SEGÚN TIPO DE PAGO Y SEXO  2009 - 2020</t>
  </si>
  <si>
    <t>NÚMERO  DE SUBSIDIOS AL EMPLEO DE LA MUJER CONCEDIDOS, SEGÚN TIPO DE BENEFICIARIA   2013 - 2020</t>
  </si>
  <si>
    <t>NÚMERO  DE SUBSIDIOS AL EMPLEO DE LA MUJER EMITIDOS A PAGO, SEGÚN TIPO DE PAGO Y DE BENEFICIARIA  2013 - 2020</t>
  </si>
  <si>
    <t>GASTO TOTAL EMITIDO EN SUBSIDIOS AL EMPLEO DE LA MUJER, SEGÚN TIPO DE PAGO Y DE BENEFICIARIA  2013 - 2020</t>
  </si>
  <si>
    <t xml:space="preserve">VIII Estadísticas de Licencia Médica Electrónica </t>
  </si>
  <si>
    <t>IX Estados Financieros de las Mutualidades de Empleadores y de las Cajas de Compensación de Asignación Familiar</t>
  </si>
  <si>
    <t>X Servicios de Bienestar</t>
  </si>
  <si>
    <t>CAPÍTULO</t>
  </si>
  <si>
    <t>II Régimen de Cajas de Compensación de Asignación Familiar (C.C.A.F.)</t>
  </si>
  <si>
    <t>III Régimen de Subsidios por Incapacidad laboral</t>
  </si>
  <si>
    <t>CUADRO N° 95</t>
  </si>
  <si>
    <t>NÚMERO PROMEDIO DE TRABAJADORES COTIZANTES AL RÉGIMEN SIL, POR CADA C.C.A.F.</t>
  </si>
  <si>
    <t>2016-2020</t>
  </si>
  <si>
    <t>C.C.A.F.</t>
  </si>
  <si>
    <t>De Los Andes</t>
  </si>
  <si>
    <t>La Araucana</t>
  </si>
  <si>
    <t>Los Héroes</t>
  </si>
  <si>
    <t xml:space="preserve">18 de Septiembre </t>
  </si>
  <si>
    <t>Gabriela Mistral</t>
  </si>
  <si>
    <t>CUADRO N° 96</t>
  </si>
  <si>
    <t>NÚMERO TOTAL DE LICENCIAS QUE ORIGINARON SUBSIDIOS CON CARGO A LA COTIZACIÓN DE SALUD, SEGÚN C.C.A.F.</t>
  </si>
  <si>
    <t>2019-2020</t>
  </si>
  <si>
    <t>ENTIDAD PAGADORA</t>
  </si>
  <si>
    <t>AÑO 2019</t>
  </si>
  <si>
    <t>AÑO 2020</t>
  </si>
  <si>
    <r>
      <t xml:space="preserve">CURATIVA </t>
    </r>
    <r>
      <rPr>
        <b/>
        <vertAlign val="superscript"/>
        <sz val="11"/>
        <rFont val="Arial"/>
        <family val="2"/>
      </rPr>
      <t>(1)</t>
    </r>
  </si>
  <si>
    <t>MATERNAL
 SUPLEMENTARIA</t>
  </si>
  <si>
    <t>(1) Incluye licencias por medicina preventiva</t>
  </si>
  <si>
    <t>CUADRO N° 97</t>
  </si>
  <si>
    <t>NÚMERO DE SUBSIDIOS INICIADOS, NÚMERO DE DÍAS Y MONTO TOTAL PAGADO EN SUBSIDIOS DE CARGO DEL RÉGIMEN DE SALUD, SEGÚN C.C.A.F.</t>
  </si>
  <si>
    <t>(Monto en miles de $)</t>
  </si>
  <si>
    <t>NÚMERO DE SUBSIDIOS INICIADOS</t>
  </si>
  <si>
    <t>NÚMERO DE DÍAS PAGADOS</t>
  </si>
  <si>
    <r>
      <t xml:space="preserve">MONTO TOTAL PAGADO </t>
    </r>
    <r>
      <rPr>
        <b/>
        <vertAlign val="superscript"/>
        <sz val="11"/>
        <rFont val="Arial"/>
        <family val="2"/>
      </rPr>
      <t>(1)</t>
    </r>
  </si>
  <si>
    <t>Nota: La Información incluye los subsidios de origen común (curativa y preventiva) y por maternal suplementario.</t>
  </si>
  <si>
    <t>(1) Los montos incluyen cotizaciones previsionales.</t>
  </si>
  <si>
    <t>CUADRO N° 98</t>
  </si>
  <si>
    <t>NÚMERO DE SUBSIDIOS INICIADOS, NÚMERO DE DÍAS Y MONTO PAGADO POR LAS C.C.A.F., POR SUBSIDIOS DE CURATIVA Y POR MATERNAL SUPLEMENTARIO, SEGÚN REGIÓN</t>
  </si>
  <si>
    <t xml:space="preserve"> REGIÓN Y SUBCOMISIONES</t>
  </si>
  <si>
    <r>
      <t>MONTO TOTAL</t>
    </r>
    <r>
      <rPr>
        <b/>
        <vertAlign val="superscript"/>
        <sz val="11"/>
        <rFont val="Arial"/>
        <family val="2"/>
      </rPr>
      <t>(1)</t>
    </r>
  </si>
  <si>
    <t>De Arica y Parinacota</t>
  </si>
  <si>
    <t>De Tarapacá</t>
  </si>
  <si>
    <t>De Antofagasta</t>
  </si>
  <si>
    <t>De Atacama</t>
  </si>
  <si>
    <t>De Coquimbo</t>
  </si>
  <si>
    <t>De Valparaíso</t>
  </si>
  <si>
    <t>Del Libertador Gral. Bdo. O"Higgins</t>
  </si>
  <si>
    <t>Del Maule</t>
  </si>
  <si>
    <t>Del Biobío</t>
  </si>
  <si>
    <t>De la Araucanía</t>
  </si>
  <si>
    <t>De los Ríos</t>
  </si>
  <si>
    <t>De los Lagos</t>
  </si>
  <si>
    <t>Aysén del Gral. Carlos Ibañez del Campo</t>
  </si>
  <si>
    <t>De Magallanes y de la Antártica Chilena</t>
  </si>
  <si>
    <t>De Ñuble</t>
  </si>
  <si>
    <t>Metropolitana de Santiago</t>
  </si>
  <si>
    <t>Sin Clasificar</t>
  </si>
  <si>
    <t>TOTAL PAÍS</t>
  </si>
  <si>
    <t>(1) Los montos incluyen las cotizaciones previsionales y no incluyen reintegros de subsidios, subsidios revalidados ni cheques caducados.</t>
  </si>
  <si>
    <t>CUADRO N° 99</t>
  </si>
  <si>
    <t>MOVIMIENTO FINANCIERO ANUAL DEL FONDO PARA SUBSIDIOS POR INCAPACIDAD LABORAL ADMINISTRADO POR LAS CAJAS DE COMPENSACIÓN DE ASIGNACIÓN FAMILIAR (C.C.A.F.)</t>
  </si>
  <si>
    <t>(Monto en miles de $ de cada año)</t>
  </si>
  <si>
    <t>INGRESOS</t>
  </si>
  <si>
    <t>Cotizaciones SIL (0,6%)</t>
  </si>
  <si>
    <t>Cotizaciones de periodos anteriores</t>
  </si>
  <si>
    <t>Reajustes Ley N° 17.322</t>
  </si>
  <si>
    <t>Cotizaciones entidades pagadoras de subsidios</t>
  </si>
  <si>
    <t>Reintegro por cobro indebido de subsidios</t>
  </si>
  <si>
    <t>Aporte del Fondo Nacional de Salud</t>
  </si>
  <si>
    <t>TOTAL INGRESOS</t>
  </si>
  <si>
    <t>EGRESOS</t>
  </si>
  <si>
    <t>Subsidios por Incapacidad Laboral</t>
  </si>
  <si>
    <t>- Enfermedad de origen común</t>
  </si>
  <si>
    <t>-Subsidios maternal suplementario</t>
  </si>
  <si>
    <t>Descuentos por beneficios no cobrados</t>
  </si>
  <si>
    <t>Subsidios revalidados</t>
  </si>
  <si>
    <t>Cotizaciones a fondos de pensiones</t>
  </si>
  <si>
    <t>-Enfermedad de origen común</t>
  </si>
  <si>
    <t>Cotizaciones de salud</t>
  </si>
  <si>
    <t>Otras Cotizaciones</t>
  </si>
  <si>
    <t>Comisiones</t>
  </si>
  <si>
    <t>Otros egresos</t>
  </si>
  <si>
    <t>Ajustes</t>
  </si>
  <si>
    <t>TOTAL EGRESOS</t>
  </si>
  <si>
    <t>CUADRO N° 100</t>
  </si>
  <si>
    <t>DE LOS ANDES</t>
  </si>
  <si>
    <t>LA ARAUCANA</t>
  </si>
  <si>
    <t>LOS HÉROES</t>
  </si>
  <si>
    <t xml:space="preserve"> 18 DE SEPTIEMBRE</t>
  </si>
  <si>
    <t>TOTAL SISTEMA</t>
  </si>
  <si>
    <t>G. MISTRAL</t>
  </si>
  <si>
    <t>Cotizaciones</t>
  </si>
  <si>
    <t>Cotizaciones entidades pag. subsidios</t>
  </si>
  <si>
    <t>Desc. por beneficios no cobrados</t>
  </si>
  <si>
    <t>Subs. revalidados</t>
  </si>
  <si>
    <t>CUADRO N° 101</t>
  </si>
  <si>
    <t>VALOR DEL SUBSIDIO POR INCAPACIDAD LABORAL DIARIO MÍNIMO (1)</t>
  </si>
  <si>
    <t>(Cifras en $)</t>
  </si>
  <si>
    <t>2004-2020</t>
  </si>
  <si>
    <t>DESDE</t>
  </si>
  <si>
    <t>HASTA</t>
  </si>
  <si>
    <t>SUBSIDIO DIARIO MÍNIMO (1)</t>
  </si>
  <si>
    <t>Julio 2004</t>
  </si>
  <si>
    <t>Junio 2005</t>
  </si>
  <si>
    <t>Julio 2005</t>
  </si>
  <si>
    <t>Junio 2006</t>
  </si>
  <si>
    <t>Julio 2006</t>
  </si>
  <si>
    <t>Junio 2007</t>
  </si>
  <si>
    <t>Julio 2007</t>
  </si>
  <si>
    <t>Junio 2008</t>
  </si>
  <si>
    <t>Julio 2008</t>
  </si>
  <si>
    <t>Junio 2009</t>
  </si>
  <si>
    <t>Julio 2009</t>
  </si>
  <si>
    <t>Junio 2010</t>
  </si>
  <si>
    <t>Julio 2010</t>
  </si>
  <si>
    <t>Junio 2011</t>
  </si>
  <si>
    <t>Julio 2011</t>
  </si>
  <si>
    <t>Junio 2012</t>
  </si>
  <si>
    <t>Julio 2012</t>
  </si>
  <si>
    <t>Julio 2013</t>
  </si>
  <si>
    <t>Agosto 2013</t>
  </si>
  <si>
    <t>Junio 2014</t>
  </si>
  <si>
    <t>Julio 2014</t>
  </si>
  <si>
    <t>Junio 2015</t>
  </si>
  <si>
    <t>Julio 2015</t>
  </si>
  <si>
    <t>Dic. 2015</t>
  </si>
  <si>
    <t>Enero 2016</t>
  </si>
  <si>
    <t>Junio 2016</t>
  </si>
  <si>
    <t>Julio 2016</t>
  </si>
  <si>
    <t>Dic. 2016</t>
  </si>
  <si>
    <t>Enero 2017</t>
  </si>
  <si>
    <t>Junio 2017</t>
  </si>
  <si>
    <t>Julio 2017</t>
  </si>
  <si>
    <t>Dic. 2017</t>
  </si>
  <si>
    <t>Enero 2018</t>
  </si>
  <si>
    <t>Agosto 2018</t>
  </si>
  <si>
    <t>Septiembre 2018</t>
  </si>
  <si>
    <t xml:space="preserve"> Febrero 2019</t>
  </si>
  <si>
    <t>Marzo 2019</t>
  </si>
  <si>
    <t xml:space="preserve"> Febrero 2020</t>
  </si>
  <si>
    <t>Marzo 2020</t>
  </si>
  <si>
    <t>Agosto 2020</t>
  </si>
  <si>
    <t>Septiembre 2020</t>
  </si>
  <si>
    <t>(1) Corresponde a 1/30 del 50% del ingreso mínimo para fines no remuneracionales.</t>
  </si>
  <si>
    <t>CUADRO  N° 102</t>
  </si>
  <si>
    <t>NÚMERO DE LICENCIAS MEDICAS DE ORIGEN MATERNAL AUTORIZADAS, SEGÚN ENTIDAD PAGADORA DEL SUBSIDIO Y TIPO DE LICENCIA</t>
  </si>
  <si>
    <t>PRENATAL</t>
  </si>
  <si>
    <t>POSTNATAL</t>
  </si>
  <si>
    <t>ENFERMEDAD GRAVE DEL NIÑO MENOR DE UN AÑO</t>
  </si>
  <si>
    <t>Subsecretaría de Salud Pública (1)</t>
  </si>
  <si>
    <t>Fund. Asist. y de Salud Trab. del Bco. Estado</t>
  </si>
  <si>
    <t>Isalud Isapre de Codelco Ltda.</t>
  </si>
  <si>
    <t>Isapre Banmedica S.A.</t>
  </si>
  <si>
    <t>Isapre Colmena Golden Cross S.A.</t>
  </si>
  <si>
    <t>Isapre Cruz Blanca S.A.</t>
  </si>
  <si>
    <t>Isapre Cruz Del Norte Ltda.</t>
  </si>
  <si>
    <t>Isapre Chuquicamata Ltda.</t>
  </si>
  <si>
    <t>Isapre Consalud S.A.</t>
  </si>
  <si>
    <t>Isapre Nueva Masvida (ex Optima S.A) (2)</t>
  </si>
  <si>
    <t>Isapre Rio Blanco Ltda.</t>
  </si>
  <si>
    <t>Isapre San Lorenzo Ltda.</t>
  </si>
  <si>
    <t>Isapre Vida Tres S.A.</t>
  </si>
  <si>
    <t>Subtotal ISAPRES</t>
  </si>
  <si>
    <t xml:space="preserve">C.C.A.F. 18 DE SEPTIEMBRE </t>
  </si>
  <si>
    <t xml:space="preserve">C.C.A.F. DE LOS ANDES </t>
  </si>
  <si>
    <t>C.C.A.F. LA ARAUCANA</t>
  </si>
  <si>
    <t>C.C.A.F. LOS HEROES</t>
  </si>
  <si>
    <t>Subtotal CCAF</t>
  </si>
  <si>
    <t>Nota: Corresponde a las licencias médicas de origen maternal cuyos subsidios son de cargo del Fondo Único de Prestaciones Familiares y Subsidios de Cesantía.</t>
  </si>
  <si>
    <t>(1) La información corresponde a las afiliadas a FONASA no afiliadas a CCAF.</t>
  </si>
  <si>
    <t>(2) La cartera de clientes y afiliados de Isapre Mas Vida fue adquirida por Isapre Nueva Masvida</t>
  </si>
  <si>
    <t>CUADRO N° 103</t>
  </si>
  <si>
    <t>NÚMERO DE SUBSIDIOS  MATERNALES INICIADOS, SEGÚN TIPO DE SUBSIDIO Y AÑO</t>
  </si>
  <si>
    <t>2016 - 2020</t>
  </si>
  <si>
    <t>TIPO DE SUBSIDIO</t>
  </si>
  <si>
    <t>Descanso Prenatal</t>
  </si>
  <si>
    <t>Descanso Postnatal</t>
  </si>
  <si>
    <t>Subtotal Descanso Prenatal y Postnatal</t>
  </si>
  <si>
    <t>Permiso Postnatal Parental</t>
  </si>
  <si>
    <t>Enfermedad Grave del Niño Menor de un Año (1)</t>
  </si>
  <si>
    <t xml:space="preserve">Mujeres sin Contrato de Trabajo Vigente </t>
  </si>
  <si>
    <t>Nota:  Considera sólo la información de los subsidios maternales iniciados de cargo del Fondo Único de Prestaciones Familiares y Subsidios de Cesantía.</t>
  </si>
  <si>
    <t>(1) A partir del año 2017, se cuenta el número de Licencias médicas iniciadas.</t>
  </si>
  <si>
    <t>CUADRO N° 104</t>
  </si>
  <si>
    <t>NÚMERO DE DÍAS DE SUBSIDIO MATERNAL PAGADOS, SEGÚN TIPO DE SUBSIDIO Y AÑO</t>
  </si>
  <si>
    <t>Descanso Prenatal (1)</t>
  </si>
  <si>
    <t>Descanso Postnatal (1)</t>
  </si>
  <si>
    <t>Enfermedad Grave del Niño Menor de un Año</t>
  </si>
  <si>
    <t>Mujeres sin Contrato de Trabajo Vigente</t>
  </si>
  <si>
    <t>Nota: Considera sólo la información de los días de subsidio pagados de cargo del Fondo Único de Prestaciones Familiares y Subsidios de Cesantía</t>
  </si>
  <si>
    <t>(1) La separación del número de días de subsidio de los descansos prenatal y postnatal se encuentra distorsionada debido a que por razones administrativas las entidades pagadoras de subsidios, informan siempre 42 días de prenatal y descuentan del descanso postnatal los días que no fueron utilizados de prenatal cuando el parto ocurre antes de los 42 días.</t>
  </si>
  <si>
    <t>CUADRO Nº 105</t>
  </si>
  <si>
    <t xml:space="preserve">NÚMERO DE SUBSIDIOS MATERNALES INICIADOS SEGÚN ENTIDAD PAGADORA Y TIPO DE SUBSIDIO </t>
  </si>
  <si>
    <t xml:space="preserve">PRENATAL  </t>
  </si>
  <si>
    <t>POSTNATAL PARENTAL</t>
  </si>
  <si>
    <t>MUJERES SIN CONTRATO DE TRABAJO VIGENTE</t>
  </si>
  <si>
    <t>Fund. Asist. Y De Salud Trab. Del Bco. Estado</t>
  </si>
  <si>
    <t>Isalud Isapre de Codelco Ltda.(2)</t>
  </si>
  <si>
    <t xml:space="preserve">Isapre Nueva Masvida (ex Optima S.A) </t>
  </si>
  <si>
    <t>Isapre Rio Blanco Ltda.(2)</t>
  </si>
  <si>
    <t>Isapre San Lorenzo Ltda.(2)</t>
  </si>
  <si>
    <t>CCAF 18 De Septiembre</t>
  </si>
  <si>
    <t>CCAF De Los Andes</t>
  </si>
  <si>
    <t>CCAF La Araucana</t>
  </si>
  <si>
    <t xml:space="preserve">CCAF Los Héroes </t>
  </si>
  <si>
    <t>(2) Las Isapres San Lorenzo y Río Blanco, se fusionaron con Isalud Isapre de Codelco.</t>
  </si>
  <si>
    <t>CUADRO Nº 106</t>
  </si>
  <si>
    <t>NÚMERO DE DÍAS DE SUBSIDIOS MATERNALES PAGADOS, SEGÚN ENTIDAD PAGADORA Y TIPO DE SUBSIDIO</t>
  </si>
  <si>
    <t>INICIADOS</t>
  </si>
  <si>
    <t>CUADRO Nº 107</t>
  </si>
  <si>
    <t>MONTO DE SUBSIDIOS MATERNALES  PAGADOS CON CARGO AL FONDO ÚNICO DE PRESTACIONES FAMILIARES Y SUBSIDIO DE  CESANTIA, SEGÚN INSTITUCIÓN PAGADORA Y TIPO DE SUBSIDIO</t>
  </si>
  <si>
    <t>Subsecretaría de Salud Pública</t>
  </si>
  <si>
    <t>Total</t>
  </si>
  <si>
    <t>Nota: Corresponde al gasto emitido en subsidios y cotizaciones</t>
  </si>
  <si>
    <t>CUADRO Nº 108</t>
  </si>
  <si>
    <t>INGRESOS Y EGRESOS DEL SISTEMA DE SUBSIDIOS  MATERNALES</t>
  </si>
  <si>
    <t>2017- 2020</t>
  </si>
  <si>
    <t>Aporte Fiscal</t>
  </si>
  <si>
    <t>Reintegros subsidios maternales</t>
  </si>
  <si>
    <t>- Subsidios por descanso prenatal</t>
  </si>
  <si>
    <t>- Subsidios por descanso postnatal</t>
  </si>
  <si>
    <t>- Subsidios por permiso postnatal parental</t>
  </si>
  <si>
    <t>- Subsidios por permiso por enfermedad grave del niño menor de 1 año</t>
  </si>
  <si>
    <t>- Subsidios para madres sin contrato de trabajo vigente</t>
  </si>
  <si>
    <t>- Cotizaciones a los Fondos de Pensiones subsidio prenatal</t>
  </si>
  <si>
    <t>- Cotizaciones a los Fondos de Pensiones subsidio postnatal</t>
  </si>
  <si>
    <t>- Cotizaciones a los Fondos de Pensiones subsidio parental</t>
  </si>
  <si>
    <t>- Cotizaciones a los Fondos de Pensiones subsidio EGNM</t>
  </si>
  <si>
    <t>- Cotizaciones a los Fondos de Pensiones subsidio MSCTV</t>
  </si>
  <si>
    <t>- Cotizaciones para Salud prenatal</t>
  </si>
  <si>
    <t>- Cotizaciones para Salud postnatal</t>
  </si>
  <si>
    <t>- Cotizaciones para Salud parental</t>
  </si>
  <si>
    <t>- Cotizaciones para Salud EGNM</t>
  </si>
  <si>
    <t>- Cotizaciones para Salud MSCTV</t>
  </si>
  <si>
    <t>- Otras Cotizaciones</t>
  </si>
  <si>
    <t>Total subsidios emitidos</t>
  </si>
  <si>
    <t>- Documentos Reemitidos Subsidios Maternales</t>
  </si>
  <si>
    <t>- Subsidios revalidados</t>
  </si>
  <si>
    <t>- Gastos años anteriores</t>
  </si>
  <si>
    <t>- Documentos caducados</t>
  </si>
  <si>
    <t>- Documentos anulados</t>
  </si>
  <si>
    <t>TOTAL EGRESOS NETOS</t>
  </si>
  <si>
    <t>SUPERAVIT O (DEFICIT)</t>
  </si>
  <si>
    <t>(a) Información obtenida del Balance General al 31 de diciembre de 2020 y Estado de Resultados entre el 1 de enero y 31 de diciembre de 2020.</t>
  </si>
  <si>
    <t xml:space="preserve">(b) En el año 2020, se aplicó un cambio en el criterio contable, por lo que se comenzó a reflejar como gasto del ejercicio, el informado en las rendiciones ingresadas por las entidades en el Sistema de Gestión de Información de Subsidios Maternales (SIMAT) que administra esta Superintendencia, entre el mes de enero y diciembre de cada año. Por ello, los recursos que el Fondo Único de Prestaciones Familiares y Subsidio de Cesantía le entregue a las entidades para el pago de subsidios en el mes de diciembre de cada año, se reflejan como deudores por cobrar al 31 de diciembre de del respectivo año y el gasto se reflejará en el ejercicio siguiente una vez que las entidades rindan el uso de tales recursos. Conforme a ello, en el ejercicio 2020 se registra como gasto el rendido por las entidades pagadoras de subsidios maternales por los recursos transferidos por el Fondo, entre el mes de diciembre del año 2019 y el mes de noviembre de 2020 (12 meses) y en el ejercicio 2019 el correspondiente a las rendiciones por el gasto de los meses de enero a noviembre de ese año (11meses). </t>
  </si>
  <si>
    <t>CUADRO Nº 109</t>
  </si>
  <si>
    <t>NÚMERO SUBSIDIOS INICIADOS  POR PERMISO POSTNATAL PARENTAL SEGÚN ENTIDAD PAGADORA Y MODALIDAD DE EXTENSIÓN</t>
  </si>
  <si>
    <t>JORNADA PARCIAL</t>
  </si>
  <si>
    <t>JORNADA COMPLETA</t>
  </si>
  <si>
    <t>CUADRO Nº 110</t>
  </si>
  <si>
    <t>NÚMERO DE PERMISOS POSTNATAL PARENTAL TRASPASADOS AL PADRE SEGÚN ENTIDAD PAGADORA Y MODALIDAD DE EXTENSIÓN</t>
  </si>
  <si>
    <t>Nota: Corresponden a permisos traspasados de la madre al padre y no a un nuevo subsidio iniciado. El permiso puede ser traspasado al padre a partir de la séptima semana del mismo, por el número de semanas que la madre indique. Las semanas utilizadas por el padre deben ubicarse en el período final del permiso.</t>
  </si>
  <si>
    <t>CUADRO Nº 111</t>
  </si>
  <si>
    <t>NÚMERO DE LICENCIAS POR ENFERMEDAD GRAVE DEL NIÑO MENOR DE UN AÑO, SEGUN TIPO DE DIAGNOSTICOS</t>
  </si>
  <si>
    <t>2019 - 2020</t>
  </si>
  <si>
    <t>Capítulo</t>
  </si>
  <si>
    <t>Diagnósticos</t>
  </si>
  <si>
    <t>CCAF</t>
  </si>
  <si>
    <t>SUBSECRETARIA</t>
  </si>
  <si>
    <t xml:space="preserve">I </t>
  </si>
  <si>
    <t xml:space="preserve">II </t>
  </si>
  <si>
    <t>Tumores (Neoplasias)</t>
  </si>
  <si>
    <t xml:space="preserve">III </t>
  </si>
  <si>
    <t>Enfermedades de la sangre y de los órganos hematopoyéticos y ciertos trastornos que afectan el mecanismo de la inmunidad</t>
  </si>
  <si>
    <t xml:space="preserve">IV </t>
  </si>
  <si>
    <t>Enfermedades endocrinas, nutricionales y metabólicas</t>
  </si>
  <si>
    <t xml:space="preserve">V </t>
  </si>
  <si>
    <t xml:space="preserve">VI </t>
  </si>
  <si>
    <t>Enfermedades del sistema nervioso</t>
  </si>
  <si>
    <t xml:space="preserve">VII </t>
  </si>
  <si>
    <t>Enfermedades del ojo y sus anexos</t>
  </si>
  <si>
    <t xml:space="preserve">VIII </t>
  </si>
  <si>
    <t>Enfermedades del oído y de la apófisis mastoides</t>
  </si>
  <si>
    <t xml:space="preserve">IX </t>
  </si>
  <si>
    <t>Enfermedades del sistema circulatorio</t>
  </si>
  <si>
    <t xml:space="preserve">X </t>
  </si>
  <si>
    <t xml:space="preserve">XI </t>
  </si>
  <si>
    <t xml:space="preserve">XII </t>
  </si>
  <si>
    <t>Enfermedades de la piel y el tejido subcutáneo</t>
  </si>
  <si>
    <t xml:space="preserve">XIII </t>
  </si>
  <si>
    <t>Enfermedades del sistema osteomuscular y del tejido conjuntivo</t>
  </si>
  <si>
    <t xml:space="preserve">XIV </t>
  </si>
  <si>
    <t>Enfermedades del sistema genitourinario</t>
  </si>
  <si>
    <t xml:space="preserve">XV </t>
  </si>
  <si>
    <t>Embarazo, parto y puerperio</t>
  </si>
  <si>
    <t xml:space="preserve">XVI </t>
  </si>
  <si>
    <t>Ciertas afecciones originadas en el periodo neonatal</t>
  </si>
  <si>
    <t xml:space="preserve">XVII </t>
  </si>
  <si>
    <t>Malformaciones congénitas</t>
  </si>
  <si>
    <t xml:space="preserve">XVIII </t>
  </si>
  <si>
    <t>Síntomas, signos y hallazgos anormales clínicos y de laboratorio no clasificados en otra parte</t>
  </si>
  <si>
    <t xml:space="preserve">XIX </t>
  </si>
  <si>
    <t xml:space="preserve">XX </t>
  </si>
  <si>
    <t>Causas extremas de morbilidad y de mortalidad</t>
  </si>
  <si>
    <t xml:space="preserve">XXI </t>
  </si>
  <si>
    <t>Factores que influyen en el estado de salud y contacto con los servicios de salud</t>
  </si>
  <si>
    <t xml:space="preserve">XXII </t>
  </si>
  <si>
    <t>Códigos para situaciones especiales</t>
  </si>
  <si>
    <t>CUADRO Nº 112</t>
  </si>
  <si>
    <t>NÚMERO DE DÍAS DE LICENCIAS POR ENFERMEDAD GRAVE DEL NIÑO MENOR DE UN AÑO, SEGÚN TIPO DE DIAGNÓSTICOS</t>
  </si>
  <si>
    <t>CUADRO Nº 113</t>
  </si>
  <si>
    <t>NÚMERO DE LICENCIAS MÉDICAS SANNA AUTORIZADAS POR COMPIN, SEGÚN ENTIDAD PAGADORA DEL SUBSIDIO Y SEXO DEL BENEFICIARIO</t>
  </si>
  <si>
    <t>Entidad Pagadora</t>
  </si>
  <si>
    <t>Sexo</t>
  </si>
  <si>
    <t>ACHS</t>
  </si>
  <si>
    <t>Mujer</t>
  </si>
  <si>
    <t>Hombre</t>
  </si>
  <si>
    <t>ISL</t>
  </si>
  <si>
    <t>IST</t>
  </si>
  <si>
    <t>MUTUAL</t>
  </si>
  <si>
    <t>Nota: Corresponde al número de licencias autorizadas con derecho a pago de subsidio</t>
  </si>
  <si>
    <t>CUADRO Nº 114</t>
  </si>
  <si>
    <t>NÚMERO DE LICENCIAS MÉDICAS SANNA AUTORIZADAS POR COMPIN, DESAGREGADAS SEGÚN CONTINGENCIA CUBIERTA Y SEXO DEL BENEFICIARIO</t>
  </si>
  <si>
    <t>Tipo de Contingencia</t>
  </si>
  <si>
    <t>CÁNCER</t>
  </si>
  <si>
    <t>TRASPLANTE DE ÓRGANO SÓLIDO Y DE PROGENITORES HEMATOPOYÉTICOS</t>
  </si>
  <si>
    <t>FASE O ESTADO TERMINAL DE LA VIDA</t>
  </si>
  <si>
    <t>ACCIDENTE GRAVE CON RIESGO DE MUERTE O DE SECUELA FUNCIONAL GRAVE Y PERMANENTE</t>
  </si>
  <si>
    <t>CUADRO Nº 115</t>
  </si>
  <si>
    <t>NÚMERO DE LICENCIAS MÉDICAS SANNA AUTORIZADAS POR COMPIN,  SEGÚN REGIÓN (1)</t>
  </si>
  <si>
    <t>Región</t>
  </si>
  <si>
    <t>Arica y Parinacota</t>
  </si>
  <si>
    <t>Tarapacá</t>
  </si>
  <si>
    <t>Antofagasta</t>
  </si>
  <si>
    <t>Atacama</t>
  </si>
  <si>
    <t>Coquimbo</t>
  </si>
  <si>
    <t>Valparaíso</t>
  </si>
  <si>
    <t>Metropolitana</t>
  </si>
  <si>
    <t>Libertador General Bernardo O'Higgins</t>
  </si>
  <si>
    <t>Maule</t>
  </si>
  <si>
    <t>Ñuble</t>
  </si>
  <si>
    <t>Biobío</t>
  </si>
  <si>
    <t>Araucanía</t>
  </si>
  <si>
    <t>Los Ríos</t>
  </si>
  <si>
    <t>Los Lagos</t>
  </si>
  <si>
    <t>Aysén del General Carlos Ibañez del Campo</t>
  </si>
  <si>
    <t>Magallanes y Antártica Chilena</t>
  </si>
  <si>
    <t>Desconocida o sin información</t>
  </si>
  <si>
    <t>(1) La información fue obtenida mediante la imputación de datos disponibles en el sistema SIT-SANNA que administra la Superintendencia de Seguridad Social .</t>
  </si>
  <si>
    <t>CUADRO Nº 116</t>
  </si>
  <si>
    <t>NÚMERO DE TRABAJADORES QUE ACCEDIERON AL PERMISO SEGÚN, CONTINGENCIA CUBIERTA Y SEXO DEL BENEFICIARIO</t>
  </si>
  <si>
    <t>Nota 1: Una persona puede activar más de un permiso cuando accede al permiso por distintas contingencias o por distintos causantes.</t>
  </si>
  <si>
    <t>Nota 2: El número de personas se contabiliza sólo en el mes en que inició su permiso por primera vez</t>
  </si>
  <si>
    <t>CUADRO Nº 117-a</t>
  </si>
  <si>
    <t>INGRESOS SANNA, SEGÚN  ENTIDAD (en $M)</t>
  </si>
  <si>
    <t>Entidad</t>
  </si>
  <si>
    <t>Nota: Ingreso incluye cotizaciones, intereses, reajustes y multas</t>
  </si>
  <si>
    <t>CUADRO Nº 117-b</t>
  </si>
  <si>
    <t>GASTOS SANNA, SEGÚN ENTIDAD (en $M)</t>
  </si>
  <si>
    <t>Nota: Incluye gasto en subsidios mas cotizaciones previsionales.</t>
  </si>
  <si>
    <t>CUADRO Nº 118</t>
  </si>
  <si>
    <t>NÚMERO PROMEDIO MENSUAL DE ASIGNACIONES FAMILIARES EMITIDAS A PAGO, SEGÚN GRUPO DE ENTIDADES PAGADORAS</t>
  </si>
  <si>
    <t xml:space="preserve"> 2017 - 2020</t>
  </si>
  <si>
    <t>ENTIDADES PAGADORAS</t>
  </si>
  <si>
    <t>Instituto de Previsión Social (IPS)</t>
  </si>
  <si>
    <t>Cajas de Compensación de Asignación Familiar (CCAF)</t>
  </si>
  <si>
    <t>Administradora de Fondos Cesantía (AFC)</t>
  </si>
  <si>
    <t>Servicio de Tesorerías (Servicios Públicos Centralizados y Pensionados)</t>
  </si>
  <si>
    <t>Servicios Públicos Descentralizados</t>
  </si>
  <si>
    <t>Cajas de Previsión</t>
  </si>
  <si>
    <t>Administradores de la Ley N° 16.744</t>
  </si>
  <si>
    <t>Admistradoras de Fondos de Pensiones (AFP)</t>
  </si>
  <si>
    <t>Compañias de Seguros</t>
  </si>
  <si>
    <t xml:space="preserve">Las cifras corresponden a los datos validados extraídos de SIVEGAM,  con excepción del Servicio deTesorería que informa en papel. </t>
  </si>
  <si>
    <t>CUADRO Nº 119</t>
  </si>
  <si>
    <t>MONTO TOTAL  DE ASIGNACIONES FAMILIARES, SEGÚN GRUPO DE ENTIDADES PAGADORAS</t>
  </si>
  <si>
    <t>Los montos se obtienen del Sistema contable del Fondo Unico de Prestaciones Familiares y Subsidios de Cesantía.</t>
  </si>
  <si>
    <t>CUADRO Nº 120</t>
  </si>
  <si>
    <t>NÚMERO PROMEDIO MENSUAL DE ASIGNACIONES FAMILIARES EMITIDAS A PAGO SEGÚN ENTIDAD PAGADORA Y CALIDAD DEL TRABAJADOR</t>
  </si>
  <si>
    <t xml:space="preserve"> TRABAJADORES</t>
  </si>
  <si>
    <t>CESANTES</t>
  </si>
  <si>
    <t>PENSIONADOS</t>
  </si>
  <si>
    <t>RETROACTIVAS</t>
  </si>
  <si>
    <t xml:space="preserve">TOTAL </t>
  </si>
  <si>
    <t xml:space="preserve">Instituto de Previsión Social (IPS) </t>
  </si>
  <si>
    <t xml:space="preserve">CCAF 18 de Septiembre </t>
  </si>
  <si>
    <t>Central de Abastecimiento</t>
  </si>
  <si>
    <t>Centro de Referencia de Salud Cordillera Oriente</t>
  </si>
  <si>
    <t>Centro de Referencia de Salud Maipú</t>
  </si>
  <si>
    <t>Comisión Chilena de Energía Nuclear</t>
  </si>
  <si>
    <t>Comisión Chilena del Cobre</t>
  </si>
  <si>
    <t>Comisión Nacional de Energía</t>
  </si>
  <si>
    <t>Comisión Nacional de Investigación Científica y Tecnológica</t>
  </si>
  <si>
    <t>Consejo de Defensa del Estado</t>
  </si>
  <si>
    <t>Contraloría General de la Republica</t>
  </si>
  <si>
    <t>Corporación Asistencia Judicial Región Metropolitana</t>
  </si>
  <si>
    <t>Corporación de Fomento de la Producción</t>
  </si>
  <si>
    <t>Corporación Nacional de Desarrollo Indigena (CONADI)</t>
  </si>
  <si>
    <t>Defensoria Penal Pública</t>
  </si>
  <si>
    <t>Dirección General de Aeronáutica Civil</t>
  </si>
  <si>
    <t>Dirección General del Crédito Prendario</t>
  </si>
  <si>
    <t>Fondo de Solidaridad e Inversión Social</t>
  </si>
  <si>
    <t>Fondo Nacional de Salud</t>
  </si>
  <si>
    <t>Gobierno Regional Metropolitano de Stgo.</t>
  </si>
  <si>
    <t>Gobierno Regional de Arica y Parinacota</t>
  </si>
  <si>
    <t>Gobierno Regional de Atacama</t>
  </si>
  <si>
    <t>Gobierno Regional de Coquimbo</t>
  </si>
  <si>
    <t>Gobierno Regional de La Araucanía</t>
  </si>
  <si>
    <t>Gobierno Regional de O'Higgins</t>
  </si>
  <si>
    <t>Gobierno Regional de Los Lagos</t>
  </si>
  <si>
    <t>Gobierno Regional del Maule</t>
  </si>
  <si>
    <t>Hospital Padre Alberto Hurtado</t>
  </si>
  <si>
    <t>Instituto Antártico Chileno</t>
  </si>
  <si>
    <t>Instituto de Desarrollo Agropecuario</t>
  </si>
  <si>
    <t>Instituto de Investigaciones y Control</t>
  </si>
  <si>
    <t>Instituto de Salud Publica</t>
  </si>
  <si>
    <t>Instituto Geográfico Militar</t>
  </si>
  <si>
    <t>Instituto Nacional de Deportes</t>
  </si>
  <si>
    <t>Instituto Nacional de Estadísticas</t>
  </si>
  <si>
    <t>Instituto Nacional de Hidráulica</t>
  </si>
  <si>
    <t>Junta Nacional de Auxilio Escolar y Becas</t>
  </si>
  <si>
    <t>Junta Nacional de Jardines Infantiles</t>
  </si>
  <si>
    <t>Parque Metropolitano de Santiago</t>
  </si>
  <si>
    <t>Servicio Aerofotogrametrico de la FACH</t>
  </si>
  <si>
    <t>Servicio Agrícola y Ganadero</t>
  </si>
  <si>
    <t>Servicio de Registro Civil e Identificación</t>
  </si>
  <si>
    <t>Servicio de Salud Antofagasta</t>
  </si>
  <si>
    <t>Servicio de Salud Araucanía Norte</t>
  </si>
  <si>
    <t>Servicio de Salud Araucanía Sur</t>
  </si>
  <si>
    <t>Servicio de Salud Arauco</t>
  </si>
  <si>
    <t>Servicio de Salud Arica</t>
  </si>
  <si>
    <t>Servicio de Salud Atacama</t>
  </si>
  <si>
    <t>Servicio de Salud Biobío</t>
  </si>
  <si>
    <t>Servicio de Salud Chiloé</t>
  </si>
  <si>
    <t>Servicio de Salud Concepción</t>
  </si>
  <si>
    <t>Servicio de Salud Coquimbo</t>
  </si>
  <si>
    <t>Servicio de Salud de Aysén</t>
  </si>
  <si>
    <t>Servicio de Salud de O'Higgins</t>
  </si>
  <si>
    <t>Servicio de Salud del Maule</t>
  </si>
  <si>
    <t>Servicio de Salud del Reloncaví</t>
  </si>
  <si>
    <t>Servicio de Salud Iquique</t>
  </si>
  <si>
    <t>Servicio de Salud Magallanes</t>
  </si>
  <si>
    <t>Servicio de Salud Metropolitano Central</t>
  </si>
  <si>
    <t>Servicio de Salud Metropolitano Norte</t>
  </si>
  <si>
    <t>Servicio de Salud Metropolitano Occidente</t>
  </si>
  <si>
    <t>Servicio de Salud Metropolitano Oriente</t>
  </si>
  <si>
    <t>Servicio de Salud Metropolitano Sur</t>
  </si>
  <si>
    <t xml:space="preserve">Servicio de Salud Metropolitano Sur Oriente </t>
  </si>
  <si>
    <t>Servicio de Salud Ñuble</t>
  </si>
  <si>
    <t>Servicio de Salud Osorno</t>
  </si>
  <si>
    <t>Servicio de Salud Aconcagua</t>
  </si>
  <si>
    <t>Servicio de Salud Talcahuano</t>
  </si>
  <si>
    <t>Servicio de Salud Valdivia</t>
  </si>
  <si>
    <t>Servicio de Salud Valparaíso-San Antonio</t>
  </si>
  <si>
    <t>Servicio de Salud Viña Del Mar-Quillota</t>
  </si>
  <si>
    <t>Servicio Electoral</t>
  </si>
  <si>
    <t>Servicio de Impuestos Internos</t>
  </si>
  <si>
    <t xml:space="preserve">Servicio Hidrográfico y Oceanográfico de la Armada </t>
  </si>
  <si>
    <t>Servicio Nacional de Aduanas</t>
  </si>
  <si>
    <t>Servicio Nacional de Capacitación y Empleo</t>
  </si>
  <si>
    <t>Servicio Nacional de la Mujer</t>
  </si>
  <si>
    <t>Servicio Nacional de Menores</t>
  </si>
  <si>
    <t>Servicio Nacional de Turismo</t>
  </si>
  <si>
    <t>SERVIU Región de Coquimbo</t>
  </si>
  <si>
    <t>SERVIU Región del Biobío</t>
  </si>
  <si>
    <t>SERVIU Región Los Lagos</t>
  </si>
  <si>
    <t>Superintendencia de Electricidad y Combustibles</t>
  </si>
  <si>
    <t xml:space="preserve">Superintendencia de Salud </t>
  </si>
  <si>
    <t>Superintendencia de Pensiones</t>
  </si>
  <si>
    <t>Superintendencia de Seguridad Social</t>
  </si>
  <si>
    <t>Superintendencia de Servicios Sanitarios</t>
  </si>
  <si>
    <t>Superintendencia de Valores y Seguros</t>
  </si>
  <si>
    <t>Universidad Arturo Prat</t>
  </si>
  <si>
    <t>Universidad de Antofagasta</t>
  </si>
  <si>
    <t>Universidad de Atacama</t>
  </si>
  <si>
    <t>Universidad de Biobío</t>
  </si>
  <si>
    <t>Universidad de Chile</t>
  </si>
  <si>
    <t>Universidad de La Frontera</t>
  </si>
  <si>
    <t>Universidad de La Serena</t>
  </si>
  <si>
    <t>Universidad de Los Lagos</t>
  </si>
  <si>
    <t>Universidad de Magallanes</t>
  </si>
  <si>
    <t>Universidad de Santiago de Chile</t>
  </si>
  <si>
    <t>Universidad de Talca</t>
  </si>
  <si>
    <t>Universidad de Tarapacá</t>
  </si>
  <si>
    <t>Universidad de Valparaíso</t>
  </si>
  <si>
    <t>Universidad Metropolitana de Ciencias de la Educación</t>
  </si>
  <si>
    <t>Universidad Playa Ancha de Ciencias de la Educación</t>
  </si>
  <si>
    <t>Universidad Tecnológica Metropolitana</t>
  </si>
  <si>
    <t>Servicio Local De Educación Chinchorro</t>
  </si>
  <si>
    <t>Servicio Local De Educación De Huasco</t>
  </si>
  <si>
    <t>Subtotal Servicios Públicos Descentralizados</t>
  </si>
  <si>
    <t>Dirección de Previsión de Carabineros de Chile</t>
  </si>
  <si>
    <t xml:space="preserve">Caja de Previsión de la Defensa Nacional </t>
  </si>
  <si>
    <t>Subtotal Cajas de Previsión</t>
  </si>
  <si>
    <t>Asociación Chilena de Seguridad</t>
  </si>
  <si>
    <t>Mutual de Seguridad de la C.Ch.C</t>
  </si>
  <si>
    <t>Instituto de Seguridad del Trabajo</t>
  </si>
  <si>
    <t>Instituto de Seguridad Laboral (ISL)</t>
  </si>
  <si>
    <t>Subtotal Administradores de la Ley N° 16.744</t>
  </si>
  <si>
    <t>A.F.P. Cuprum S.A.</t>
  </si>
  <si>
    <t>A.F.P. Habitat S.A</t>
  </si>
  <si>
    <t>A.F.P. Planvital S.A.</t>
  </si>
  <si>
    <t>A.F.P. Provida S.A.</t>
  </si>
  <si>
    <t>A.F.P. Capital S.A.</t>
  </si>
  <si>
    <t>A.F.P. Modelo S.A.</t>
  </si>
  <si>
    <t>Subtotal Admistradoras de Fondos de Pensiones (AFP)</t>
  </si>
  <si>
    <t>Cardif Seguros Rentas Vitalicias S.A.</t>
  </si>
  <si>
    <t>BCI Seguros de Vida S.A (Ex-Axa )</t>
  </si>
  <si>
    <t>BTG Pactual Seguros de Vida S.A.</t>
  </si>
  <si>
    <t>Bice Vida Cía. De Seguros de Vida S.A</t>
  </si>
  <si>
    <t>Chilena Consolidada Seguros de Vida S.A</t>
  </si>
  <si>
    <t>CN Life Cía. de Seguros S.A</t>
  </si>
  <si>
    <t>Consorcio Nacional de Seguros</t>
  </si>
  <si>
    <t>Compañía Confuturo S.A.</t>
  </si>
  <si>
    <t>Euroamerica Seguros de Vida S.A.</t>
  </si>
  <si>
    <t>Mapfre Cía. De Seguros de Vida de Chile S.A</t>
  </si>
  <si>
    <t>Metlife Chile Seguros de Vida S.A.</t>
  </si>
  <si>
    <t>Ohio National Seguros de Vida S.A.</t>
  </si>
  <si>
    <t>Penta Vida Cía de Seguros de Vida S.A</t>
  </si>
  <si>
    <t>Principal Cía. de Seguros de Vida de Chile S.A.</t>
  </si>
  <si>
    <t>Renta Nacional Cía. de Seguros de Vida S.A.</t>
  </si>
  <si>
    <t>Seguros Vida Security Prevision S.A</t>
  </si>
  <si>
    <t>Bice Seg. de Vida S.A.(ex Sura Seg. de Rentas Vit S.A.)</t>
  </si>
  <si>
    <t>Subtotal Compañias de Seguros</t>
  </si>
  <si>
    <t>Nota Al ser promedio del año, contiene aproximaciones.</t>
  </si>
  <si>
    <t>CUADRO Nº 121</t>
  </si>
  <si>
    <t>NÚMERO PROMEDIO MENSUAL DE ASIGNACIONES FAMILIARES EMITIDAS A PAGO SEGÚN ENTIDAD PAGADORA, SEXO Y  TIPO DE BENEFICIARIO</t>
  </si>
  <si>
    <t xml:space="preserve"> Trabajador Dependiente</t>
  </si>
  <si>
    <t>Trabajador Independiente</t>
  </si>
  <si>
    <t>Pensionado</t>
  </si>
  <si>
    <t>Cesante</t>
  </si>
  <si>
    <t>S/I</t>
  </si>
  <si>
    <t>CUADRO N°122</t>
  </si>
  <si>
    <t>NÚMERO PROMEDIO MENSUAL DE ASIGNACIONES FAMILIARES EMITIDAS A PAGO SEGÚN ENTIDAD PAGADORA, Y TIPO DE CAUSANTE</t>
  </si>
  <si>
    <t>Cónyuge</t>
  </si>
  <si>
    <t>Hijos</t>
  </si>
  <si>
    <t>Nietos</t>
  </si>
  <si>
    <t>Ascendientes</t>
  </si>
  <si>
    <t>Otros</t>
  </si>
  <si>
    <r>
      <t>Servicio de Tesorerías (Servicios Públicos Centralizados y Pensionados)</t>
    </r>
    <r>
      <rPr>
        <vertAlign val="superscript"/>
        <sz val="11"/>
        <rFont val="Arial"/>
        <family val="2"/>
      </rPr>
      <t xml:space="preserve"> (1)</t>
    </r>
  </si>
  <si>
    <t>(1) Sin información por tipo de causantes (se estimó su distribución)</t>
  </si>
  <si>
    <t>CUADRO N°123</t>
  </si>
  <si>
    <t xml:space="preserve">NUMERO PROMEDIO DE BENEFICIARIOS DE ASIGNACIÓN FAMILIARES, POR ENTIDADES PAGADORAS, SEGÚN SU CALIDAD </t>
  </si>
  <si>
    <t>s/i</t>
  </si>
  <si>
    <t>(1) información no disponible</t>
  </si>
  <si>
    <t>CUADRO N°124</t>
  </si>
  <si>
    <t>NUMERO DE CARGAS AUTORIZADAS EN EL SIAGF AL 31 DE DICIEMBRE, POR TRAMOS</t>
  </si>
  <si>
    <t>TRAMO 1</t>
  </si>
  <si>
    <t>TRAMO 2</t>
  </si>
  <si>
    <t>TRAMO 3</t>
  </si>
  <si>
    <t>TRAMO 4</t>
  </si>
  <si>
    <t>Instituto de Previsión Social (Municipalidades)</t>
  </si>
  <si>
    <t>CUADRO Nº 125</t>
  </si>
  <si>
    <t>MONTO TOTAL DE ASIGNACIONES FAMILIARES, SEGÚN ENTIDAD PAGADORA</t>
  </si>
  <si>
    <t>Sura Seguros de  Rentas  Vitalicias S.A.(1)</t>
  </si>
  <si>
    <t>CUADRO Nº 126</t>
  </si>
  <si>
    <t>VALOR  DE LA ASIGNACION FAMILIAR SEGÚN TRAMOS DE RENTA</t>
  </si>
  <si>
    <t xml:space="preserve"> (Montos en $ de cada año)</t>
  </si>
  <si>
    <t>1990 - 2020</t>
  </si>
  <si>
    <t>LEGISLACION</t>
  </si>
  <si>
    <t>TRAMOS DE RENTA ($)</t>
  </si>
  <si>
    <t>VALOR DE LA ASIGNACIÓN FAMILIAR ($)</t>
  </si>
  <si>
    <t>JULIO 1990</t>
  </si>
  <si>
    <t>JUNIO 1991</t>
  </si>
  <si>
    <t>Ley N°18.957</t>
  </si>
  <si>
    <t>a)</t>
  </si>
  <si>
    <t>&lt; ó =  50.000</t>
  </si>
  <si>
    <t>b)</t>
  </si>
  <si>
    <t>&gt; 50.000  y  &lt; ó = 70.000</t>
  </si>
  <si>
    <t>c)</t>
  </si>
  <si>
    <t>&gt; 70.000</t>
  </si>
  <si>
    <t>JULIO 1991</t>
  </si>
  <si>
    <t>JUNIO 1992</t>
  </si>
  <si>
    <t>Ley N°19.073</t>
  </si>
  <si>
    <t>&lt; ó =  63.000</t>
  </si>
  <si>
    <t>&gt; 63.000  y  &lt; ó = 88.000</t>
  </si>
  <si>
    <t>&gt; 88.000</t>
  </si>
  <si>
    <t>JULIO 1992</t>
  </si>
  <si>
    <t>JUNIO 1993</t>
  </si>
  <si>
    <t>Ley N°19.152</t>
  </si>
  <si>
    <t>&lt; ó =  100.000</t>
  </si>
  <si>
    <t>&gt; 100.000 y &lt; ó = 250.000</t>
  </si>
  <si>
    <t>&gt; 250.000</t>
  </si>
  <si>
    <t>JULIO 1993</t>
  </si>
  <si>
    <t>JUNIO 1994</t>
  </si>
  <si>
    <t>Ley N°19.228</t>
  </si>
  <si>
    <t>&lt; ó =  120.000</t>
  </si>
  <si>
    <t>&gt; 120.000 y &lt; ó = 250.000</t>
  </si>
  <si>
    <t>JULIO 1994</t>
  </si>
  <si>
    <t>JUNIO 1995</t>
  </si>
  <si>
    <t>Ley N°19.307</t>
  </si>
  <si>
    <t>&lt; ó =  133.000</t>
  </si>
  <si>
    <t>&gt; 133.000 y &lt; ó = 277.000</t>
  </si>
  <si>
    <t>&gt; 277.000</t>
  </si>
  <si>
    <t>JULIO 1995</t>
  </si>
  <si>
    <t>JUNIO 1996</t>
  </si>
  <si>
    <t>Ley N°19.392</t>
  </si>
  <si>
    <t>&lt; ó =  150.000</t>
  </si>
  <si>
    <t>&gt; 150.000 y &lt; ó = 313.000</t>
  </si>
  <si>
    <t>&gt; 313.000</t>
  </si>
  <si>
    <t>JULIO 1996</t>
  </si>
  <si>
    <t>JUNIO 1997</t>
  </si>
  <si>
    <t>Ley N°19.457</t>
  </si>
  <si>
    <t>&lt; ó =  167.000</t>
  </si>
  <si>
    <t>&gt; 167.000 y &lt; ó = 348.000</t>
  </si>
  <si>
    <t>&gt; 348.000</t>
  </si>
  <si>
    <t>JULIO 1997</t>
  </si>
  <si>
    <t>JUNIO 1998</t>
  </si>
  <si>
    <t>Ley N°19.502</t>
  </si>
  <si>
    <t>&lt; ó =  85.999</t>
  </si>
  <si>
    <t>&gt; 85.999 y &lt; ó =175.349</t>
  </si>
  <si>
    <t>&gt; 175.349 y &lt; ó = 365.399</t>
  </si>
  <si>
    <t>d)</t>
  </si>
  <si>
    <t>&gt; 365.399</t>
  </si>
  <si>
    <t>JULIO 1998</t>
  </si>
  <si>
    <t>JUNIO 1999</t>
  </si>
  <si>
    <t>Ley N°19.564</t>
  </si>
  <si>
    <t>&lt; ó =  91.800</t>
  </si>
  <si>
    <t>&gt; 91.800 y &lt; ó =186.747</t>
  </si>
  <si>
    <t>&gt; 186.747 y &lt; ó = 365.399</t>
  </si>
  <si>
    <t>JULIO 1999</t>
  </si>
  <si>
    <t>JUNIO 2000</t>
  </si>
  <si>
    <t>Ley N°19.595</t>
  </si>
  <si>
    <t>&lt; ó =  96.390</t>
  </si>
  <si>
    <t>&gt; 96.390 y &lt; ó =194.777</t>
  </si>
  <si>
    <t>&gt; 194.777 y &lt; ó = 312.900</t>
  </si>
  <si>
    <t>&gt; 312.900</t>
  </si>
  <si>
    <t>JULIO 2000</t>
  </si>
  <si>
    <t xml:space="preserve"> JUNIO 2001</t>
  </si>
  <si>
    <t>Ley N°19.649</t>
  </si>
  <si>
    <t>&lt; ó =  101.113</t>
  </si>
  <si>
    <t>&gt;101.113 y &lt; ó =204.321</t>
  </si>
  <si>
    <t>&gt; 204.321 y &lt; ó = 328.232</t>
  </si>
  <si>
    <t>&gt; 328.232</t>
  </si>
  <si>
    <t xml:space="preserve"> JULIO 2001</t>
  </si>
  <si>
    <t xml:space="preserve"> JUNIO 2002</t>
  </si>
  <si>
    <t>Ley N°19.703</t>
  </si>
  <si>
    <t>&lt; ó =  104.146</t>
  </si>
  <si>
    <t>&gt;104.146 y &lt; ó =210.451</t>
  </si>
  <si>
    <t>&gt; 210.451 y &lt; ó = 328.232</t>
  </si>
  <si>
    <t xml:space="preserve"> JULIO 2002</t>
  </si>
  <si>
    <t xml:space="preserve"> JUNIO 2003</t>
  </si>
  <si>
    <t>Ley N°19.775</t>
  </si>
  <si>
    <t>&lt; ó =  111.200</t>
  </si>
  <si>
    <t>&gt;111.200 y &lt; ó =219.921</t>
  </si>
  <si>
    <t>&gt; 219.921 y &lt; ó = 343.002</t>
  </si>
  <si>
    <t>&gt; 343.002</t>
  </si>
  <si>
    <t xml:space="preserve"> JULIO 2003</t>
  </si>
  <si>
    <t xml:space="preserve"> JUNIO 2004</t>
  </si>
  <si>
    <t>Ley N°19.843</t>
  </si>
  <si>
    <t>&lt; ó =  112.098</t>
  </si>
  <si>
    <t>&gt;112.098 y &lt; ó =226.519</t>
  </si>
  <si>
    <t>&gt; 226.519 y &lt; ó = 353.292</t>
  </si>
  <si>
    <t>&gt; 353.292</t>
  </si>
  <si>
    <t xml:space="preserve"> JULIO 2004</t>
  </si>
  <si>
    <t xml:space="preserve"> JUNIO 2005</t>
  </si>
  <si>
    <t>Ley N°19.917</t>
  </si>
  <si>
    <t>&lt; ó =  118.192</t>
  </si>
  <si>
    <t>&gt;118.192 y &lt; ó =231.502</t>
  </si>
  <si>
    <t>&gt; 231.502 y &lt; ó = 361.064</t>
  </si>
  <si>
    <t>&gt; 361.064</t>
  </si>
  <si>
    <t xml:space="preserve"> JULIO 2005</t>
  </si>
  <si>
    <t xml:space="preserve"> JUNIO 2006</t>
  </si>
  <si>
    <t>Ley N°19.985</t>
  </si>
  <si>
    <t>&lt; ó =  122.329</t>
  </si>
  <si>
    <t>&gt;122.329 y &lt; ó =239.605</t>
  </si>
  <si>
    <t>&gt; 239.605 y &lt; ó = 373.702</t>
  </si>
  <si>
    <t>&gt; 373.702</t>
  </si>
  <si>
    <t xml:space="preserve"> JULIO 2006</t>
  </si>
  <si>
    <t xml:space="preserve"> JUNIO 2007</t>
  </si>
  <si>
    <t>Ley N°20.079</t>
  </si>
  <si>
    <t>&lt; ó =  128.445</t>
  </si>
  <si>
    <t>&gt;128.445 y &lt; ó =251.585</t>
  </si>
  <si>
    <t>&gt; 251.585 y &lt; ó = 392.387</t>
  </si>
  <si>
    <t>&gt; 392.387</t>
  </si>
  <si>
    <t xml:space="preserve"> JULIO 2007</t>
  </si>
  <si>
    <t xml:space="preserve"> JUNIO 2008</t>
  </si>
  <si>
    <t>Ley N°20.143</t>
  </si>
  <si>
    <t>&lt; ó =  135.124</t>
  </si>
  <si>
    <t>&gt;135.124 y &lt; ó =264.667</t>
  </si>
  <si>
    <t>&gt; 264.667 y &lt; ó = 412.791</t>
  </si>
  <si>
    <t>&gt; 412.791</t>
  </si>
  <si>
    <t xml:space="preserve"> JULIO 2008</t>
  </si>
  <si>
    <t xml:space="preserve"> JUNIO 2009</t>
  </si>
  <si>
    <t>Ley N°20.233</t>
  </si>
  <si>
    <t>&lt; ó =  144.448</t>
  </si>
  <si>
    <t>&gt;144.448 y &lt; ó =282.929</t>
  </si>
  <si>
    <t>&gt; 282.929 y &lt; ó = 441.274</t>
  </si>
  <si>
    <t>&gt; 441.274</t>
  </si>
  <si>
    <t xml:space="preserve"> JULIO 2009</t>
  </si>
  <si>
    <t xml:space="preserve"> JULIO 2010</t>
  </si>
  <si>
    <t>Ley N°20.359</t>
  </si>
  <si>
    <t>&lt; ó =  170.000</t>
  </si>
  <si>
    <t>&gt;170.000 y &lt; ó =293.624</t>
  </si>
  <si>
    <t>&gt; 293.624 y &lt; ó = 457.954</t>
  </si>
  <si>
    <t>&gt; 457.954</t>
  </si>
  <si>
    <t xml:space="preserve"> AGOSTO 2010</t>
  </si>
  <si>
    <t xml:space="preserve"> JUNIO 2011</t>
  </si>
  <si>
    <t>Ley N°20.449</t>
  </si>
  <si>
    <t>&lt; ó =  177.212</t>
  </si>
  <si>
    <t>&gt;177.212 y &lt; ó =298.028</t>
  </si>
  <si>
    <t>&gt; 298.028 y &lt; ó = 464.823</t>
  </si>
  <si>
    <t>&gt; 464.823</t>
  </si>
  <si>
    <t xml:space="preserve"> JULIO 2011</t>
  </si>
  <si>
    <t xml:space="preserve"> JUNIO 2012</t>
  </si>
  <si>
    <t>Ley N°20.524</t>
  </si>
  <si>
    <t>&lt; ó =  187.515</t>
  </si>
  <si>
    <t>&gt;187.515 y &lt; ó =307.863</t>
  </si>
  <si>
    <t>&gt; 307.863 y &lt; ó = 480.162</t>
  </si>
  <si>
    <t>&gt; 480.162</t>
  </si>
  <si>
    <t xml:space="preserve"> JULIO 2012</t>
  </si>
  <si>
    <t xml:space="preserve"> JUNIO 2013</t>
  </si>
  <si>
    <t>Ley N°20.614</t>
  </si>
  <si>
    <t>&lt; ó =  202.516</t>
  </si>
  <si>
    <t>&gt;202.516 y &lt; ó =317.407</t>
  </si>
  <si>
    <t>&gt; 317.407 y &lt; ó = 495.047</t>
  </si>
  <si>
    <t>&gt; 495.047</t>
  </si>
  <si>
    <t xml:space="preserve"> JULIO 2013</t>
  </si>
  <si>
    <t xml:space="preserve"> JUNIO 2014</t>
  </si>
  <si>
    <t>Ley N°20.689</t>
  </si>
  <si>
    <t>&lt; ó =  220.354</t>
  </si>
  <si>
    <t>&gt;220.354 y &lt; ó =321.851</t>
  </si>
  <si>
    <t>&gt; 321.851 y &lt; ó = 501.978</t>
  </si>
  <si>
    <t>&gt; 501.978</t>
  </si>
  <si>
    <t xml:space="preserve"> JULIO 2014</t>
  </si>
  <si>
    <t xml:space="preserve"> JUNIO 2015</t>
  </si>
  <si>
    <t>Ley N°20.763</t>
  </si>
  <si>
    <t>&lt; ó =  236.094</t>
  </si>
  <si>
    <t>&gt;236,394 y &lt; ó =344.840</t>
  </si>
  <si>
    <t>&gt; 344.840 y &lt; ó = 537.834</t>
  </si>
  <si>
    <t>&gt; 537.834</t>
  </si>
  <si>
    <t xml:space="preserve"> JULIO 2015</t>
  </si>
  <si>
    <t xml:space="preserve"> DICIEMBRE 2015</t>
  </si>
  <si>
    <t>&lt; ó =  252.882</t>
  </si>
  <si>
    <t>&gt;252.882 y &lt; ó =369.362</t>
  </si>
  <si>
    <t>&gt; 369.362 y &lt; ó = 576.080</t>
  </si>
  <si>
    <t>&gt; 576.080</t>
  </si>
  <si>
    <t xml:space="preserve"> ENERO 2016</t>
  </si>
  <si>
    <t xml:space="preserve"> JUNIO 2016</t>
  </si>
  <si>
    <t>&lt; ó =  262.326</t>
  </si>
  <si>
    <t>&gt;262.326 y &lt; ó =383.156</t>
  </si>
  <si>
    <t>&gt; 383.156 y &lt; ó = 597.593</t>
  </si>
  <si>
    <t>&gt; 597.593</t>
  </si>
  <si>
    <t xml:space="preserve"> JULIO 2016</t>
  </si>
  <si>
    <t xml:space="preserve"> DICIEMBRE 2016</t>
  </si>
  <si>
    <t>Ley N°20.935</t>
  </si>
  <si>
    <t>&lt; ó =  270.196</t>
  </si>
  <si>
    <t>&gt;270.196 y &lt; ó =394.651</t>
  </si>
  <si>
    <t>&gt; 394.651 y &lt; ó = 615.521</t>
  </si>
  <si>
    <t>&gt; 615.521</t>
  </si>
  <si>
    <t xml:space="preserve"> ENERO 2017</t>
  </si>
  <si>
    <t xml:space="preserve"> JUNIO 2017</t>
  </si>
  <si>
    <t>&lt; ó =  277.016</t>
  </si>
  <si>
    <t>&gt;277.016 y &lt; ó =404.613</t>
  </si>
  <si>
    <t>&gt; 404.613 y &lt; ó = 631.058</t>
  </si>
  <si>
    <t>&gt; 631.058</t>
  </si>
  <si>
    <t xml:space="preserve"> JULIO 2017</t>
  </si>
  <si>
    <t xml:space="preserve"> DICIEMBRE 2017</t>
  </si>
  <si>
    <t>&lt; ó =  283.312</t>
  </si>
  <si>
    <t>&gt;283.312 y &lt; ó =413.808</t>
  </si>
  <si>
    <t>&gt; 413.808 y &lt; ó = 645.400</t>
  </si>
  <si>
    <t>&gt; 645.400</t>
  </si>
  <si>
    <t xml:space="preserve"> ENERO 2018</t>
  </si>
  <si>
    <t xml:space="preserve"> JULIO 2018</t>
  </si>
  <si>
    <t>&lt; ó =  289.608</t>
  </si>
  <si>
    <t>&gt;289.608 y &lt; ó =423.004</t>
  </si>
  <si>
    <t>&gt; 423.004 y &lt; ó = 659.743</t>
  </si>
  <si>
    <t>&gt; 659.743</t>
  </si>
  <si>
    <t xml:space="preserve"> AGOSTO 2018</t>
  </si>
  <si>
    <t xml:space="preserve"> FEBRERO 2019</t>
  </si>
  <si>
    <t>Ley N°21.112</t>
  </si>
  <si>
    <t>&lt; ó =  302.200</t>
  </si>
  <si>
    <t>&gt;302.200 y &lt; ó =441.395</t>
  </si>
  <si>
    <t>&gt; 441.395 y &lt; ó = 688.427</t>
  </si>
  <si>
    <t>&gt; 688.427</t>
  </si>
  <si>
    <t xml:space="preserve"> MARZO 2019</t>
  </si>
  <si>
    <t xml:space="preserve"> FEBRERO 2020</t>
  </si>
  <si>
    <t>&lt; ó =  315.841</t>
  </si>
  <si>
    <t>&gt;315,841 y &lt; ó =461,320</t>
  </si>
  <si>
    <t>&gt; 461,320 y &lt; ó = 719.502</t>
  </si>
  <si>
    <t>&gt; 719,502</t>
  </si>
  <si>
    <t xml:space="preserve"> MARZO 2020</t>
  </si>
  <si>
    <t xml:space="preserve"> AGOSTO 2020</t>
  </si>
  <si>
    <t>&lt; ó =  336,055</t>
  </si>
  <si>
    <t>&gt; 336,055 y &lt; ó =490,844</t>
  </si>
  <si>
    <t>&gt; 490,844 y &lt; ó = 765,550</t>
  </si>
  <si>
    <t>&gt; 765,550</t>
  </si>
  <si>
    <t xml:space="preserve"> SEPTIEMBRE 2020</t>
  </si>
  <si>
    <t>Ley N°21.283</t>
  </si>
  <si>
    <t>&lt; ó =  342,346</t>
  </si>
  <si>
    <t>&gt; 342,346 y &lt; ó =500,033</t>
  </si>
  <si>
    <t xml:space="preserve">&gt; 500,033 y &lt; ó =779,882 </t>
  </si>
  <si>
    <t>&gt; 779,882</t>
  </si>
  <si>
    <t>CUADRO Nº 127</t>
  </si>
  <si>
    <t xml:space="preserve">INGRESOS Y EGRESOS DEL SISTEMA DE PRESTACIONES FAMILIARES </t>
  </si>
  <si>
    <t>(Montos en miles de $ de cada año)</t>
  </si>
  <si>
    <r>
      <t>2019</t>
    </r>
    <r>
      <rPr>
        <b/>
        <vertAlign val="superscript"/>
        <sz val="12"/>
        <color theme="1"/>
        <rFont val="Arial"/>
        <family val="2"/>
      </rPr>
      <t xml:space="preserve"> (d)</t>
    </r>
  </si>
  <si>
    <t>Reintegro asignación familiar</t>
  </si>
  <si>
    <t>Reintegros bonos extraordinarios</t>
  </si>
  <si>
    <t>Asignación Familiar:</t>
  </si>
  <si>
    <t>Gasto en asignación familiar</t>
  </si>
  <si>
    <t>Documentos revalidados</t>
  </si>
  <si>
    <t>Documentos caducados</t>
  </si>
  <si>
    <t>Gasto años anteriores</t>
  </si>
  <si>
    <t xml:space="preserve"> (a) </t>
  </si>
  <si>
    <t xml:space="preserve">Devoluciones - pagos anulados Asignación Familiar </t>
  </si>
  <si>
    <t>Gasto efectivo asignación familiar</t>
  </si>
  <si>
    <t>Bonos Extraordinarios:</t>
  </si>
  <si>
    <t>Emisión bonos extraordinarios (b)</t>
  </si>
  <si>
    <t xml:space="preserve"> (c) </t>
  </si>
  <si>
    <t>Gasto efectivo bonos extraordinarios</t>
  </si>
  <si>
    <t>Gastos de Administración</t>
  </si>
  <si>
    <t>SUPERAVIT O (DEFICIT) DEL EJERCICIO</t>
  </si>
  <si>
    <t>Fuente: Balance General del FUPF y SC al 31 de diciembre de cada año.</t>
  </si>
  <si>
    <t>(a) Durante el año 2014 comenzaron las validaciones del gasto en asignaciones familiares informado por las entidades administradoras a través del Sistema de Verificación del Gasto Mensual (SIVEGAM) que administra esta Superintendencia contra la base de reconocimientos del Sistema de Información de Apoyo a la Gestión y Fiscalización de los Regímenes de Prestaciones Familiares y Subsidio Familiar (SIAGF). Dichas validaciones fueron aplicadas al gasto informado desde el año 2012 en adelante. Esto significó el rechazo del gasto por asignaciones familiares por falta de sustentación por la suma indicada, por lo que las entidades involucradas deberán sustentar el gasto observado. En el caso que dicho gasto no pueda ser sustentado por las entidades, éstas deberán reintegrar al Fondo las sumas comprometidas.</t>
  </si>
  <si>
    <t>(b) Incluye bonos establecidos en las Leyes N°s. 20.326, 20.360, 20.428 y 20.743.</t>
  </si>
  <si>
    <t>(c) A contar del año 2014 incluye el Aporte Familiar Permanente de la Ley N°s. 20.743. Durante el año 2016 la entidades públicas comenzaron a rendir el pago del aporte a través del Sistema del Aporte Familiar Permanente (SIAGF) que administra esta Superintendencia. La primera rendición incluyó el aporte de marzo de 2015 y de marzo de 2016.</t>
  </si>
  <si>
    <t>(d) En el año 2019, producto de un cambio contable, se encuentra reflejado como gasto el informado en las rendiciones efectuadas por las entidades hasta el mes de diciembre de 2019 en el  Sistema de Verificación del Gasto Mensual (SIVEGAM)  que administra esta Superintendencia, por los recursos que se les transfirieron hasta el mes de noviembre de 2019. Los recursos entregados en el mes de diciembre de 2019 quedaron reflejados como deudores por cobrar al 31 de diciembre de 2019 y el gasto está reflejado en el ejercicio 2020.</t>
  </si>
  <si>
    <t>CUADRO N° 128</t>
  </si>
  <si>
    <t>NÚMERO PROMEDIO MENSUAL DE BENEFICIARIAS (OS) Y CAUSANTES DE SUBSIDIO FAMILIAR</t>
  </si>
  <si>
    <t>2002 - 2020</t>
  </si>
  <si>
    <t>AÑO</t>
  </si>
  <si>
    <t>BENEFICIARIAS(OS)</t>
  </si>
  <si>
    <t>CAUSANTES</t>
  </si>
  <si>
    <t>CUADRO N° 129</t>
  </si>
  <si>
    <t>NÚMERO PROMEDIO MENSUAL DE SUBSIDIOS FAMILIARES EMITIDOS A PAGO, SEGÚN TIPO DE CAUSANTE</t>
  </si>
  <si>
    <t>MENORES</t>
  </si>
  <si>
    <t>MADRES</t>
  </si>
  <si>
    <t>EMBARAZADAS</t>
  </si>
  <si>
    <t>INVÁLIDOS</t>
  </si>
  <si>
    <t>DISCAPACITADOS MENTALES (1)</t>
  </si>
  <si>
    <t xml:space="preserve">TOTAL  </t>
  </si>
  <si>
    <t>(1) A contar de septiembre del año 2006, se presenta el número de discapacitados mentales. Antes estaban incluídos en Invalidez</t>
  </si>
  <si>
    <t>CUADRO Nº 130</t>
  </si>
  <si>
    <t>INGRESOS Y EGRESOS DEL FONDO NACIONAL DE SUBSIDIO FAMILIAR</t>
  </si>
  <si>
    <t>( Montos en miles de $ de cada año)</t>
  </si>
  <si>
    <t>2019 (a)</t>
  </si>
  <si>
    <t>2020 (a)</t>
  </si>
  <si>
    <t>Reintegros de Subsidios Familiares</t>
  </si>
  <si>
    <t>Reintegros de Bonos</t>
  </si>
  <si>
    <t>Emision de Subsidios Familiares</t>
  </si>
  <si>
    <t>Documentos Caducados Subsidios Familiares</t>
  </si>
  <si>
    <t>Documentos Retirados y bloqueados Subsidios Familiares</t>
  </si>
  <si>
    <t>Gasto Efectivo Subsidios Familiares</t>
  </si>
  <si>
    <t>Emision de Bonos extraordinarios</t>
  </si>
  <si>
    <t>Bonos extraordinarios caducados</t>
  </si>
  <si>
    <t>Gasto Efectivo  Bonos Extraordinarios</t>
  </si>
  <si>
    <t>SUPERAVIT 0 (DEFICIT) DEL EJERCICIO</t>
  </si>
  <si>
    <t>Información obtenida del Balance General al 31 de diciembre de  y Estado de Resultados entre el 1 de enero y 31 de diciembre de cada año.</t>
  </si>
  <si>
    <t>(a) en los año 2019 y 2020, producto de un cambio contable, se encuentra reflejado como gasto el informado en las rendiciones efectuadas por las entidades hasta el mes de diciembre de 2020 en el  Sistema de Verificación del Gasto Mensual (SIVEGAM)  que administra esta Superintendencia, por los recursos que se les transfirieron hasta el mes de noviembre de 2020. Los recursos entregados en el mes de diciembre de 2020 quedaron reflejados como deudores por cobrar al 31 de diciembre de 2020y el gasto será reflejado en el ejercicio 2021.</t>
  </si>
  <si>
    <t>CUADRO N° 131</t>
  </si>
  <si>
    <t>NÚMERO PROMEDIO MENSUAL DE  SUBSIDIOS FAMILIARES EMITIDOS A PAGO, SEGÚN REGIÓN</t>
  </si>
  <si>
    <t xml:space="preserve"> 2014 - 2020</t>
  </si>
  <si>
    <t>REGIONES</t>
  </si>
  <si>
    <t xml:space="preserve">Tarapacá </t>
  </si>
  <si>
    <t>Aysén del General Carlos Ibáñez del Campo</t>
  </si>
  <si>
    <t>CUADRO N° 132</t>
  </si>
  <si>
    <t>NÚMERO PROMEDIO MENSUAL DE  SUBSIDIOS FAMILIARES EMITIDOS A PAGO, SEGÚN REGIÓN Y TIPO DE CAUSANTE</t>
  </si>
  <si>
    <t>DISCAPACITADOS MENTALES</t>
  </si>
  <si>
    <t>CUADRO N° 133</t>
  </si>
  <si>
    <t>NÚMERO PROMEDIO MENSUAL Y MONTO EMITIDO EN SUBSIDIOS PARA DISCAPACITADOS MENTALES MENORES DE 18 AÑOS, SEGÚN REGIONES</t>
  </si>
  <si>
    <t>2018 - 2020</t>
  </si>
  <si>
    <t>NÚMERO</t>
  </si>
  <si>
    <t>MONTO</t>
  </si>
  <si>
    <t>CUADRO N° 134</t>
  </si>
  <si>
    <t>NÚMERO PROMEDIO MENSUAL DE SUBSIDIOS PARA DISCAPACITADOS MENTALES MENORES DE 18 AÑOS, SEGÚN REGIONES Y SEXO</t>
  </si>
  <si>
    <t>CUADRO N° 135</t>
  </si>
  <si>
    <t>TIPO DE BENEFICIARIO</t>
  </si>
  <si>
    <t>NÚMERO DE APORTES</t>
  </si>
  <si>
    <t>GASTO EN M$</t>
  </si>
  <si>
    <t>Subsidio Familiar</t>
  </si>
  <si>
    <t>Asignación Familiar</t>
  </si>
  <si>
    <t>Asignación Maternal</t>
  </si>
  <si>
    <t>Seguridades y Oportunidades Chile Solidario</t>
  </si>
  <si>
    <t>Nota: Beneficios emitidos a pago entre marzo de 2020 y marzo de 2021.</t>
  </si>
  <si>
    <t>APORTE FAMILIAR PERMANENTE DE MARZO DE CADA AÑO, NÚMERO DE APORTES EMITIDOS Y GASTO</t>
  </si>
  <si>
    <t>Nota: Estas cifras están actualizadas al dia 01 de abril de 2021, y son cifras que pueden variar en el futuro mientras existan pagos de años anteriores. Además, la información de gasto son pesos $ de cada año.</t>
  </si>
  <si>
    <t>CUADRO Nº 137</t>
  </si>
  <si>
    <t>NÚMERO PROMEDIO MENSUAL Y MONTO ANUAL DE SUBSIDIOS DE CESANTÍA EMITIDOS A PAGO, SEGÚN ENTIDAD PAGADORA</t>
  </si>
  <si>
    <t xml:space="preserve">Número </t>
  </si>
  <si>
    <t>Monto M$</t>
  </si>
  <si>
    <t>IPS</t>
  </si>
  <si>
    <t>CCAF Los Héroes</t>
  </si>
  <si>
    <t>CCAF 18 de Septiembre</t>
  </si>
  <si>
    <t>CCAF Gabriela Mistral</t>
  </si>
  <si>
    <t>-</t>
  </si>
  <si>
    <t>Tesorería (1)</t>
  </si>
  <si>
    <t>(1) La información corresponde a subsidios pagados a funcionarios públicos y municipales. No se dispone de información de número de Subsidios pagados.</t>
  </si>
  <si>
    <t>CUADRO Nº 138</t>
  </si>
  <si>
    <t>NÚMERO DE SUBSIDIOS DE CESANTIA OTORGADOS POR PRIMERA VEZ, SEGÚN ENTIDAD PAGADORA</t>
  </si>
  <si>
    <t>2014 - 2020</t>
  </si>
  <si>
    <t>Nota: La información no incluye los subsidios de los funcionarios públicos ni municipales pagados por la Tesorería General de la República.</t>
  </si>
  <si>
    <t>CUADRO Nº 139</t>
  </si>
  <si>
    <r>
      <t>INGRESOS Y EGRESOS DEL SISTEMA DE SUBSIDIOS DE CESANTÍA</t>
    </r>
    <r>
      <rPr>
        <b/>
        <vertAlign val="superscript"/>
        <sz val="12"/>
        <rFont val="Arial"/>
        <family val="2"/>
      </rPr>
      <t xml:space="preserve"> (a)</t>
    </r>
  </si>
  <si>
    <r>
      <t xml:space="preserve">2019 </t>
    </r>
    <r>
      <rPr>
        <b/>
        <vertAlign val="superscript"/>
        <sz val="12"/>
        <color theme="1"/>
        <rFont val="Arial"/>
        <family val="2"/>
      </rPr>
      <t>(b)</t>
    </r>
  </si>
  <si>
    <t>Reintegros</t>
  </si>
  <si>
    <t>Subsidios de Cesantía</t>
  </si>
  <si>
    <t>Indemnizaciones</t>
  </si>
  <si>
    <t>Total beneficios emitidos</t>
  </si>
  <si>
    <t>(a) Información obtenida del Balance General al 31 de diciembre y Estado de Resultados entre el 1 de enero y 31 de diciembre de cada año.</t>
  </si>
  <si>
    <t>(b) En el año 2020, producto de un cambio contable, se encuentra reflejado como gasto el informado en las rendiciones efectuadas por las entidades hasta el mes de diciembre de 2020, por los recursos que se les transfirieron hasta el mes de noviembre de 2020. Los recursos entregados en el mes de diciembre de 2020 quedaron reflejados como deudores por cobrar al 31 de diciembre de 2020 y el gasto será reflejado en el ejercicio 2021.</t>
  </si>
  <si>
    <t>CUADRO Nº 140</t>
  </si>
  <si>
    <t>MONTO UNITARIO MENSUAL  DEL  SUBSIDIO DE CESANTIA PARA LOS TRABAJADORES DE LOS SECTORES  PRIVADO Y PÚBLICO</t>
  </si>
  <si>
    <t xml:space="preserve">       (Montos en $ de cada año)</t>
  </si>
  <si>
    <t>1985 - 2020</t>
  </si>
  <si>
    <t>Primeros 90 dias</t>
  </si>
  <si>
    <t>Entre  91  y 180 días</t>
  </si>
  <si>
    <t>Entre  181  y 360 días</t>
  </si>
  <si>
    <t>09-May.-1985</t>
  </si>
  <si>
    <t>20-Nov.-1990</t>
  </si>
  <si>
    <t>6.000</t>
  </si>
  <si>
    <t>4.000</t>
  </si>
  <si>
    <t>3.000</t>
  </si>
  <si>
    <t>21-Nov.-1990</t>
  </si>
  <si>
    <t>30-Nov.-1991</t>
  </si>
  <si>
    <t>9.000</t>
  </si>
  <si>
    <t>4.500</t>
  </si>
  <si>
    <t>01-Dic.-1991</t>
  </si>
  <si>
    <t>31-Dic.-1992</t>
  </si>
  <si>
    <t>10.620</t>
  </si>
  <si>
    <t>7.080</t>
  </si>
  <si>
    <t>5.310</t>
  </si>
  <si>
    <t>01-Ene.-1993</t>
  </si>
  <si>
    <t>31-Dic.-1993</t>
  </si>
  <si>
    <t>01-Ene.-1994</t>
  </si>
  <si>
    <t>31-Dic.-1994</t>
  </si>
  <si>
    <t>01-Ene.-1995</t>
  </si>
  <si>
    <t>31-Dic.-1995</t>
  </si>
  <si>
    <t>01-Ene.-1996</t>
  </si>
  <si>
    <t>a la fecha</t>
  </si>
  <si>
    <t>CUADRO N°141</t>
  </si>
  <si>
    <t>NÚMERO DE BONOS BODAS DE ORO EMITIDOS A PAGO, SEGÚN AÑOS DE MATRIMONIO Y TIPO DE BENEFICIARIO</t>
  </si>
  <si>
    <t xml:space="preserve"> 2016 - 2020</t>
  </si>
  <si>
    <t>BONOS EMITIDOS SEGÚN AÑOS DE MATRIMONIO Y TIPO DE BENEFICIARIO</t>
  </si>
  <si>
    <t>CASADOS (AMBOS CÓNYUGES VIVOS)</t>
  </si>
  <si>
    <t>CON 50 AÑOS</t>
  </si>
  <si>
    <t>ENTRE 53 Y 59 AÑOS (1)</t>
  </si>
  <si>
    <t>CON 60 AÑOS O MÁS</t>
  </si>
  <si>
    <t>TOTAL CASADOS</t>
  </si>
  <si>
    <t>VIUDO(A)S (SÓLO UN CÓNYUGE VIVO)</t>
  </si>
  <si>
    <t>TOTAL VIUDO(A)S</t>
  </si>
  <si>
    <t>TOTAL DE BENEFICIARIOS</t>
  </si>
  <si>
    <t>TOTAL BONOS EMITIDOS</t>
  </si>
  <si>
    <t>MONTO TOTAL EMITIDO EN BONOS M$</t>
  </si>
  <si>
    <t>Nota: La información corresponde al número de cónyuges a los que se les emitió el pago del bono</t>
  </si>
  <si>
    <t>(1) Por eliminación del artículo transitorio de la Ley N°20.506.</t>
  </si>
  <si>
    <t>CUADRO N°142</t>
  </si>
  <si>
    <t>NÚMERO  DE SUBSIDIOS AL EMPLEO JOVEN CONCEDIDOS, SEGÚN TIPO DE BENEFICIARIO</t>
  </si>
  <si>
    <t xml:space="preserve"> 2009 - 2020</t>
  </si>
  <si>
    <t>AÑOS</t>
  </si>
  <si>
    <t>TRABAJADOR DEPENDIENTE</t>
  </si>
  <si>
    <t>TRABAJADOR INDEPENDIENTE</t>
  </si>
  <si>
    <t>EMPLEADORES</t>
  </si>
  <si>
    <t>Nota: Este beneficio fue creado por la Ley N°20.338 de 01/04/2009, cuya vigencia rige a contar del 01/07/2009.
Nota 2: El subsidio al empleo joven se devenga mientras el trabajador cumpla con los requisitos habilitantes y hasta el último día del mes en que éste tenga 24 años de edad o hasta el último día del mes en que cumpla 21 años de edad, si a esa fecha no hubiere obtenido la licencia de educación media.</t>
  </si>
  <si>
    <t>NÚMERO  DE SUBSIDIOS AL EMPLEO JOVEN EMITIDOS A PAGO, SEGÚN TIPO DE PAGO Y DE BENEFICIARIO</t>
  </si>
  <si>
    <t>2010 - 2020</t>
  </si>
  <si>
    <t>NÚMERO PROMEDIO  DE SUBSIDIOS CON PAGO MENSUAL</t>
  </si>
  <si>
    <t>NÚMERO  DE SUBSIDIOS CON PAGO ANUAL</t>
  </si>
  <si>
    <t>TRABAJADOR (A) DEPENDIENTE</t>
  </si>
  <si>
    <t>TRABAJADOR (A) INDEPENDIENTE</t>
  </si>
  <si>
    <t>Nota: El subsidio al empleo joven se devenga mientras el trabajador cumpla con los requisitos habilitantes y hasta el último día del mes en que éste tenga 24 años de edad o hasta el último día del mes en que cumpla 21 años de edad, si a esa fecha no hubiere obtenido la licencia de educación media.</t>
  </si>
  <si>
    <t>CUADRO N°144</t>
  </si>
  <si>
    <t>GASTO TOTAL EMITIDO EN SUBSIDIOS AL EMPLEO JOVEN, SEGÚN TIPO DE PAGO Y DE BENEFICIARIO</t>
  </si>
  <si>
    <t>( Monto en miles de $ de cada año)</t>
  </si>
  <si>
    <t>PAGOS  MENSUALES</t>
  </si>
  <si>
    <t>PAGOS ANUALES</t>
  </si>
  <si>
    <t>RELIQUIDACIONES TRABAJADOR (A) DEPENDIENTE</t>
  </si>
  <si>
    <t>CUADRO N° 145</t>
  </si>
  <si>
    <t>NÚMERO  DE SUBSIDIOS AL EMPLEO JOVEN EMITIDOS A PAGO A TRABAJADORES (AS), SEGÚN TIPO DE PAGO Y SEXO</t>
  </si>
  <si>
    <t>2009 - 2020</t>
  </si>
  <si>
    <t>SEXO</t>
  </si>
  <si>
    <r>
      <t>NÚMERO  DE SUBSIDIOS CON PAGO ANUAL</t>
    </r>
    <r>
      <rPr>
        <b/>
        <vertAlign val="superscript"/>
        <sz val="12"/>
        <color theme="1"/>
        <rFont val="Arial"/>
        <family val="2"/>
      </rPr>
      <t xml:space="preserve"> (1)</t>
    </r>
  </si>
  <si>
    <t>(1) Los Subsidios del año se pagan al año siguiente, por tanto los correspondientes al año 2009 se pagaron en el año 2010 y así sucesivamente.</t>
  </si>
  <si>
    <t>CUADRO N°146</t>
  </si>
  <si>
    <t>NÚMERO  DE SUBSIDIOS AL EMPLEO DE LA MUJER CONCEDIDOS, SEGÚN TIPO DE BENEFICIARIA</t>
  </si>
  <si>
    <t xml:space="preserve"> 2013 - 2020</t>
  </si>
  <si>
    <t>TRABAJADORA DEPENDIENTE</t>
  </si>
  <si>
    <t>TRABAJADORA INDEPENDIENTE</t>
  </si>
  <si>
    <t>Nota: El subsidio al empleo de la mujer al ser concedido puede ser percibido por cada trabajadora por 4 años continuos y causar hasta un máximo de 24 meses de subsidio para el o los empleadores que tenga durante los 4 años señalados.</t>
  </si>
  <si>
    <t>CUADRO N° 147</t>
  </si>
  <si>
    <t>NÚMERO  DE SUBSIDIOS AL EMPLEO DE LA MUJER EMITIDOS A PAGO, SEGÚN TIPO DE PAGO Y DE BENEFICIARIA</t>
  </si>
  <si>
    <t>2013 - 2020</t>
  </si>
  <si>
    <r>
      <t>2014</t>
    </r>
    <r>
      <rPr>
        <vertAlign val="superscript"/>
        <sz val="11"/>
        <rFont val="Arial"/>
        <family val="2"/>
      </rPr>
      <t xml:space="preserve"> (*)</t>
    </r>
  </si>
  <si>
    <r>
      <t xml:space="preserve">2016 </t>
    </r>
    <r>
      <rPr>
        <vertAlign val="superscript"/>
        <sz val="11"/>
        <rFont val="Arial"/>
        <family val="2"/>
      </rPr>
      <t>(*)</t>
    </r>
  </si>
  <si>
    <t>(1) Los Subsidios del año se pagan al año siguiente, por tanto los correspondientes al año 2013 se pagaron en el año 2014 y así sucesivamente.</t>
  </si>
  <si>
    <t>(*) El número de beneficiarios con pago anual durante el año 2014 y 2016  fue corregido y actualizado.</t>
  </si>
  <si>
    <t>CUADRO N°148</t>
  </si>
  <si>
    <t>GASTO TOTAL EMITIDO EN SUBSIDIOS AL EMPLEO DE LA MUJER, SEGÚN TIPO DE PAGO Y DE BENEFICIARIA</t>
  </si>
  <si>
    <r>
      <t xml:space="preserve">PAGOS ANUALES </t>
    </r>
    <r>
      <rPr>
        <b/>
        <vertAlign val="superscript"/>
        <sz val="12"/>
        <color theme="1"/>
        <rFont val="Arial"/>
        <family val="2"/>
      </rPr>
      <t>(1)</t>
    </r>
  </si>
  <si>
    <t>RELIQUIDACIONES TRABAJADORA DEPENDIENTE</t>
  </si>
  <si>
    <r>
      <t xml:space="preserve">2014 </t>
    </r>
    <r>
      <rPr>
        <vertAlign val="superscript"/>
        <sz val="11"/>
        <rFont val="Arial"/>
        <family val="2"/>
      </rPr>
      <t>(*)</t>
    </r>
  </si>
  <si>
    <t>(*) El gasto emitido por subsidios para beneficiarios con pago anual durante el año 2014 y 2016  fue corregido y actualizado.</t>
  </si>
  <si>
    <t>CUADRO N° 149</t>
  </si>
  <si>
    <t>CUADRO N° 150</t>
  </si>
  <si>
    <t>CUADRO N° 151</t>
  </si>
  <si>
    <t>CUADRO N° 152</t>
  </si>
  <si>
    <t>CUADRO N° 153</t>
  </si>
  <si>
    <t>CUADRO N° 154</t>
  </si>
  <si>
    <t>CUADRO N° 155</t>
  </si>
  <si>
    <t>CUADRO N° 156</t>
  </si>
  <si>
    <t>CUADRO N° 157</t>
  </si>
  <si>
    <t>CUADRO Nº 66</t>
  </si>
  <si>
    <t>NÚMERO PROMEDIO MENSUAL DE ENTIDADES EMPLEADORAS, TRABAJADORES Y PENSIONADOS</t>
  </si>
  <si>
    <t>AFILIADOS A LAS CAJAS DE COMPENSACIÓN DE ASIGNACIÓN FAMILIAR</t>
  </si>
  <si>
    <t>2014  - 2020</t>
  </si>
  <si>
    <t>C. C. A. F.</t>
  </si>
  <si>
    <t>18 de Septiembre</t>
  </si>
  <si>
    <t>Gabriela Mistral*</t>
  </si>
  <si>
    <t xml:space="preserve">TOTAL ENTIDADES EMPLEADORAS </t>
  </si>
  <si>
    <t xml:space="preserve">Los Héroes </t>
  </si>
  <si>
    <t>TOTAL PENSIONADOS</t>
  </si>
  <si>
    <t>*  El 19.11.2018  C.C.A.F. Gabriela Mistral fue declarada disuelta luego de ser absordida por C.C.A.F. Los Héroes</t>
  </si>
  <si>
    <t>CUADRO Nº 67</t>
  </si>
  <si>
    <t>NÚMERO DE ENTIDADES EMPLEADORAS AFILIADAS A  LAS  C.C.A.F., POR ACTIVIDAD ECONÓMICA*</t>
  </si>
  <si>
    <t>DICIEMBRE 2020</t>
  </si>
  <si>
    <t>ACTIVIDAD ECONÓMICA</t>
  </si>
  <si>
    <t>LOS HEROES</t>
  </si>
  <si>
    <t>TOTAL  SISTEMA</t>
  </si>
  <si>
    <t>Actividades artísticas, de Entretenimiento y Recreativas</t>
  </si>
  <si>
    <t>Actividades de alojamiento y de Servicio de comidas</t>
  </si>
  <si>
    <t>Actividades de atención de la salud humana y de Asistencia social</t>
  </si>
  <si>
    <t>Actividades de los hogares como empleadores; Actividades no diferenciadas de los hogares</t>
  </si>
  <si>
    <t>Actividades de organizaciones y órganos extraterritoriales</t>
  </si>
  <si>
    <t>Actividades de servicios administrativos y de apoyo</t>
  </si>
  <si>
    <t>Actividades financieras y de seguros</t>
  </si>
  <si>
    <t>Actividades inmobiliarias</t>
  </si>
  <si>
    <t>Actividades profesionales, científicas y técnicas</t>
  </si>
  <si>
    <t>Administración pública y Defensa; Planes de seguridad social de afiliación obligatoria</t>
  </si>
  <si>
    <t>Agricultura, Ganadería, Silvicultura y Pesca</t>
  </si>
  <si>
    <t>Comercio al por mayor y al por menor; Reparación de Vehículos automotores y motocicletas</t>
  </si>
  <si>
    <t>Construcción</t>
  </si>
  <si>
    <t>Enseñanza</t>
  </si>
  <si>
    <t>Explotación de minas y canteras</t>
  </si>
  <si>
    <t>Industria manufacturera</t>
  </si>
  <si>
    <t>Información y comunicaciones</t>
  </si>
  <si>
    <t>Otras actividades de servicios</t>
  </si>
  <si>
    <t>Suministro de agua; Evacuación de aguas residuales, Gestión de desechos y descontaminación</t>
  </si>
  <si>
    <t>Suministro de electricidad, gas, vapor y aire acondicionado</t>
  </si>
  <si>
    <t>Transporte y Almacenamiento</t>
  </si>
  <si>
    <t>Actividades no especificadas</t>
  </si>
  <si>
    <t>T O T A L</t>
  </si>
  <si>
    <t>* En Circular N°3.428, de 20 de junio de 2019, de esta Superintendencia, se modifica la manera de cómo reportar la Actividad Económica</t>
  </si>
  <si>
    <t>CUADRO Nº 68</t>
  </si>
  <si>
    <t>NÚMERO DE ENTIDADES EMPLEADORAS AFILIADAS A  LAS  C.C.A.F., POR REGIONES</t>
  </si>
  <si>
    <t>De Valparaiso</t>
  </si>
  <si>
    <t>Del Libertador Gral. Bdo. O''Higgins</t>
  </si>
  <si>
    <t>De la Araucania</t>
  </si>
  <si>
    <t>De los Rios</t>
  </si>
  <si>
    <t>Otra</t>
  </si>
  <si>
    <t>CUADRO Nº 69</t>
  </si>
  <si>
    <t>NÚMERO DE ENTIDADES EMPLEADORAS AFILIADAS A LAS C.C.A.F., SEGÚN REGIÓN Y ACTIVIDAD ECONÓMICA*</t>
  </si>
  <si>
    <t>Del Libertador Gral. Bdo. O'Higgins</t>
  </si>
  <si>
    <t>Aysén del Gral. Carlos Ibáñez del Campo</t>
  </si>
  <si>
    <t xml:space="preserve">TOTAL 
</t>
  </si>
  <si>
    <t>TOTAL PAIS</t>
  </si>
  <si>
    <t>CUADRO N° 70</t>
  </si>
  <si>
    <t>NÚMERO PROMEDIO MENSUAL DE AFILIADOS A LAS C.C.A.F., SEGÚN SU CALIDAD Y SEXO</t>
  </si>
  <si>
    <t xml:space="preserve">18 de Septiembre  </t>
  </si>
  <si>
    <t>TRABAJADORES</t>
  </si>
  <si>
    <t xml:space="preserve">T O T A L </t>
  </si>
  <si>
    <t>CUADRO Nº 71</t>
  </si>
  <si>
    <t>NÚMERO PROMEDIO MENSUAL DE TRABAJADORES AFILIADOS  A LAS C.C.A.F., POR ACTIVIDAD ECONÓMICA*</t>
  </si>
  <si>
    <t>CUADRO Nº 72</t>
  </si>
  <si>
    <t>NÚMERO PROMEDIO MENSUAL DE TRABAJADORES HOMBRES AFILIADOS A LAS C.C.A.F. POR ACTIVIDAD ECONÓMICA*</t>
  </si>
  <si>
    <t>CUADRO Nº 73</t>
  </si>
  <si>
    <t>NÚMERO PROMEDIO MENSUAL DE TRABAJADORAS MUJERES AFILIADAS A LAS C.C.A.F., POR ACTIVIDAD ECONÓMICA*</t>
  </si>
  <si>
    <t>DE LOS 
ANDES</t>
  </si>
  <si>
    <t>LA 
ARAUCANA</t>
  </si>
  <si>
    <t xml:space="preserve"> 18 DE 
SEPTIEMBRE</t>
  </si>
  <si>
    <t>TOTAL 
SISTEMA</t>
  </si>
  <si>
    <t>CUADRO Nº 74</t>
  </si>
  <si>
    <t>NÚMERO PROMEDIO MENSUAL DE TRABAJADORES AFILIADOS  A LAS C.C.A.F., POR REGIÓN</t>
  </si>
  <si>
    <t xml:space="preserve"> R E G I O N E S</t>
  </si>
  <si>
    <t>NA</t>
  </si>
  <si>
    <t>CUADRO Nº 75</t>
  </si>
  <si>
    <t>NÚMERO PROMEDIO MENSUAL DE TRABAJADORES HOMBRES AFILIADOS A LAS C.C.A.F., POR REGIÓN</t>
  </si>
  <si>
    <t>CUADRO Nº 76</t>
  </si>
  <si>
    <t>NÚMERO PROMEDIO MENSUAL DE TRABAJADORAS MUJERES AFILIADAS A LAS C.C.A.F., POR REGIÓN</t>
  </si>
  <si>
    <t>CUADRO N° 77</t>
  </si>
  <si>
    <t>NÚMERO PROMEDIO MENSUAL DE PENSIONADOS AFILIADOS A LAS C.C.A.F., SEGÚN REGIÓN Y SEXO</t>
  </si>
  <si>
    <t xml:space="preserve">De Arica y Parinacota </t>
  </si>
  <si>
    <t xml:space="preserve">De los Ríos </t>
  </si>
  <si>
    <t xml:space="preserve">De los Lagos </t>
  </si>
  <si>
    <t>CUADRO N° 78</t>
  </si>
  <si>
    <t>NÚMERO PROMEDIO MENSUAL DE PENSIONADOS AFILIADOS A LAS C.C.A.F., SEGÚN REGIÓN Y C.C.A.F.</t>
  </si>
  <si>
    <t xml:space="preserve"> </t>
  </si>
  <si>
    <t>CUADRO N° 79</t>
  </si>
  <si>
    <t>NÚMERO DE PRÉSTAMOS  OTORGADOS POR LAS C.C.A.F., SEGÚN TIPO DE CRÉDITO Y AFILIADO</t>
  </si>
  <si>
    <t>CONSUMO</t>
  </si>
  <si>
    <t>HIPOTECARIO</t>
  </si>
  <si>
    <t>CUADRO N° 80</t>
  </si>
  <si>
    <t>MONTO DE PRÉSTAMOS OTORGADOS POR LAS C.C.A.F., SEGÚN TIPO DE CRÉDITO Y AFILIADO</t>
  </si>
  <si>
    <t xml:space="preserve"> (En millones de $)</t>
  </si>
  <si>
    <t>CUADRO N° 81</t>
  </si>
  <si>
    <t>NÚMERO DE PRÉSTAMOS  OTORGADOS POR LAS C.C.A.F., SEGÚN TRAMO Y MONTO</t>
  </si>
  <si>
    <t>TRAMO MONTO</t>
  </si>
  <si>
    <t>$0-$50.000</t>
  </si>
  <si>
    <t>$50.001-$100.000</t>
  </si>
  <si>
    <t>$100.001-$500.00</t>
  </si>
  <si>
    <t>$500.001-$1.000.000</t>
  </si>
  <si>
    <t>$1.000.001-$5.000.000</t>
  </si>
  <si>
    <t>$5.000.000 y más</t>
  </si>
  <si>
    <t>CUADRO N° 82</t>
  </si>
  <si>
    <t>MONTO DE PRÉSTAMOS  OTORGADOS POR LAS C.C.A.F., SEGÚN TRAMO Y MONTO</t>
  </si>
  <si>
    <t>CUADRO N° 83</t>
  </si>
  <si>
    <t>NÚMERO DE PRÉSTAMOS OTORGADOS POR LAS C.C.A.F.</t>
  </si>
  <si>
    <t xml:space="preserve"> 2015 - 2020</t>
  </si>
  <si>
    <t xml:space="preserve"> Nota: Incluye los préstamos otorgados con recursos provenientes de la CORFO y a través de intermediación financiera.</t>
  </si>
  <si>
    <t>CUADRO N° 84</t>
  </si>
  <si>
    <t>MONTO DE LOS PRÉSTAMOS  OTORGADOS POR LAS C.C.A.F.</t>
  </si>
  <si>
    <t xml:space="preserve"> (En millones de $ de cada año)</t>
  </si>
  <si>
    <t>CUADRO N° 85</t>
  </si>
  <si>
    <t xml:space="preserve">MONTO DE STOCK DE COLOCACIONES POR CADA C.C.A.F. </t>
  </si>
  <si>
    <r>
      <t>2016</t>
    </r>
    <r>
      <rPr>
        <b/>
        <vertAlign val="superscript"/>
        <sz val="11"/>
        <rFont val="Arial"/>
        <family val="2"/>
      </rPr>
      <t>(1)</t>
    </r>
  </si>
  <si>
    <r>
      <t>2017</t>
    </r>
    <r>
      <rPr>
        <b/>
        <vertAlign val="superscript"/>
        <sz val="11"/>
        <rFont val="Arial"/>
        <family val="2"/>
      </rPr>
      <t>(1)</t>
    </r>
  </si>
  <si>
    <r>
      <t>2018</t>
    </r>
    <r>
      <rPr>
        <b/>
        <vertAlign val="superscript"/>
        <sz val="11"/>
        <rFont val="Arial"/>
        <family val="2"/>
      </rPr>
      <t>(1)</t>
    </r>
  </si>
  <si>
    <r>
      <t>2019</t>
    </r>
    <r>
      <rPr>
        <b/>
        <vertAlign val="superscript"/>
        <sz val="11"/>
        <rFont val="Arial"/>
        <family val="2"/>
      </rPr>
      <t>(1)</t>
    </r>
  </si>
  <si>
    <r>
      <t>2020</t>
    </r>
    <r>
      <rPr>
        <b/>
        <vertAlign val="superscript"/>
        <sz val="11"/>
        <rFont val="Arial"/>
        <family val="2"/>
      </rPr>
      <t>(1)</t>
    </r>
  </si>
  <si>
    <t>Nota: Se entiende por "stock de colocaciones" a la suma del saldo insoluto más intereses devengados del total de créditos vigentes o con mora menor a 12 meses que mantiene cada CCAF a la fecha de corte.</t>
  </si>
  <si>
    <t>(1) Stock de Colocaciones a Diciembre de Cada Año.</t>
  </si>
  <si>
    <t>CUADRO N° 86</t>
  </si>
  <si>
    <t>MONTO DE STOCK DE COLOCACIONES DE LAS C.C.A.F., SEGÚN TIPO DE CRÉDITO Y AFILIADO</t>
  </si>
  <si>
    <t>SISTEMA</t>
  </si>
  <si>
    <t>Nota: Se entiende por "stock de colocaciones" a la suma del saldo insoluto más intereses devengados del total de créditos vigentes o con mora menor a 12 meses que mantiene cada C.C.A.F. a la fecha de corte.</t>
  </si>
  <si>
    <t>CUADRO N° 87</t>
  </si>
  <si>
    <t>TASA DE INTERÉS PROMEDIO MENSUAL OTORGADO POR CADA C.C.A.F. A SUS AFILIADOS</t>
  </si>
  <si>
    <t>(en porcentajes)</t>
  </si>
  <si>
    <t>TRABAJADOR</t>
  </si>
  <si>
    <t>PENSIONADO</t>
  </si>
  <si>
    <t>Todas las C.C.A.F.</t>
  </si>
  <si>
    <t>Nota: Incluye créditos hipotecarios.</t>
  </si>
  <si>
    <t>CUADRO N° 88</t>
  </si>
  <si>
    <t xml:space="preserve">NÚMERO Y MONTO DE LAS CUENTAS DE AHORRO PARA LA VIVIENDA EN EL SISTEMA C.C.A.F., SEGÚN CALIDAD DEL TITULAR Y TIPO DE AHORRO  </t>
  </si>
  <si>
    <t xml:space="preserve"> (Monto en miles de $ de cada año)</t>
  </si>
  <si>
    <t>2015 - 2019</t>
  </si>
  <si>
    <t>CALIDAD DEL TITULAR</t>
  </si>
  <si>
    <t>NUMERO</t>
  </si>
  <si>
    <t>Afiliados a las C.C.A.F.</t>
  </si>
  <si>
    <t>No afiliados  a las  C.C.A.F.</t>
  </si>
  <si>
    <t>AHORRO METÓDICO TOTAL</t>
  </si>
  <si>
    <t>No afiliados  a las C.C.A.F.</t>
  </si>
  <si>
    <t>AHORRO VOLUNTARIO TOTAL</t>
  </si>
  <si>
    <t>CUADRO N° 89</t>
  </si>
  <si>
    <t>NÚMERO DE CUENTAS DE AHORRO PARA LA VIVIENDA, SEGÚN TIPO DE AHORRO Y CALIDAD DEL TITULAR EN EL SISTEMA C.C.A.F.</t>
  </si>
  <si>
    <t>TIPO DE TENEDORES 
DE CUENTAS</t>
  </si>
  <si>
    <t>CUADRO N° 90</t>
  </si>
  <si>
    <t xml:space="preserve">MONTO DE LAS CUENTAS DE AHORRO PARA LA VIVIENDA, SEGÚN TIPO DE AHORRO Y CALIDAD DEL TITULAR EN EL SISTEMA C.C.A.F.  </t>
  </si>
  <si>
    <t xml:space="preserve"> (Monto en miles de $)</t>
  </si>
  <si>
    <t>CUADRO N° 91</t>
  </si>
  <si>
    <t>PAGOS EN EXCESO DE CRÉDITO SOCIAL POR REGIÓN</t>
  </si>
  <si>
    <t xml:space="preserve"> (En miles de $)</t>
  </si>
  <si>
    <t xml:space="preserve"> REGIONES</t>
  </si>
  <si>
    <t>CUADRO N° 92</t>
  </si>
  <si>
    <t>NÚMERO DE PAGOS EN EXCESO DE CRÉDITO SOCIAL POR REGIÓN*</t>
  </si>
  <si>
    <t>*Puede existir más de un pago al mismo acreedor, pero en distintas Cajas de Compensación de Asignación Familiar</t>
  </si>
  <si>
    <t>CUADRO N° 93</t>
  </si>
  <si>
    <t>PAGOS EN EXCESO DE CRÉDITO SOCIAL SEGÚN TRAMO DE MONTO</t>
  </si>
  <si>
    <t>$0 - $10.000</t>
  </si>
  <si>
    <t>$10.000 - $30.000</t>
  </si>
  <si>
    <t>$30.000 - $50.000</t>
  </si>
  <si>
    <t>$50.000 - $100.000</t>
  </si>
  <si>
    <t>$100.000 - $500.000</t>
  </si>
  <si>
    <t>$500.000 - $1.000.000</t>
  </si>
  <si>
    <t>$1.000.000 y más</t>
  </si>
  <si>
    <t>CUADRO N° 94</t>
  </si>
  <si>
    <t>NÚMERO DE PAGOS EN EXCESO DE CRÉDITO SOCIAL SEGÚN TRAMO DE MONTO*</t>
  </si>
  <si>
    <t>CUADRO N°160</t>
  </si>
  <si>
    <t>CAJAS DE COMPENSACIÓN DE ASIGNACIÓN FAMILIAR</t>
  </si>
  <si>
    <t>BALANCES GENERALES AL 31 DE DICIEMBRE DE 2020</t>
  </si>
  <si>
    <t xml:space="preserve"> (Montos en miles de $)</t>
  </si>
  <si>
    <t>18 DE SEPT.</t>
  </si>
  <si>
    <t>ACTIVOS</t>
  </si>
  <si>
    <t>Efectivo y equivalentes al efectivo</t>
  </si>
  <si>
    <t>Colocaciones de crédito social, corriente (neto)</t>
  </si>
  <si>
    <t>Activos por mutuos hipotecarios endosables, corrientes</t>
  </si>
  <si>
    <t>Deudores previsionales (neto)</t>
  </si>
  <si>
    <t>Deudores cormerciales y otras cuentas por cobrar corrientes</t>
  </si>
  <si>
    <t>Activos no corrientes o grupos de activos para su disposición clasificados como mantenidos para la venta</t>
  </si>
  <si>
    <t>Otros activos corrientes</t>
  </si>
  <si>
    <t>ACTIVOS CORRIENTES</t>
  </si>
  <si>
    <t>Colocaciones de crédito social, no corrientes (neto)</t>
  </si>
  <si>
    <t>Activos por mutuos hipotecarios endosables, no corrientes</t>
  </si>
  <si>
    <t>Derechos por cobrar no corrientes</t>
  </si>
  <si>
    <t>Cuentas por cobrar a entidades relacionadas, no corrientes</t>
  </si>
  <si>
    <t>Inversiones contabilizadas utilizando el método de la participación</t>
  </si>
  <si>
    <t>Activos intangibles distintos de la plusvalía</t>
  </si>
  <si>
    <t>Propiedades, plantas y equipos</t>
  </si>
  <si>
    <t>Propiedades de Inversión</t>
  </si>
  <si>
    <t>Otros activos no corrientes</t>
  </si>
  <si>
    <t>ACTIVOS NO CORRIENTES</t>
  </si>
  <si>
    <t>TOTAL ACTIVOS</t>
  </si>
  <si>
    <t>PASIVOS</t>
  </si>
  <si>
    <t>Otros pasivos financieros, Corrientes</t>
  </si>
  <si>
    <t>Cuentas por pagar comerciales y otras cuentas por pagar</t>
  </si>
  <si>
    <t>Cuentas por pagar a entidades relacionadas, corrientes</t>
  </si>
  <si>
    <t>Provisiones corrientes por beneficios a empleados</t>
  </si>
  <si>
    <t>Otros pasivos corrientes</t>
  </si>
  <si>
    <t>PASIVOS CORRIENTES</t>
  </si>
  <si>
    <t>Otros pasivos financieros, no corrientes</t>
  </si>
  <si>
    <t>Otros pasivos no corrientes</t>
  </si>
  <si>
    <t>PASIVOS NO CORRIENTES</t>
  </si>
  <si>
    <t>Fondo Social</t>
  </si>
  <si>
    <t>Ganancias (pérdidas) acumuladas</t>
  </si>
  <si>
    <t>Otras Reservas</t>
  </si>
  <si>
    <t>Ganancia (pérdida)</t>
  </si>
  <si>
    <t>PATRIMONIO</t>
  </si>
  <si>
    <t xml:space="preserve">TOTAL PASIVOS </t>
  </si>
  <si>
    <t>Fuente: Estados Financieros Individuales de las Cajas de Compensación de Asignación Familiar bajo normas IFRS</t>
  </si>
  <si>
    <t>CUADRO N°161</t>
  </si>
  <si>
    <t>ESTADOS DE RESULTADO AL 31 DE DICIEMBRE DE 2020</t>
  </si>
  <si>
    <t>CUENTAS</t>
  </si>
  <si>
    <t>SERVICIOS NO FINANCIEROS</t>
  </si>
  <si>
    <t>Ingresos por intereses y reajustes</t>
  </si>
  <si>
    <t>Gastos por intereses y reajustes</t>
  </si>
  <si>
    <t>Provisión por riesgo de crédito</t>
  </si>
  <si>
    <t>Remuneraciones y gastos del personal</t>
  </si>
  <si>
    <t>Gastos de administración</t>
  </si>
  <si>
    <t>Depreciaciones y amortizaciones</t>
  </si>
  <si>
    <t>Ingresos por comisiones</t>
  </si>
  <si>
    <t>Gastos por comisiones</t>
  </si>
  <si>
    <t>Ingresos por mutuos hipotecarios endosables</t>
  </si>
  <si>
    <t>Egresos por mutuos hipotecarios endosables</t>
  </si>
  <si>
    <t>Otros ingresos/gastos operacionales</t>
  </si>
  <si>
    <t>SERVICIOS FINANCIEROS</t>
  </si>
  <si>
    <t>Ingresos por prestaciones adicionales</t>
  </si>
  <si>
    <t>Gastos por prestaciones adicionales</t>
  </si>
  <si>
    <t>Ingresos por prestaciones complementarias</t>
  </si>
  <si>
    <t>Gastos por prestaciones complementarias</t>
  </si>
  <si>
    <t>Otros ingresos/egresos</t>
  </si>
  <si>
    <t>BENEFICIOS SOCIALES</t>
  </si>
  <si>
    <t>Resultado antes de impuesto a la renta</t>
  </si>
  <si>
    <t>Impuesto a la renta (-)</t>
  </si>
  <si>
    <t>EXCEDENTE (DÉFICIT) DEL EJERCICIO</t>
  </si>
  <si>
    <t xml:space="preserve">Fuente: Estados Financieros individuales de las Cajas de Compensación de Asignación Familiar. </t>
  </si>
  <si>
    <t>CUADRO N° 162</t>
  </si>
  <si>
    <t>NÚMERO DE AFILIADOS A LOS SERVICIOS DE BIENESTAR FISCALIZADOS POR LA SUPERINTENDENCIA DE SEGURIDAD SOCIAL, SEGÚN INSTITUCIÓN Y TIPO DE AFILIADO Y NÚMERO DE CARGAS FAMILIARES</t>
  </si>
  <si>
    <t xml:space="preserve"> DICIEMBRE DE 2020</t>
  </si>
  <si>
    <t>SERVICIOS DE BIENESTAR</t>
  </si>
  <si>
    <t>JUBILADOS</t>
  </si>
  <si>
    <t xml:space="preserve">  TOTAL</t>
  </si>
  <si>
    <t>CARGAS FAMILIARES</t>
  </si>
  <si>
    <t>Agencia de Calidad de la Educación</t>
  </si>
  <si>
    <t>Agencia de Cooperación Internacional</t>
  </si>
  <si>
    <t>Agencia Nacional de Inteligencia</t>
  </si>
  <si>
    <t>Astilleros y Maestranzas de la Armada</t>
  </si>
  <si>
    <t>Caja de Previsión de la Defensa Nacional</t>
  </si>
  <si>
    <t>Central de Abastecimiento del Sistema Nacional de Servicios de Salud</t>
  </si>
  <si>
    <t>Centro de Referencia de Salud de Maipú</t>
  </si>
  <si>
    <t>Centro de Referencia de Salud de Peñalolén Cordillera Oriente</t>
  </si>
  <si>
    <t>Comisión Nacional de Riego</t>
  </si>
  <si>
    <t>Consejo Nacional de Educación</t>
  </si>
  <si>
    <t>Subsecretaría de las Culturas</t>
  </si>
  <si>
    <t>Consejo Nacional de Televisión</t>
  </si>
  <si>
    <t>Consejo para la Transparencia (2)</t>
  </si>
  <si>
    <t>Corporación de Asistencia Judicial - Región de Valparaíso</t>
  </si>
  <si>
    <t>Corporación de Asistencia Judicial - Región del Biobío</t>
  </si>
  <si>
    <t>Corporación de Asistencia Judicial - Región Metropolitana</t>
  </si>
  <si>
    <t>Corporación de Asistencia Judicial de las Regiones de Tarapacá y Antofagasta</t>
  </si>
  <si>
    <t>Corporación Nacional de Desarrollo Indígena</t>
  </si>
  <si>
    <t>Defensoría Penal Pública</t>
  </si>
  <si>
    <t>Servicio Nacional del Patrimonio Cultural</t>
  </si>
  <si>
    <t>Dirección de Compras y Contratación Pública</t>
  </si>
  <si>
    <t>Dirección del Trabajo</t>
  </si>
  <si>
    <t>Dirección General de Movilización Nacional</t>
  </si>
  <si>
    <t>Dirección General de Relaciones Económicas Internacionales</t>
  </si>
  <si>
    <t>Dirección Nacional del Servicio Civil (2)</t>
  </si>
  <si>
    <t>Empresa de Correos de Chile</t>
  </si>
  <si>
    <t>Empresa de los Ferrocarriles del Estado (1)</t>
  </si>
  <si>
    <t>Empresa Nacional de Aeronáutica</t>
  </si>
  <si>
    <t>Empresa Nacional de Minería</t>
  </si>
  <si>
    <t>Gendarmería de Chile</t>
  </si>
  <si>
    <t>Gobierno Regional de Antofagasta</t>
  </si>
  <si>
    <t>Gobierno Regional de la Región Metropolitana de Santiago</t>
  </si>
  <si>
    <t>Gobierno Regional de Los Ríos (1)</t>
  </si>
  <si>
    <t>Gobierno Regional Región de Valparaíso</t>
  </si>
  <si>
    <t>Gobierno Regional Región de Magallanes y la Antártica Chilena (1)</t>
  </si>
  <si>
    <t>Gobierno Regional - Región de Coquimbo</t>
  </si>
  <si>
    <t>Gobierno Regional - Región del Biobío</t>
  </si>
  <si>
    <t>Instituto de Previsión Social (1)</t>
  </si>
  <si>
    <t>Instituto de Salud Pública de Chile</t>
  </si>
  <si>
    <t>Instituto de Seguridad Laboral</t>
  </si>
  <si>
    <t>Instituto Nacional de Deportes de Chile</t>
  </si>
  <si>
    <t>Instituto Nacional de Derechos Humanos</t>
  </si>
  <si>
    <t>Instituto Nacional de la Juventud (1)</t>
  </si>
  <si>
    <t>Junta Nacional de Auxilio Escolar y Becas (1)</t>
  </si>
  <si>
    <t>Ministerio de Bienes Nacionales</t>
  </si>
  <si>
    <t>Ministerio de Economía, Fomento y Turismo</t>
  </si>
  <si>
    <t>Ministerio de Educación</t>
  </si>
  <si>
    <t>Ministerio de Energía</t>
  </si>
  <si>
    <t>Ministerio de Minería</t>
  </si>
  <si>
    <t>Ministerio de Obras Públicas</t>
  </si>
  <si>
    <t>Ministerio de Desarrollo Social</t>
  </si>
  <si>
    <t>Ministerio de Relaciones Exteriores</t>
  </si>
  <si>
    <t>Ministerio de Salud</t>
  </si>
  <si>
    <t>Ministerio de Transportes y Telecomunicaciones y Junta de Aeronáutica Civil</t>
  </si>
  <si>
    <t>Ministerio de Vivienda y Urbanismo y SERVIU Regionales y Metropolitano</t>
  </si>
  <si>
    <t>Ministerio del Interior y Seguridad Pública</t>
  </si>
  <si>
    <t>Ministerio del Medio Ambiente</t>
  </si>
  <si>
    <t>Ministerio Secretaría General de Gobierno</t>
  </si>
  <si>
    <t>Poder Judicial</t>
  </si>
  <si>
    <t>Presidencia de la República</t>
  </si>
  <si>
    <t>Secretaría y Administración General del Ministerio de Justicia y Derechos Humanos</t>
  </si>
  <si>
    <t>Servicio Administrativo del Gobierno Regional de Arica y Parinacota (1)</t>
  </si>
  <si>
    <t>Servicio Administrativo del Gobierno Regional de Atacama (2)</t>
  </si>
  <si>
    <t>Servicio Administrativo del Gobierno Regional de Aysén</t>
  </si>
  <si>
    <t>Servicio Administrativo del Gobierno Regional de Tarapacá</t>
  </si>
  <si>
    <t>Servicio de Evaluación Ambiental</t>
  </si>
  <si>
    <t>Servicio de Gobierno Regional Región del Libertador General Bernardo O’Higgins</t>
  </si>
  <si>
    <t>Servicio de Salud Aysén</t>
  </si>
  <si>
    <t>Servicio de Salud del Reloncaví (1)</t>
  </si>
  <si>
    <t>Servicio de Salud Libertador General Bernardo O'Higgins</t>
  </si>
  <si>
    <t>Servicio de Salud Maule (1)</t>
  </si>
  <si>
    <t>Servicio de Salud Metropolitano Sur Oriente</t>
  </si>
  <si>
    <t>Servicio de Salud Osorno (2)</t>
  </si>
  <si>
    <t>Servicio de Salud Viña del Mar-Quillota</t>
  </si>
  <si>
    <t>Servicio de Tesorerías</t>
  </si>
  <si>
    <t>Servicio Médico Legal</t>
  </si>
  <si>
    <t>Servicio Nacional de Geología y Minería</t>
  </si>
  <si>
    <t>Servicio Nacional de la Discapacidad</t>
  </si>
  <si>
    <t>Servicio Nacional de la Mujer y la Equidad de Género</t>
  </si>
  <si>
    <t>Servicio Nacional de Pesca y Acuicultura</t>
  </si>
  <si>
    <t>Servicio Nacional de Turismo (1)</t>
  </si>
  <si>
    <t>Servicio Nacional del Adulto Mayor</t>
  </si>
  <si>
    <t>Servicio Nacional del Consumidor</t>
  </si>
  <si>
    <t>Servicio Nacional para la Prevención y Rehabilitación del Consumo de Drogas y Alcohol</t>
  </si>
  <si>
    <t>Subsecretaría para las Fuerzas Armadas del Ministerio de Defensa Nacional</t>
  </si>
  <si>
    <t>Superintendencia de Bancos e Instituciones Financieras</t>
  </si>
  <si>
    <t>Superintendencia de Casinos de Juego</t>
  </si>
  <si>
    <t>Superintendencia de Educación</t>
  </si>
  <si>
    <t>Superintendencia de Electricidad y Combustibles (2)</t>
  </si>
  <si>
    <t>Superintendencia de Insolvencia y Reemprendimiento</t>
  </si>
  <si>
    <t>Superintendencia de Salud</t>
  </si>
  <si>
    <t>Comisión para el Mercado Financiero</t>
  </si>
  <si>
    <t>Superintendencia del Medio Ambiente</t>
  </si>
  <si>
    <t>Tribunales Tributarios y Aduaneros</t>
  </si>
  <si>
    <t>Unidad de Análisis Financiero</t>
  </si>
  <si>
    <t>Universidad de Atacama (2)</t>
  </si>
  <si>
    <t>Universidad de La Serena (1)</t>
  </si>
  <si>
    <t>Universidad de Playa Ancha de Ciencias de la Educación de Valparaíso</t>
  </si>
  <si>
    <t>Universidad de Tarapacá (1)</t>
  </si>
  <si>
    <t>Universidad de Valparaíso (1)</t>
  </si>
  <si>
    <t>Universidad del Biobío</t>
  </si>
  <si>
    <t>Fuente: Estados Financieros de los Servicios de Bienestar año 2020</t>
  </si>
  <si>
    <t>(1) No se cuenta con información a la fecha de confección del boletín</t>
  </si>
  <si>
    <t>(2) No informa cargas familiares</t>
  </si>
  <si>
    <t>CUADRO Nº 163</t>
  </si>
  <si>
    <t>ESTADO DE INGRESOS Y GASTOS DE LOS SERVICIOS DE BIENESTAR FISCALIZADOS POR LA SUPERINTENDENCIA DE SEGURIDAD SOCIAL, POR INSTITUCIÓN</t>
  </si>
  <si>
    <t>(En millones de $)</t>
  </si>
  <si>
    <t>SERVICIOS  DE BIENESTAR</t>
  </si>
  <si>
    <t>APORTES AFILIADOS</t>
  </si>
  <si>
    <t>APORTE INSTITUC.</t>
  </si>
  <si>
    <t>RENTA INVERS.</t>
  </si>
  <si>
    <t>OTROS INGRESOS</t>
  </si>
  <si>
    <t>BENEF. MÉDICOS</t>
  </si>
  <si>
    <t>SEGUROS</t>
  </si>
  <si>
    <t>SUBSIDIOS</t>
  </si>
  <si>
    <t>BENEF. FACULTAT.</t>
  </si>
  <si>
    <t>OTROS GASTOS</t>
  </si>
  <si>
    <t>TOTAL GASTOS</t>
  </si>
  <si>
    <t>EXCEDENTE (DÉFICIT)</t>
  </si>
  <si>
    <t xml:space="preserve">Agencia de Cooperación Internacional </t>
  </si>
  <si>
    <t>Consejo para la Transparencia</t>
  </si>
  <si>
    <t>Dirección de Previsión de Carabineros de Chile (1)</t>
  </si>
  <si>
    <t>Dirección Nacional del Servicio Civil</t>
  </si>
  <si>
    <t>Empresa de los Ferrocarriles del Estado (2)</t>
  </si>
  <si>
    <t>Empresa Nacional de Minería (1)</t>
  </si>
  <si>
    <t>Fondo de Solidaridad e Inversión Social (1)</t>
  </si>
  <si>
    <t>Gobierno Regional de Los Ríos (2)</t>
  </si>
  <si>
    <t xml:space="preserve">Gobierno Regional del Maule </t>
  </si>
  <si>
    <t>Gobierno Regional Región de Magallanes y la Antártica Chilena (2)</t>
  </si>
  <si>
    <t>Gobierno Regional - Región de Coquimbo (1)</t>
  </si>
  <si>
    <t>Instituto de Previsión Social (2)</t>
  </si>
  <si>
    <t>Instituto Nacional de Estadísticas (1)</t>
  </si>
  <si>
    <t>Instituto Nacional de la Juventud (2)</t>
  </si>
  <si>
    <t>Junta Nacional de Auxilio Escolar y Becas (2)</t>
  </si>
  <si>
    <t>Ministerio de Bienes Nacionales (1)</t>
  </si>
  <si>
    <t xml:space="preserve">Ministerio de Vivienda y Urbanismo y SERVIU Regionales y Metropolitano </t>
  </si>
  <si>
    <t>Ministerio del Interior y Seguridad Pública (1)</t>
  </si>
  <si>
    <t xml:space="preserve">Poder Judicial </t>
  </si>
  <si>
    <t>Servicio Administrativo del Gobierno Regional de Arica y Parinacota (2)</t>
  </si>
  <si>
    <t>Servicio Administrativo del Gobierno Regional de Atacama</t>
  </si>
  <si>
    <t xml:space="preserve">Servicio Administrativo del Gobierno Regional de Aysén </t>
  </si>
  <si>
    <t>Servicio Agrícola y Ganadero (1)</t>
  </si>
  <si>
    <t>Servicio de Salud Antofagasta (1)</t>
  </si>
  <si>
    <t xml:space="preserve">Servicio de Salud Aysén  </t>
  </si>
  <si>
    <t>Servicio de Salud del Reloncaví (2)</t>
  </si>
  <si>
    <t>Servicio de Salud Libertador General  Bernardo O'Higgins</t>
  </si>
  <si>
    <t>Servicio de Salud Maule (2)</t>
  </si>
  <si>
    <t>Servicio de Salud Osorno (1)</t>
  </si>
  <si>
    <t>Servicio Nacional de Turismo (2)</t>
  </si>
  <si>
    <t xml:space="preserve">Servicio Nacional del Consumidor </t>
  </si>
  <si>
    <t>Universidad de Atacama (1)</t>
  </si>
  <si>
    <t>Universidad de La Serena (2)</t>
  </si>
  <si>
    <t>Universidad de Tarapacá (2)</t>
  </si>
  <si>
    <t>Universidad de Valparaíso (2)</t>
  </si>
  <si>
    <t>Universidad Tecnológica Metropolitana (1)</t>
  </si>
  <si>
    <t>Fuente: Estados Financieros de los Servicios de Bienestar año 2020,</t>
  </si>
  <si>
    <t>(1) Estados Financieros en estudio por salvedades</t>
  </si>
  <si>
    <t>(2) No se cuenta con información a la fecha de elaboración del boletín</t>
  </si>
  <si>
    <t xml:space="preserve">                                                                                                                                           </t>
  </si>
  <si>
    <t>CAJAS DE COMPENSACIÓN DE ASIGNACIÓN FAMILIAR BALANCES GENERALES AL 31 DE DICIEMBRE DE 2020</t>
  </si>
  <si>
    <t>CAJAS DE COMPENSACIÓN DE ASIGNACIÓN FAMILIAR ESTADOS DE RESULTADO AL 31 DE DICIEMBRE DE 2020</t>
  </si>
  <si>
    <t>NÚMERO DE AFILIADOS A LOS SERVICIOS DE BIENESTAR FISCALIZADOS POR LA SUPERINTENDENCIA DE SEGURIDAD SOCIAL, SEGÚN INSTITUCIÓN Y TIPO DE AFILIADO Y NÚMERO DE CARGAS FAMILIARES  DICIEMBRE DE 2020</t>
  </si>
  <si>
    <t>ESTADO DE INGRESOS Y GASTOS DE LOS SERVICIOS DE BIENESTAR FISCALIZADOS POR LA SUPERINTENDENCIA DE SEGURIDAD SOCIAL, POR INSTITUCIÓN 2020</t>
  </si>
  <si>
    <t>El Boletín Estadístico de Seguridad Social contiene información anual referente al comportamiento de las variables de mayor relevancia de los regímenes previsionales y asistenciales que fiscaliza la Superintendencia de Seguridad Social. 
El “Boletín de Estadísticas de Seguridad Social 2020” consta de diez capítulos, los que se detallan a continuación:</t>
  </si>
  <si>
    <t>La información estadística que forma parte de este capítulo aporta múltiples antecedentes relevantes respecto del régimen, entregando datos de interés, entre ellos, el número de trabajadores protegidos de empresas adheridas a las Mutualidades de la Ley N°16.744, y de entidades empleadoras afiliadas al Instituto de Seguridad Laboral, número de cotizantes y remuneración imponible informado por cada uno de los Organismos Administradores del Seguro Social de la Ley N° 16.744, como asimismo de las empresas con administración delegada. Esta información se presenta desagregada en función de diversas variables de interés, como por ejemplo, el desglose por sexo, actividades económicas, regiones y por tamaño de la empresa.
Contiene datos de accidentes del trabajo, de trayecto y de enfermedades profesionales, días perdidos por estos conceptos y tasas de accidentabilidad, referidos a las Mutualidades de Empleadores, incluyendo cuadros con información desagregada por sexo, actividades económicas, regiones y tamaño de la entidad empleadora.
Este capítulo entrega además información de mortalidad por accidentes laborales, que incluye el número de trabajadores fallecidos por accidentes del trabajo desagregados por actividad económica, región y tipo de accidente (del trabajo y de trayecto), así como también la desagregación por sexo. Se presentan además las tasas de mortalidad por cada cien mil trabajadores, por organismo administrador y actividades económicas de los últimos años.
Por otro lado, proporciona información de las pensiones de accidentes del trabajo y enfermedades profesionales concedidas y pagadas, y sobre subsidios e indemnizaciones de la Ley N°16.744.
Al igual que en las versiones anteriores, en este capítulo se informa respecto de los indicadores que afectan al Régimen de Accidentes del Trabajo y Enfermedades Profesionales, como son: ingresos mínimos; remuneración mínima imponible de las trabajadoras de casa particular y topes máximos imponibles para trabajadores cotizantes al IPS. Además, indica los montos unitarios de las Pensiones Mínimas y de las Bonificaciones diversas que afectan los montos de éstas, en las viudas y madre de los hijos de filiación no matrimonial. Asimismo, informa sobre montos unitarios de los aguinaldos desde septiembre de 1985 a diciembre de 2020 y bonos de invierno desde junio de 1997 a mayo de 2020, pagados a los pensionados de la Ley N°16.744, y de los reajustes e incrementos aplicados a las pensiones hasta esa fecha.</t>
  </si>
  <si>
    <t>En este capítulo se incluyen cinco cuadros sobre la Ley SANNA (Ley N°21.063), que creó el Seguro para el Acompañamiento de Niños y Niñas afectados por una condición grave de salud. Se entrega información sobre el número de licencias médicas autorizadas por la Comisión de Medicina Preventiva e Invalidez (COMPIN), sobre los trabajadores que accedieron a este permiso durante el año 2020 y sobre los ingresos percibidos por concepto de cotizaciones SANNA y sus respectivos intereses, reajustes y multas; además de los gastos por pago de subsidios y sus respectivas cotizaciones previsionales.
En esta oportunidad, se incorporó un nuevo cuadro (117) que muestra los ingresos y gastos SANNA, por mes y entidad.</t>
  </si>
  <si>
    <t>En este capítulo se entrega información respecto de los valores unitarios de las asignaciones familiares, del número de asignaciones familiares y maternales emitidas a pago con cargo al Fondo Único de Prestaciones Familiares y Subsidios de Cesantía, como también el movimiento financiero del Sistema Único de Prestaciones Familiares. En esta edición se han incorporado cuatro cuadros nuevos (120 al 123) que contienen información sobre el número promedio mensual de asignaciones familiares emitidas a pago, número promedio mensual de beneficiarios de asignación familiar y número de cargas autorizadas para el año 2020.</t>
  </si>
  <si>
    <t>En esta sección se incluyen los cuadros referidos al Subsidio Familiar (número promedio de beneficiarios y causantes, y los ingresos y egresos del Fondo Nacional de Subsidio Familiar) y la información sobre el subsidio por discapacidad mental de menores de 18 años de edad, beneficios que corresponden al ámbito de fiscalización de esta Superintendencia.
Se entrega además un cuadro con información sobre el aporte familiar permanente de marzo, número de aportes y gasto emitido.
En esta oportunidad, se incorporó un nuevo cuadro (135) sobre aporte familiar permanente a marzo de cada año, que contiene información sobre número de aportes emitidos y el gasto del período 2014 a 2020.</t>
  </si>
  <si>
    <t>Este capítulo contiene información estadística relacionada con la Licencia Médica Electrónica (LME). Las cifras entregan información desde distintas dimensiones de agrupación, destacándose el número de LME emitidas entre los años 2007 a 2020, distribuidas según sexo, sistema de salud al cual pertenece el trabajador (Isapre o Fonasa) y por rango etario. A partir de esta publicación se incorpora información de LME correspondiente a cotizantes del  Seguro de la Ley 16.744.</t>
  </si>
  <si>
    <t>Este capítulo contiene información sobre los balances generales y estados de resultados de las Mutualidades de Empleadores y de las CCAF, correspondientes al año 2020.</t>
  </si>
  <si>
    <t>Esta sección entrega información de los Servicios de Bienestar, fiscalizados por la Superintendencia de Seguridad Social, incluyéndose antecedentes relacionados con el número de afiliados y montos de ingresos y gastos del año 2020.</t>
  </si>
  <si>
    <t>Este capítulo contiene datos relacionados con los cotizantes al régimen de Subsidios por Incapacidad Laboral (SIL), el número de licencias médicas, de días de licencia y el monto de los SIL de origen común, pagados por las CCAF.
Se consigna información sobre el número de licencias que originaron subsidios con cargo a la cotización de salud informadas por las CCAF.
Se presenta un cuadro que describe la evolución del valor para el subsidio diario mínimo desde el mes de julio 2004 hasta septiembre del 2020.
Adicionalmente, se entrega información respecto de los SIL de origen maternal (prenatal, postnatal, permiso postnatal parental y por enfermedad grave del niño menor de un año). Específicamente, se presenta el número de licencias médicas autorizadas, el número de subsidios iniciados y días de subsidio pagado, así como el monto de subsidio pagado según entidad pagadora.
También se presenta información del subsidio maternal para madres sin Contrato de Trabajo Vigente (Art. 3° Ley N°20.245). Asimismo, se informan los ingresos y egresos del Sistema de Subsidios Maternales con cargo al cual se pagan los subsidios de origen maternal que fueron financiados con recursos fiscales entre los años 2016 y 2020.
Finalmente, en este capítulo, se entrega información sobre número y días de licencias por enfermedad grave del niño menor de un año, según tipo de diagnóstico.</t>
  </si>
  <si>
    <t>IV.- Régimen Sanna (Cuadros N°s 113 al 117):</t>
  </si>
  <si>
    <t>NÚMERO PROMEDIO MENSUAL DE ENTIDADES EMPLEADORAS, TRABAJADORES Y PENSIONADOS AFILIADOS A LAS CAJAS DE COMPENSACIÓN DE ASIGNACIÓN FAMILIAR 2014  - 2020</t>
  </si>
  <si>
    <t>NÚMERO DE ENTIDADES EMPLEADORAS AFILIADAS A  LAS  C.C.A.F., POR ACTIVIDAD ECONÓMICA 2020</t>
  </si>
  <si>
    <t>NÚMERO DE ENTIDADES EMPLEADORAS AFILIADAS A  LAS  C.C.A.F., POR REGIONES 2020</t>
  </si>
  <si>
    <t>NÚMERO DE ENTIDADES EMPLEADORAS AFILIADAS A LAS C.C.A.F., SEGÚN REGIÓN Y ACTIVIDAD ECONÓMICA 2020</t>
  </si>
  <si>
    <t>NÚMERO PROMEDIO MENSUAL DE AFILIADOS A LAS C.C.A.F., SEGÚN SU CALIDAD Y SEXO 2020</t>
  </si>
  <si>
    <t>NÚMERO PROMEDIO MENSUAL DE TRABAJADORES AFILIADOS  A LAS C.C.A.F., POR ACTIVIDAD ECONÓMICA 2020</t>
  </si>
  <si>
    <t>NÚMERO PROMEDIO MENSUAL DE TRABAJADORES HOMBRES AFILIADOS A LAS C.C.A.F. POR ACTIVIDAD ECONÓMICA 2020</t>
  </si>
  <si>
    <t>NÚMERO PROMEDIO MENSUAL DE TRABAJADORAS MUJERES AFILIADAS A LAS C.C.A.F., POR ACTIVIDAD ECONÓMICA 2020</t>
  </si>
  <si>
    <t>NÚMERO PROMEDIO MENSUAL DE TRABAJADORES AFILIADOS  A LAS C.C.A.F., POR REGIÓN 2020</t>
  </si>
  <si>
    <t>NÚMERO PROMEDIO MENSUAL DE TRABAJADORES HOMBRES AFILIADOS A LAS C.C.A.F., POR REGIÓN 2020</t>
  </si>
  <si>
    <t>NÚMERO PROMEDIO MENSUAL DE TRABAJADORAS MUJERES AFILIADAS A LAS C.C.A.F., POR REGIÓN 2020</t>
  </si>
  <si>
    <t>NÚMERO PROMEDIO MENSUAL DE PENSIONADOS AFILIADOS A LAS C.C.A.F., SEGÚN REGIÓN Y C.C.A.F. 2020</t>
  </si>
  <si>
    <t>NÚMERO DE PRÉSTAMOS  OTORGADOS POR LAS C.C.A.F., SEGÚN TIPO DE CRÉDITO Y AFILIADO 2020</t>
  </si>
  <si>
    <t>MONTO DE PRÉSTAMOS OTORGADOS POR LAS C.C.A.F., SEGÚN TIPO DE CRÉDITO Y AFILIADO 2020</t>
  </si>
  <si>
    <t>NÚMERO DE PRÉSTAMOS  OTORGADOS POR LAS C.C.A.F., SEGÚN TRAMO Y MONTO 2020</t>
  </si>
  <si>
    <t>MONTO DE PRÉSTAMOS  OTORGADOS POR LAS C.C.A.F., SEGÚN TRAMO Y MONTO 2020</t>
  </si>
  <si>
    <t>NÚMERO DE PRÉSTAMOS OTORGADOS POR LAS C.C.A.F. 2015 - 2020</t>
  </si>
  <si>
    <t>MONTO DE LOS PRESTAMOS  OTORGADOS POR LAS C.C.A.F. 2015 - 2020</t>
  </si>
  <si>
    <t>MONTO DE STOCK DE COLOCACIONES POR CADA C.C.A.F. 2016 - 2020</t>
  </si>
  <si>
    <t>MONTO DE STOCK DE COLOCACIONES DE LAS C.C.A.F., SEGÚN TIPO DE CRÉDITO Y AFILIADO 2020</t>
  </si>
  <si>
    <t>TASA DE INTERÉS PROMEDIO OTORGADO POR CADA CCAF A SUS AFILIADOS 2020</t>
  </si>
  <si>
    <t>NUMERO Y MONTO DE LAS CUENTAS DE AHORRO PARA LA VIVIENDA EN EL SISTEMA C.C.A.F., SEGÚN CALIDAD DEL TITULAR Y TIPO DE AHORRO 2015 - 2020</t>
  </si>
  <si>
    <t>NUMERO DE CUENTAS DE AHORRO PARA LA VIVIENDA, SEGUN TIPO DE AHORRO Y CALIDAD DEL TITULAR EN EL SISTEMA C.C.A.F. 2020</t>
  </si>
  <si>
    <t>MONTO DE LAS CUENTAS DE AHORRO PARA LA VIVIENDA, SEGUN TIPO DE AHORRO Y CALIDAD DEL TITULAR EN EL SISTEMA C.C.A.F. 2020</t>
  </si>
  <si>
    <t>PAGOS EN EXCESO DE CRÉDITO SOCIAL POR REGIÓN 2020</t>
  </si>
  <si>
    <t>NÚMERO DE PAGOS EN EXCESO DE CRÉDITO SOCIAL POR REGIÓN 2020</t>
  </si>
  <si>
    <t>PAGOS EN EXCESO DE CRÉDITO SOCIAL SEGÚN TRAMO DE MONTO 2020</t>
  </si>
  <si>
    <t>NÚMERO DE PAGOS EN EXCESO DE CRÉDITO SOCIAL SEGÚN TRAMO DE MONTO 2020</t>
  </si>
  <si>
    <t>NÚMERO PROMEDIO MENSUAL DE PENSIONADOS AFILIADOS A LAS C.C.A.F., SEGÚN REGIÓN Y SEXO 2019 - 2020</t>
  </si>
  <si>
    <t>VALOR DEL SUBSIDIO POR INCAPACIDAD LABORAL DIARIO MÍNIMO (1)  2004-2020</t>
  </si>
  <si>
    <t>NÚMERO DE SUBSIDIOS MATERNALES INICIADOS SEGÚN ENTIDAD PAGADORA Y TIPO DE SUBSIDIO   2020</t>
  </si>
  <si>
    <t>MUSEG</t>
  </si>
  <si>
    <t>INGRESOS Y GASTOS  SANNA, DESAGREGADO SEGÚN ENTIDAD (en $M) 2020</t>
  </si>
  <si>
    <t>NÚMERO DE LICENCIAS MÉDICAS SANNA AUTORIZADAS POR COMPIN, SEGÚN ENTIDAD PAGADORA DEL SUBSIDIO Y SEXO DEL BENEFICIARIO  2019 - 2020</t>
  </si>
  <si>
    <t>NÚMERO DE LICENCIAS MÉDICAS SANNA AUTORIZADAS POR COMPIN, DESAGREGADAS SEGÚN CONTINGENCIA CUBIERTA Y SEXO DEL BENEFICIARIO  2019 - 2020</t>
  </si>
  <si>
    <t>NÚMERO DE TRABAJADORES QUE ACCEDIERON AL PERMISO SEGÚN, CONTINGENCIA CUBIERTA Y SEXO DEL BENEFICIARIO  2019 - 2020</t>
  </si>
  <si>
    <t>NÚMERO DE LICENCIAS MÉDICAS SANNA AUTORIZADAS POR COMPIN,  SEGÚN REGIÓN  2019 - 2020</t>
  </si>
  <si>
    <t>INGRESOS Y EGRESOS DEL SISTEMA DE SUBSIDIOS DE CESANTÍA (a)  2016 - 2020</t>
  </si>
  <si>
    <t>NÚMERO  DE SUBSIDIOS AL EMPLEO JOVEN CONCEDIDOS, SEGÚN TIPO DE BENEFICIARIO   2009 - 2020</t>
  </si>
  <si>
    <t>Durante el periodo se presenta una alta proporción de patologias asociadas al CODIV-19 y licencias médicas preventivas parentales, que se agrupan dentro de otras familias de diagnósticos.</t>
  </si>
  <si>
    <t>MUTUALIDADES DE EMPLEADORES DE LA LEY N°16.744</t>
  </si>
  <si>
    <t>A.CH.S</t>
  </si>
  <si>
    <t>C.CH.C</t>
  </si>
  <si>
    <t>Efectivo y efectivo equivalente</t>
  </si>
  <si>
    <t>Activos financieros a costo amortizado</t>
  </si>
  <si>
    <t>Activos financieros a valor razonable con cambios en resultado</t>
  </si>
  <si>
    <t>Deudores previsionales, neto</t>
  </si>
  <si>
    <t>Aportes legales por cobrar, neto</t>
  </si>
  <si>
    <t>Deudores por venta servicios a terceros, neto</t>
  </si>
  <si>
    <t>Cuentas por cobrar a entidades relacionadas</t>
  </si>
  <si>
    <t>Otras cuentas por cobrar, neto</t>
  </si>
  <si>
    <t>Inventarios</t>
  </si>
  <si>
    <t>Gastos pagados por anticipado</t>
  </si>
  <si>
    <t>Activos por impuestos corrientes</t>
  </si>
  <si>
    <t>SUBTOTAL ACTIVOS CORRIENTES</t>
  </si>
  <si>
    <t>Activos no corrientes y  grupos en desapropiación clasificadas como mantenidos para la venta</t>
  </si>
  <si>
    <t>Deudores por venta de servicios a terceros, neto</t>
  </si>
  <si>
    <t>Inversiones en asociadas y en negocios conjuntos contabilizadas por el método de la participación</t>
  </si>
  <si>
    <t>Otras inversiones contabilizadas por el método de la participación</t>
  </si>
  <si>
    <t>Intangibles, neto</t>
  </si>
  <si>
    <t>Propiedades, planta y equipo, neto</t>
  </si>
  <si>
    <t>Propiedades de inversión</t>
  </si>
  <si>
    <t>Activos por impuestos diferidos</t>
  </si>
  <si>
    <t>Pasivos financieros corrientes</t>
  </si>
  <si>
    <t xml:space="preserve">Prestaciones por pagar </t>
  </si>
  <si>
    <t>Acreedores comerciales  y otras cuentas por pagar</t>
  </si>
  <si>
    <t>Cuentas por pagar a entidades relacionadas</t>
  </si>
  <si>
    <t>Capitales representativos de pensiones vigentes</t>
  </si>
  <si>
    <t>Reserva por prestaciones médicas por otorgar</t>
  </si>
  <si>
    <t>Reserva por subsidios por pagar</t>
  </si>
  <si>
    <t>Reserva por indemnizaciones por pagar</t>
  </si>
  <si>
    <t>Reserva adicional por insuficiencia de pasivos</t>
  </si>
  <si>
    <t>Reserva de siniestros ocurridos y no reportados (IBNR)</t>
  </si>
  <si>
    <t>Provisiones</t>
  </si>
  <si>
    <t>Retenciones, obligaciones previsionales e impuestos</t>
  </si>
  <si>
    <t xml:space="preserve">Impuestos por pagar </t>
  </si>
  <si>
    <t>Obligación por beneficios post empleo y otros beneficios</t>
  </si>
  <si>
    <t>Ingresos diferidos</t>
  </si>
  <si>
    <t>Pasivos devengados</t>
  </si>
  <si>
    <t>SUBTOTAL PASIVOS CORRIENTES</t>
  </si>
  <si>
    <t>Pasivos incluidos en grupos de activos clasificados como mantenidos para la venta</t>
  </si>
  <si>
    <t>Pasivos financieros no corrientes</t>
  </si>
  <si>
    <t>Acreedores comerciales y otras cuentas por pagar</t>
  </si>
  <si>
    <t>Pasivos por Impuestos Diferidos</t>
  </si>
  <si>
    <t>PATRIMONIO NETO</t>
  </si>
  <si>
    <t>Fondos acumulados</t>
  </si>
  <si>
    <t>Fondo de reserva eventualidades</t>
  </si>
  <si>
    <t>Fondo de contingencia</t>
  </si>
  <si>
    <t>Otras reservas</t>
  </si>
  <si>
    <t>Excedente (déficit) del ejercicio</t>
  </si>
  <si>
    <t>TOTAL PASIVOS  Y PATRIMONIO NETO</t>
  </si>
  <si>
    <t>Fuente: Estados Financieros de las Mutualidades de Empleadores de la Ley N° 16.744.</t>
  </si>
  <si>
    <t>CUADRO N°158</t>
  </si>
  <si>
    <t>CCHC</t>
  </si>
  <si>
    <t>TOTAL INGRESOS ORDINARIOS</t>
  </si>
  <si>
    <t>Ingresos por cotización  básica</t>
  </si>
  <si>
    <t>Ingresos por cotización adicional</t>
  </si>
  <si>
    <t>Ingresos por cotización extraordinaria</t>
  </si>
  <si>
    <t>Intereses, reajustes y multas por cotizaciones</t>
  </si>
  <si>
    <t>Rentas de inversiones financieras que respaldan reservas</t>
  </si>
  <si>
    <t>Ventas de servicios médicos a terceros</t>
  </si>
  <si>
    <t>Otros ingresos ordinarios</t>
  </si>
  <si>
    <t>TOTAL EGRESOS ORDINARIOS</t>
  </si>
  <si>
    <t xml:space="preserve">Subsidios </t>
  </si>
  <si>
    <t xml:space="preserve">Pensiones </t>
  </si>
  <si>
    <t>Prestaciones médicas</t>
  </si>
  <si>
    <t>Prestaciones preventivas de riesgos</t>
  </si>
  <si>
    <t>Funciones Técnicas</t>
  </si>
  <si>
    <t>Variación de los capitales representativos de pensiones vigentes</t>
  </si>
  <si>
    <t>Variación de la reserva por prestaciones médicas por otorgar</t>
  </si>
  <si>
    <t>Variación de la reserva por subsidios por pagar</t>
  </si>
  <si>
    <t>Variación de la reserva por indemnizaciones por pagar</t>
  </si>
  <si>
    <t>Variación de la reserva de siniestros ocurridos y no reportados</t>
  </si>
  <si>
    <t>Variación de la reserva adicional por insuficiencia de pasivos</t>
  </si>
  <si>
    <t>Costo de prestaciones médicas a terceros</t>
  </si>
  <si>
    <t>Pérdidas en inversiones financieras que respaldan reservas</t>
  </si>
  <si>
    <t>Pérdida por deterioro (reversiones), neta</t>
  </si>
  <si>
    <t>Otros egresos ordinarios</t>
  </si>
  <si>
    <t>MARGEN BRUTO</t>
  </si>
  <si>
    <t xml:space="preserve">Rentas de otras inversiones </t>
  </si>
  <si>
    <t xml:space="preserve">Pérdidas en otras inversiones </t>
  </si>
  <si>
    <t>Participación en utilidad (pérdida) de asociadas y de negocios  conjuntos contabilizadas por el método de la participación</t>
  </si>
  <si>
    <t xml:space="preserve">Otros ingresos </t>
  </si>
  <si>
    <t xml:space="preserve">Otros egresos </t>
  </si>
  <si>
    <t>Diferencia de cambio</t>
  </si>
  <si>
    <t>Utilidad (pérdida) por unidades de reajuste</t>
  </si>
  <si>
    <t>RESULTADO ANTES DE IMPUESTO</t>
  </si>
  <si>
    <t>(Gasto) Ingreso por impuesto a la renta</t>
  </si>
  <si>
    <t>ESTADO DE SITUACIÓN FINANCIERA CLASIFICADO INDIVIDUAL AL 31 DE DICIEMBRE DE 2020</t>
  </si>
  <si>
    <t>ESTADOS DE RESULTADOS INDIVIDUALES POR FUNCIÓN  AL 31 DE DICIEMBRE DE 2020</t>
  </si>
  <si>
    <t>Utilidad (pérdida) en inversiones inmobiliarias</t>
  </si>
  <si>
    <t>CUADRO N°159</t>
  </si>
  <si>
    <t>MUTUALIDADES DE EMPLEADORES DE LA LEY N°16.744 ESTADO DE SITUACIÓN FINANCIERA CLASIFICADO INDIVIDUAL AL 31 DE DICIEMBRE DE 2020</t>
  </si>
  <si>
    <t>MUTUALIDADES DE EMPLEADORES DE LA LEY N°16.744 ESTADOS DE RESULTADOS INDIVIDUALES POR FUNCIÓN  AL 31 DE DICIEMBRE DE 2020</t>
  </si>
  <si>
    <t>CUADRO N° 1</t>
  </si>
  <si>
    <t>NÚMERO PROMEDIO MENSUAL DE TRABAJADORES PROTEGIDOS POR EL SEGURO DE LA LEY N° 16.744</t>
  </si>
  <si>
    <t>2016  -  2020</t>
  </si>
  <si>
    <t>ORGANISMOS ADMINISTRADORES</t>
  </si>
  <si>
    <r>
      <t xml:space="preserve">MUTUALIDADES </t>
    </r>
    <r>
      <rPr>
        <b/>
        <vertAlign val="superscript"/>
        <sz val="11"/>
        <color theme="1"/>
        <rFont val="Arial"/>
        <family val="2"/>
      </rPr>
      <t>(1)</t>
    </r>
  </si>
  <si>
    <r>
      <t xml:space="preserve">Asociación Chilena de Seguridad </t>
    </r>
    <r>
      <rPr>
        <vertAlign val="superscript"/>
        <sz val="11"/>
        <rFont val="Arial"/>
        <family val="2"/>
      </rPr>
      <t>(2)</t>
    </r>
  </si>
  <si>
    <t>Mutual de Seguridad C.Ch.C.</t>
  </si>
  <si>
    <t>TOTAL MUTUALIDADES</t>
  </si>
  <si>
    <r>
      <t xml:space="preserve">Instituto de Seguridad Laboral </t>
    </r>
    <r>
      <rPr>
        <vertAlign val="superscript"/>
        <sz val="11"/>
        <color theme="1"/>
        <rFont val="Arial"/>
        <family val="2"/>
      </rPr>
      <t>(3) (4) (5)</t>
    </r>
  </si>
  <si>
    <t>(1) Corresponde al total de trabajadores por quienes se declararon cotizaciones, se hayan pagado éstas o no. Incluye trabajadores independientes.</t>
  </si>
  <si>
    <t>(2) La Asociación Chilena de Seguridad (ACHS) modificó en número de trabajadores protegidos para el año 2016.</t>
  </si>
  <si>
    <t>(3) Corresponde al total de trabajadores por quienes se pagaron cotizaciones. Incluye información administradores delegados.</t>
  </si>
  <si>
    <t>(4) El aumento observado en el número de trabajadores del ISL a contar del mes de mayo de 2018 se debe a un proceso de mejora del procedimiento de generación de sus estadísticas de parte de ese organismo administrador.</t>
  </si>
  <si>
    <t>(5) A contar del mes de julio de 2019, se incorporan al registro del ISL las/os trabajadores independientes que emiten boletas de honorarios, en atención a lo establecido en la Ley N°21.133, que modificó las normas para la incorporación de las/os trabajadores independientes a los regímenes de protección social entre otras, aquellas referidas al Seguro de la Ley N°16.744.</t>
  </si>
  <si>
    <t>CUADRO N° 2</t>
  </si>
  <si>
    <r>
      <t xml:space="preserve">NÚMERO PROMEDIO MENSUAL DE ENTIDADES EMPLEADORAS ADHERIDAS A </t>
    </r>
    <r>
      <rPr>
        <b/>
        <sz val="12"/>
        <color theme="1"/>
        <rFont val="Arial"/>
        <family val="2"/>
      </rPr>
      <t xml:space="preserve">ORGANISMOS ADMINISTRADORES </t>
    </r>
    <r>
      <rPr>
        <b/>
        <sz val="12"/>
        <rFont val="Arial"/>
        <family val="2"/>
      </rPr>
      <t>DE LA LEY N° 16.744</t>
    </r>
  </si>
  <si>
    <t>MUTUALIDADES</t>
  </si>
  <si>
    <r>
      <t xml:space="preserve">TOTAL MUTUALIDADES </t>
    </r>
    <r>
      <rPr>
        <b/>
        <vertAlign val="superscript"/>
        <sz val="11"/>
        <color theme="1"/>
        <rFont val="Arial"/>
        <family val="2"/>
      </rPr>
      <t>(1)</t>
    </r>
  </si>
  <si>
    <r>
      <t xml:space="preserve">Instituto de Seguridad Laboral </t>
    </r>
    <r>
      <rPr>
        <vertAlign val="superscript"/>
        <sz val="11"/>
        <rFont val="Arial"/>
        <family val="2"/>
      </rPr>
      <t>(2) (3)</t>
    </r>
  </si>
  <si>
    <t>(1) Corresponde al total de entidades que declararon cotizaciones, independientemente que las hayan pagado o no.</t>
  </si>
  <si>
    <t>(2) A contar del mes de julio de 2019, se incorporan al registro del ISL las/os trabajadores independientes que emiten boletas de honorarios, en atención a lo establecido en la Ley N°21.133, que modificó las normas para la incorporación de las/os trabajadores independientes a los regímenes de protección social entre otras, aquellas referidas al Seguro de la Ley N°16.744.</t>
  </si>
  <si>
    <t>(3) Corresponde al total de entidades que pagaron cotizaciones. Incluye administradores delegados.</t>
  </si>
  <si>
    <t>CUADRO N° 3</t>
  </si>
  <si>
    <t>NÚMERO PROMEDIO MENSUAL DE TRABAJADORES PROTEGIDOS POR EL SEGURO DE LA LEY N° 16.744 SEGÚN ACTIVIDAD ECONÓMICA Y MUTUALIDAD</t>
  </si>
  <si>
    <t>Mutualidades</t>
  </si>
  <si>
    <t>Agricultura, ganadería, caza y silvicultura</t>
  </si>
  <si>
    <t>Pesca</t>
  </si>
  <si>
    <t>Industrias Manufactureras</t>
  </si>
  <si>
    <t>Suministro de electricidad, gas y agua</t>
  </si>
  <si>
    <t>Comercio, reparación de vehículos y otros</t>
  </si>
  <si>
    <t>Hoteles y restaurantes</t>
  </si>
  <si>
    <t>Transporte, almacenamiento y comunicaciones</t>
  </si>
  <si>
    <t>Intermediación financiera</t>
  </si>
  <si>
    <t>Actividades inmobiliarias, empresariales y de alquiler</t>
  </si>
  <si>
    <t>Administración pública y defensa; planes de seguridad social</t>
  </si>
  <si>
    <t>Servicios sociales y de salud</t>
  </si>
  <si>
    <t>Otras actividades de servicios comunitarios, sociales y personales</t>
  </si>
  <si>
    <t>Hogares privados con servicio doméstico</t>
  </si>
  <si>
    <t>Organizaciones y órganos extraterritoriales</t>
  </si>
  <si>
    <t>Nota: Corresponde al total de trabajadores por quienes se declararon cotizaciones, independientemente que se hayan pagado o no.  Incluye trabajadores independientes.</t>
  </si>
  <si>
    <t>CUADRO N° 4</t>
  </si>
  <si>
    <t>NÚMERO PROMEDIO MENSUAL DE ENTIDADES EMPLEADORAS ADHERIDAS A MUTUALIDADES SEGÚN ACTIVIDAD ECONÓMICA</t>
  </si>
  <si>
    <t>Nota: Corresponde al total de entidades empleadoras que declararon cotizaciones, independientemente que se hayan pagado o no.</t>
  </si>
  <si>
    <t>CUADRO N° 5</t>
  </si>
  <si>
    <t>NÚMERO PROMEDIO MENSUAL DE TRABAJADORES PROTEGIDOS POR EL SEGURO DE LA LEY N° 16.744 SEGÚN SEXO Y ORGANISMO ADMINISTRADOR</t>
  </si>
  <si>
    <t>No informado</t>
  </si>
  <si>
    <r>
      <t xml:space="preserve">Instituto de Seguridad Laboral </t>
    </r>
    <r>
      <rPr>
        <vertAlign val="superscript"/>
        <sz val="11"/>
        <color theme="1"/>
        <rFont val="Arial"/>
        <family val="2"/>
      </rPr>
      <t>(2) (3)</t>
    </r>
  </si>
  <si>
    <t>(2) Corresponde al total de trabajadores por quienes se pagaron cotizaciones. Incluye información administradores delegados.</t>
  </si>
  <si>
    <t>(3) A contar del mes de julio de 2019, se incorporan al registro del ISL las/os trabajadores independientes que emiten boletas de honorarios, en atención a lo establecido en la Ley N°21.133, que modificó las normas para la incorporación de las/os trabajadores independientes a los regímenes de protección social entre otras, aquellas referidas al Seguro de la Ley N°16.744.</t>
  </si>
  <si>
    <t>CUADRO N° 6</t>
  </si>
  <si>
    <t>NÚMERO PROMEDIO MENSUAL DE TRABAJADORES PROTEGIDOS POR EL SEGURO DE LA LEY Nº 16.744 SEGÚN ORGANISMO ADMINISTRADOR,  ACTIVIDAD ECONÓMICA Y SEXO</t>
  </si>
  <si>
    <r>
      <t xml:space="preserve">Mutualidades </t>
    </r>
    <r>
      <rPr>
        <b/>
        <vertAlign val="superscript"/>
        <sz val="12"/>
        <rFont val="Arial"/>
        <family val="2"/>
      </rPr>
      <t>(1)</t>
    </r>
  </si>
  <si>
    <r>
      <t>ISL</t>
    </r>
    <r>
      <rPr>
        <b/>
        <vertAlign val="superscript"/>
        <sz val="12"/>
        <rFont val="Arial"/>
        <family val="2"/>
      </rPr>
      <t>(2) (3)</t>
    </r>
  </si>
  <si>
    <t>(1) Corresponde al total de trabajadores por quienes se declararon cotizaciones, independientemente que se hayan pagado o no. Incluye trabajadores independientes.</t>
  </si>
  <si>
    <t>CUADRO Nº 7</t>
  </si>
  <si>
    <t>NÚMERO PROMEDIO MENSUAL DE TRABAJADORES PROTEGIDOS POR EL SEGURO DE LA LEY N° 16.744 SEGÚN REGIÓN Y MUTUALIDAD</t>
  </si>
  <si>
    <t>De La Araucanía</t>
  </si>
  <si>
    <t>De Los Ríos</t>
  </si>
  <si>
    <t>De Los Lagos</t>
  </si>
  <si>
    <t>Aisén del Gral. Carlos Ibáñez del Campo</t>
  </si>
  <si>
    <t>De Magallanes y la Antártica Chilena</t>
  </si>
  <si>
    <t xml:space="preserve">Nota:  El registro corresponde a la región en la que se declararon o pagaron las cotizaciones. </t>
  </si>
  <si>
    <t>CUADRO Nº 8</t>
  </si>
  <si>
    <t>NÚMERO PROMEDIO MENSUAL DE ENTIDADES EMPLEADORAS ADHERIDAS A MUTUALIDADES SEGÚN REGIÓN Y MUTUALIDAD</t>
  </si>
  <si>
    <t>REGION</t>
  </si>
  <si>
    <t>Nota: Corresponde al total de entidades empleadoras que declararon cotizaciones, independientemente que las hayan pagado o no.</t>
  </si>
  <si>
    <t>CUADRO N°9</t>
  </si>
  <si>
    <t>NÚMERO PROMEDIO MENSUAL DE TRABAJADORES PROTEGIDOS POR EL SEGURO DE LA LEY N° 16.744 SEGÚN TAMAÑO DE LA ENTIDAD EMPLEADORA Y ORGANISMO ADMINISTRADOR</t>
  </si>
  <si>
    <t>TAMAÑO DE LA ENTIDAD</t>
  </si>
  <si>
    <r>
      <t>Total Mutualidades</t>
    </r>
    <r>
      <rPr>
        <b/>
        <vertAlign val="superscript"/>
        <sz val="12"/>
        <rFont val="Arial"/>
        <family val="2"/>
      </rPr>
      <t>(1)</t>
    </r>
  </si>
  <si>
    <r>
      <t>ISL</t>
    </r>
    <r>
      <rPr>
        <b/>
        <vertAlign val="superscript"/>
        <sz val="12"/>
        <color theme="1"/>
        <rFont val="Arial"/>
        <family val="2"/>
      </rPr>
      <t>(2) (3)</t>
    </r>
  </si>
  <si>
    <t xml:space="preserve"> 01 a 9</t>
  </si>
  <si>
    <t xml:space="preserve"> 10 - 25</t>
  </si>
  <si>
    <t xml:space="preserve"> 26 - 100</t>
  </si>
  <si>
    <t xml:space="preserve"> 101 - 499</t>
  </si>
  <si>
    <t xml:space="preserve"> 500 - 999</t>
  </si>
  <si>
    <t xml:space="preserve"> 1.000 y más</t>
  </si>
  <si>
    <t>Independientes</t>
  </si>
  <si>
    <t>(1) Corresponde al total de trabajadores por quienes se declararon cotizaciones, se hayan pagado éstas o no.</t>
  </si>
  <si>
    <t>(2) Incluye información administradores delegados.</t>
  </si>
  <si>
    <t xml:space="preserve">(3) A contar del mes de julio de 2019, se incorporan al registro del ISL las/os trabajadores independientes que emiten boletas de honorarios, en atención a lo establecido en la Ley N°21.133, que modificó las normas para la incorporación de las/os trabajadores independientes a los regímenes de protección social entre otras, aquellas referidas al Seguro de la Ley N°16.744.             
</t>
  </si>
  <si>
    <t>CUADRO N° 10</t>
  </si>
  <si>
    <t>NÚMERO PROMEDIO MENSUAL DE ENTIDADES EMPLEADORAS ADHERIDAS A MUTUALIDADES E ISL SEGÚN TAMAÑO  Y  ORGANISMO ADMINISTRADOR</t>
  </si>
  <si>
    <t>CUADRO Nº 11</t>
  </si>
  <si>
    <t>NÚMERO PROMEDIO MENSUAL DE ENTIDADES EMPLEADORAS COTIZANTES DE LA LEY N° 16.744 SEGÚN ORGANISMO ADMINISTRADOR</t>
  </si>
  <si>
    <t xml:space="preserve">Asociación Chilena de Seguridad </t>
  </si>
  <si>
    <t xml:space="preserve">Instituto de Seguridad Laboral </t>
  </si>
  <si>
    <t>Administradores Delegados</t>
  </si>
  <si>
    <t>CUADRO Nº 12</t>
  </si>
  <si>
    <t>NÚMERO PROMEDIO MENSUAL DE ENTIDADES EMPLEADORAS COTIZANTES DE LA LEY Nº 16.744, POR ACTIVIDAD ECONÓMICA Y ORGANISMO ADMINISTRADOR</t>
  </si>
  <si>
    <t xml:space="preserve">ISL </t>
  </si>
  <si>
    <t>Administración Delegada</t>
  </si>
  <si>
    <t>ACHS*</t>
  </si>
  <si>
    <t>Sin información</t>
  </si>
  <si>
    <t>*Cifras se encuentran en porceso de validación.</t>
  </si>
  <si>
    <t>CUADRO Nº 13</t>
  </si>
  <si>
    <t>NÚMERO PROMEDIO MENSUAL DE ENTIDADES EMPLEADORAS COTIZANTES DE LA LEY Nº 16.744, POR REGIÓN Y ORGANISMO ADMINISTRADOR</t>
  </si>
  <si>
    <t xml:space="preserve">REGIONES </t>
  </si>
  <si>
    <t>CUADRO Nº 14</t>
  </si>
  <si>
    <t>NÚMERO PROMEDIO MENSUAL DE TRABAJADORES POR LOS QUE SE COTIZÓ PARA EL SEGURO DE LA LEY N° 16.744 SEGÚN ORGANISMO ADMINISTRADOR</t>
  </si>
  <si>
    <t xml:space="preserve">TOTAL MUTUALIDADES </t>
  </si>
  <si>
    <r>
      <t xml:space="preserve">Instituto de Seguridad Laboral </t>
    </r>
    <r>
      <rPr>
        <b/>
        <vertAlign val="superscript"/>
        <sz val="11"/>
        <rFont val="Arial"/>
        <family val="2"/>
      </rPr>
      <t>(1)</t>
    </r>
  </si>
  <si>
    <t xml:space="preserve">Codelco - Chuquicamata </t>
  </si>
  <si>
    <t>Codelco - Salvador</t>
  </si>
  <si>
    <t>Codelco - Andina</t>
  </si>
  <si>
    <t>Codelco - El Teniente</t>
  </si>
  <si>
    <t xml:space="preserve">Universidad Católica de Chile </t>
  </si>
  <si>
    <t>TOTAL ADMINISTRADORES DELEGADOS</t>
  </si>
  <si>
    <t xml:space="preserve">(1) A contar del mes de julio de 2019, se incorporan al registro del ISL las/os trabajadores independientes que emiten boletas de honorarios, en atención a lo establecido en la Ley N°21.133, que modificó las normas para la incorporación de las/os trabajadores independientes a los regímenes de protección social entre otras, aquellas referidas al Seguro de la Ley N°16.744.             
</t>
  </si>
  <si>
    <t>CUADRO Nº 15</t>
  </si>
  <si>
    <t>NÚMERO PROMEDIO MENSUAL DE TRABAJADORES POR LOS QUE SE COTIZÓ PARA EL SEGURO DE LA LEY Nº 16.744, POR ACTIVIDAD ECONÓMICA Y ORGANISMO ADMINISTRADOR</t>
  </si>
  <si>
    <r>
      <t>ACHS</t>
    </r>
    <r>
      <rPr>
        <b/>
        <vertAlign val="superscript"/>
        <sz val="12"/>
        <color theme="1"/>
        <rFont val="Arial"/>
        <family val="2"/>
      </rPr>
      <t>(1)</t>
    </r>
  </si>
  <si>
    <t>(1) Cifras se encuentran en porceso de validación.</t>
  </si>
  <si>
    <t>CUADRO Nº 16</t>
  </si>
  <si>
    <t>NÚMERO PROMEDIO MENSUAL DE TRABAJADORES POR LOS QUE SE COTIZÓ PARA EL SEGURO DE LA LEY Nº 16.744, POR REGIÓN Y ORGANISMO ADMINISTRADOR</t>
  </si>
  <si>
    <t>CUADRO Nº 17</t>
  </si>
  <si>
    <r>
      <t xml:space="preserve">NÚMERO PROMEDIO MENSUAL DE TRABAJADORES POR LOS QUE SE COTIZÓ EN EL INSTITUTO DE SEGURIDAD LABORAL </t>
    </r>
    <r>
      <rPr>
        <b/>
        <vertAlign val="superscript"/>
        <sz val="12"/>
        <rFont val="Arial"/>
        <family val="2"/>
      </rPr>
      <t>(1)</t>
    </r>
    <r>
      <rPr>
        <b/>
        <sz val="12"/>
        <rFont val="Arial"/>
        <family val="2"/>
      </rPr>
      <t xml:space="preserve"> PARA EL SEGURO DE LA LEY Nº 16.744, POR REGIÓN Y ACTIVIDAD ECONÓMICA </t>
    </r>
  </si>
  <si>
    <t>Nota: Incluye información administradores delegados.</t>
  </si>
  <si>
    <r>
      <t>CUADRO Nº 18</t>
    </r>
    <r>
      <rPr>
        <b/>
        <vertAlign val="superscript"/>
        <sz val="14"/>
        <color theme="3" tint="0.39994506668294322"/>
        <rFont val="Arial"/>
        <family val="2"/>
      </rPr>
      <t>(*)</t>
    </r>
  </si>
  <si>
    <t>NÚMERO PROMEDIO MENSUAL DE TRABAJADORES POR LOS QUE SE COTIZÓ EN LAS MUTUALIDADES DE EMPLEADORES PARA EL SEGURO DE LA LEY N° 16.744, POR REGIÓN Y ACTIVIDAD ECONÓMICA</t>
  </si>
  <si>
    <t>CUADRO Nº 19</t>
  </si>
  <si>
    <t>REMUNERACIÓN IMPONIBLE PROMEDIO MENSUAL DE LOS TRABAJADORES POR LOS QUE SE COTIZÓ PARA EL SEGURO DE LA LEY N° 16.744, POR ACTIVIDAD ECONÓMICA Y ORGANISMO ADMINISTRADOR</t>
  </si>
  <si>
    <t>(Monto en $)</t>
  </si>
  <si>
    <r>
      <t xml:space="preserve">ISL </t>
    </r>
    <r>
      <rPr>
        <b/>
        <vertAlign val="superscript"/>
        <sz val="12"/>
        <rFont val="Arial"/>
        <family val="2"/>
      </rPr>
      <t>(1)</t>
    </r>
    <r>
      <rPr>
        <b/>
        <sz val="12"/>
        <rFont val="Arial"/>
        <family val="2"/>
      </rPr>
      <t xml:space="preserve"> </t>
    </r>
  </si>
  <si>
    <t>(1) Incluye información administradores delegados.</t>
  </si>
  <si>
    <t>CUADRO Nº 20</t>
  </si>
  <si>
    <t>REMUNERACIÓN IMPONIBLE DE LOS TRABAJADORES POR LOS QUE SE COTIZÓ PARA EL SEGURO DE LA LEY N° 16.744, POR ACTIVIDAD ECONÓMICA Y ORGANISMO ADMINISTRADOR</t>
  </si>
  <si>
    <t>(Monto en millones de $)</t>
  </si>
  <si>
    <t>CUADRO Nº 21</t>
  </si>
  <si>
    <t>REMUNERACIÓN IMPONIBLE PROMEDIO MENSUAL DE LOS TRABAJADORES POR LOS QUE SE COTIZÓ PARA EL SEGURO DE LA LEY N° 16.744, POR REGIÓN Y ORGANISMO ADMINISTRADOR</t>
  </si>
  <si>
    <r>
      <t xml:space="preserve">ISL </t>
    </r>
    <r>
      <rPr>
        <b/>
        <vertAlign val="superscript"/>
        <sz val="12"/>
        <rFont val="Arial"/>
        <family val="2"/>
      </rPr>
      <t xml:space="preserve">(2) </t>
    </r>
  </si>
  <si>
    <r>
      <t>ACHS</t>
    </r>
    <r>
      <rPr>
        <b/>
        <vertAlign val="superscript"/>
        <sz val="12"/>
        <color theme="1"/>
        <rFont val="Arial"/>
        <family val="2"/>
      </rPr>
      <t xml:space="preserve">(1) </t>
    </r>
  </si>
  <si>
    <t>CUADRO Nº 22</t>
  </si>
  <si>
    <t>REMUNERACIÓN IMPONIBLE DE LOS TRABAJADORES POR LOS QUE SE COTIZÓ PARA EL SEGURO DE LA LEY N° 16.744, POR REGIÓN Y ORGANISMO ADMINISTRADOR</t>
  </si>
  <si>
    <t>CUADRO N° 23</t>
  </si>
  <si>
    <t>NÚMERO DE ACCIDENTES DEL TRABAJO, DE TRAYECTO Y DE ENFERMEDADES PROFESIONALES SEGÚN MUTUALIDAD</t>
  </si>
  <si>
    <t xml:space="preserve"> 2016  -  2020</t>
  </si>
  <si>
    <t xml:space="preserve"> MUTUALIDADES*</t>
  </si>
  <si>
    <r>
      <t xml:space="preserve">ACCIDENTES DEL TRABAJO </t>
    </r>
    <r>
      <rPr>
        <b/>
        <vertAlign val="superscript"/>
        <sz val="11"/>
        <rFont val="Arial"/>
        <family val="2"/>
      </rPr>
      <t>(1)</t>
    </r>
  </si>
  <si>
    <t>TOTAL ACCIDENTES DEL TRABAJO</t>
  </si>
  <si>
    <r>
      <t xml:space="preserve">ACCIDENTES DE TRAYECTO </t>
    </r>
    <r>
      <rPr>
        <b/>
        <vertAlign val="superscript"/>
        <sz val="11"/>
        <rFont val="Arial"/>
        <family val="2"/>
      </rPr>
      <t>(2)</t>
    </r>
  </si>
  <si>
    <t>TOTAL ACCIDENTES DE TRAYECTO</t>
  </si>
  <si>
    <t>ACCIDENTES (TRABAJO + TRAYECTO)</t>
  </si>
  <si>
    <t>TOTAL DE ACCIDENTES</t>
  </si>
  <si>
    <r>
      <t xml:space="preserve">ENFERMEDADES PROFESIONALES </t>
    </r>
    <r>
      <rPr>
        <b/>
        <vertAlign val="superscript"/>
        <sz val="11"/>
        <rFont val="Arial"/>
        <family val="2"/>
      </rPr>
      <t>(3)</t>
    </r>
  </si>
  <si>
    <r>
      <t xml:space="preserve">Asociación Chilena de Seguridad </t>
    </r>
    <r>
      <rPr>
        <vertAlign val="superscript"/>
        <sz val="11"/>
        <rFont val="Arial"/>
        <family val="2"/>
      </rPr>
      <t>(4)</t>
    </r>
  </si>
  <si>
    <r>
      <t xml:space="preserve">Instituto de Seguridad del Trabajo </t>
    </r>
    <r>
      <rPr>
        <vertAlign val="superscript"/>
        <sz val="11"/>
        <rFont val="Arial"/>
        <family val="2"/>
      </rPr>
      <t>(4)</t>
    </r>
  </si>
  <si>
    <t>TOTAL ENFERMEDADES PROFESIONALES</t>
  </si>
  <si>
    <t>(1) Se entiende por "accidentes del trabajo" el total de accidentes de trabajo ocurridos a los trabajadores protegidos, es decir, los trabajadores dependientes por quienes se declararon cotizaciones, se hayan pagado éstas o no, más los trabajadores independientes adheridos a una Mutualidad de Empleadores, siempre y cuando se encuentren al día en el pago de las cotizaciones previsionales.</t>
  </si>
  <si>
    <t>(2) Se entiende por "accidentes de trayecto" se entiende el total de accidentes de trayecto ocurridos a los trabajadores protegidos.</t>
  </si>
  <si>
    <t>(3) Se entiende por "enfermedades profesionales" el total de enfermedades profesionales diagnosticadas a los trabajadores protegidos. A contar del año 2015, se incorporan al registro de enfermedades profesionales a aquellas que causan incapacidad permanente o muerte sin tiempo perdido. El total de 2015 incluye estos casos.</t>
  </si>
  <si>
    <t>(4) Las cifras por "enfermedades profesionales" de la ACHS e IST de los años 2016 y 2017, fueron actualizadas a diciembre de 2018.</t>
  </si>
  <si>
    <t>(*) Las variaciones en 2020 comparados con años anteriores, coresponden en parte a los efectos de la pandemia por la enfermedad Covid-19, lo que impactó en los accidentes y fuertemente el número de enfermedades profesionales del país.</t>
  </si>
  <si>
    <t>CUADRO N° 24</t>
  </si>
  <si>
    <t>NÚMERO DE ACCIDENTES DEL TRABAJO, DE TRAYECTO Y DE ENFERMEDADES PROFESIONALES SEGÚN MUTUALIDADES Y SEXO</t>
  </si>
  <si>
    <t xml:space="preserve"> MUTUALIDADES</t>
  </si>
  <si>
    <t>(3) Se entiende por "enfermedades profesionales" el total de enfermedades profesionales diagnosticadas a los trabajadores protegidos. A contar del año 2015, se incorporan al registro de enfermedades profesionales a aquellas que causan incapacidad permanente o muerte sin tiempo perdido.</t>
  </si>
  <si>
    <t>CUADRO N° 25</t>
  </si>
  <si>
    <t>NÚMERO DE ACCIDENTES DEL TRABAJO, DE TRAYECTO Y DE ENFERMEDADES PROFESIONALES SEGÚN REGIÓN Y MUTUALIDADES</t>
  </si>
  <si>
    <t>TOTAL ACCIDENTES (TRABAJO + TRAYECTO)</t>
  </si>
  <si>
    <t>CUADRO N° 26</t>
  </si>
  <si>
    <t>NÚMERO DE ACCIDENTES DEL TRABAJO, DE TRAYECTO Y DE ENFERMEDADES PROFESIONALES SEGÚN ACTIVIDAD ECONÓMICA Y MUTUALIDADES</t>
  </si>
  <si>
    <r>
      <t>ACCIDENTES DE TRAYECTO</t>
    </r>
    <r>
      <rPr>
        <b/>
        <vertAlign val="superscript"/>
        <sz val="11"/>
        <rFont val="Arial"/>
        <family val="2"/>
      </rPr>
      <t xml:space="preserve"> (2)</t>
    </r>
  </si>
  <si>
    <t>CUADRO N° 27</t>
  </si>
  <si>
    <t>NÚMERO DE ACCIDENTES DEL TRABAJO, DE TRAYECTO Y DE ENFERMEDADES PROFESIONALES SEGÚN ACTIVIDAD ECONÓMICA Y SEXO</t>
  </si>
  <si>
    <r>
      <t>TOTAL ACCIDENTES DE TRAYECTO</t>
    </r>
    <r>
      <rPr>
        <b/>
        <vertAlign val="superscript"/>
        <sz val="11"/>
        <rFont val="Arial"/>
        <family val="2"/>
      </rPr>
      <t xml:space="preserve"> (2)</t>
    </r>
  </si>
  <si>
    <t xml:space="preserve">TOTAL ACCIDENTES </t>
  </si>
  <si>
    <t>CUADRO N° 28</t>
  </si>
  <si>
    <t>NÚMERO DE ACCIDENTES DEL TRABAJO, DE TRAYECTO Y DE ENFERMEDADES PROFESIONALES SEGÚN TAMAÑO DE LA ENTIDAD EMPLEADORA Y MUTUALIDADES</t>
  </si>
  <si>
    <r>
      <t xml:space="preserve">ACCIDENTES DEL TRABAJO </t>
    </r>
    <r>
      <rPr>
        <b/>
        <vertAlign val="superscript"/>
        <sz val="11"/>
        <color theme="1"/>
        <rFont val="Arial"/>
        <family val="2"/>
      </rPr>
      <t>(1)</t>
    </r>
  </si>
  <si>
    <t xml:space="preserve"> 01 - 9</t>
  </si>
  <si>
    <r>
      <t xml:space="preserve">ACCIDENTES DE TRAYECTO </t>
    </r>
    <r>
      <rPr>
        <b/>
        <vertAlign val="superscript"/>
        <sz val="11"/>
        <color theme="1"/>
        <rFont val="Arial"/>
        <family val="2"/>
      </rPr>
      <t>(2)</t>
    </r>
  </si>
  <si>
    <t>TOTAL ACCIDENTES</t>
  </si>
  <si>
    <r>
      <t xml:space="preserve">ENFERMEDADES PROFESIONALES </t>
    </r>
    <r>
      <rPr>
        <b/>
        <vertAlign val="superscript"/>
        <sz val="11"/>
        <color theme="1"/>
        <rFont val="Arial"/>
        <family val="2"/>
      </rPr>
      <t>(3)</t>
    </r>
  </si>
  <si>
    <t>CUADRO N° 29</t>
  </si>
  <si>
    <t>TASAS DE ACCIDENTABILIDAD POR ACCIDENTES DEL TRABAJO Y DE TRAYECTO SEGÚN MUTUALIDADES</t>
  </si>
  <si>
    <t>TIPO DE ACCIDENTE</t>
  </si>
  <si>
    <r>
      <t xml:space="preserve">ACCIDENTES DEL TRABAJO </t>
    </r>
    <r>
      <rPr>
        <vertAlign val="superscript"/>
        <sz val="11"/>
        <rFont val="Arial"/>
        <family val="2"/>
      </rPr>
      <t>(1)</t>
    </r>
  </si>
  <si>
    <t>TASA ACCIDENTES DEL TRABAJO</t>
  </si>
  <si>
    <r>
      <t xml:space="preserve">ACCIDENTES DE TRAYECTO </t>
    </r>
    <r>
      <rPr>
        <vertAlign val="superscript"/>
        <sz val="11"/>
        <rFont val="Arial"/>
        <family val="2"/>
      </rPr>
      <t>(2)</t>
    </r>
  </si>
  <si>
    <t>TASA ACCIDENTES DE TRAYECTO</t>
  </si>
  <si>
    <t>TRABAJO + TRAYECTO</t>
  </si>
  <si>
    <t xml:space="preserve">TASA TOTAL ACCIDENTES (TRABAJO + TRAYECTO) </t>
  </si>
  <si>
    <t>(1) Se entiende por "tasa de accidentes del trabajo" al total de accidentes del trabajo ocurridos a los trabajadores protegidos dividido por el número de trabajadores protegidos por el seguro de la ley N°16.744.</t>
  </si>
  <si>
    <t>(2) Se entiende por "tasa de accidentes de trayecto" al total de accidentes de trayecto ocurridos a los trabajadores protegidos dividido por el número de trabajadores protegidos por el seguro de la ley N°16.744.</t>
  </si>
  <si>
    <t>CUADRO N° 30</t>
  </si>
  <si>
    <t>TASAS DE ACCIDENTABILIDAD POR ACCIDENTES DEL TRABAJO Y DE TRAYECTO SEGÚN ACTIVIDAD ECONÓMICA Y MUTUALIDADES</t>
  </si>
  <si>
    <t>2019  -  2020</t>
  </si>
  <si>
    <t>TASA ACCIDENTABILIDAD</t>
  </si>
  <si>
    <t>TASA TOTAL ACCIDENTABILIDAD</t>
  </si>
  <si>
    <t>CUADRO N° 31</t>
  </si>
  <si>
    <t>NÚMERO PROMEDIO DE DÍAS PERDIDOS POR CADA ACCIDENTES DEL TRABAJO Y DE TRAYECTO SEGÚN  MUTUALIDADES</t>
  </si>
  <si>
    <t>ACCIDENTES DEL TRABAJO</t>
  </si>
  <si>
    <t>ACCIDENTES DE TRAYECTO</t>
  </si>
  <si>
    <t>POR ACCIDENTES (TRABAJO + TRAYECTO)</t>
  </si>
  <si>
    <t>Nota: Se entiende por "número de días perdidos" aquellos en que el trabajador, conservando o no la calidad de tal, se encuentra temporalmente incapacitado debido a un accidente o enfermedad profesional, sujeto a pago de subsidio, sea que éste se pague o no. El número promedio de días perdidos se obtiene dividiendo el total de días perdidos por el total de accidentes.</t>
  </si>
  <si>
    <t>CUADRO N° 32</t>
  </si>
  <si>
    <t>NÚMERO DE DÍAS PERDIDOS POR ACCIDENTES DEL TRABAJO, DE TRAYECTO Y ENFERMEDADES PROFESIONALES SEGÚN  MUTUALIDADES</t>
  </si>
  <si>
    <t>TOTAL PERDIDOS ACCIDENTES</t>
  </si>
  <si>
    <t>ENFERMEDADES PROFESIONALES</t>
  </si>
  <si>
    <r>
      <t xml:space="preserve">Asociación Chilena de Seguridad </t>
    </r>
    <r>
      <rPr>
        <vertAlign val="superscript"/>
        <sz val="11"/>
        <rFont val="Arial"/>
        <family val="2"/>
      </rPr>
      <t>(1)</t>
    </r>
  </si>
  <si>
    <r>
      <t xml:space="preserve">Instituto de Seguridad del Trabajo </t>
    </r>
    <r>
      <rPr>
        <vertAlign val="superscript"/>
        <sz val="11"/>
        <rFont val="Arial"/>
        <family val="2"/>
      </rPr>
      <t>(1)</t>
    </r>
  </si>
  <si>
    <t>TOTAL  ENFERMEDADES PROFESIONALES</t>
  </si>
  <si>
    <t>Nota: Se entiende por "número de días perdidos" aquellos en que el trabajador, conservando o no la calidad de tal, se encuentra temporalmente incapacitado debido a un accidente o enfermedad profesional, sujeto a pago de subsidio, sea que éste se pague o no.</t>
  </si>
  <si>
    <t>(1) Las cifras por "enfermedades profesionales" de la ACHS e IST de los años 2016 y 2017, fueron actualizadas a diciembre de 2018.</t>
  </si>
  <si>
    <t>CUADRO N° 33</t>
  </si>
  <si>
    <t>NÚMERO PROMEDIO DE DÍAS PERDIDOS POR CADA ACCIDENTES DEL TRABAJO Y DE TRAYECTO SEGÚN ACTIVIDAD ECONÓMICA Y MUTUALIDADES</t>
  </si>
  <si>
    <t xml:space="preserve"> 2019  -  2020</t>
  </si>
  <si>
    <t>TOTAL TRABAJO Y TRAYECTO</t>
  </si>
  <si>
    <t>CUADRO N° 34</t>
  </si>
  <si>
    <t>NÚMERO DE DÍAS PERDIDOS POR ACCIDENTES DEL TRABAJO, DE TRAYECTO Y ENFERMEDADES PROFESIONALES SEGÚN ACTIVIDAD ECONÓMICA Y MUTUALIDADES</t>
  </si>
  <si>
    <t>CUADRO N° 35</t>
  </si>
  <si>
    <t>NÚMERO PROMEDIO DE DÍAS PERDIDOS POR ACCIDENTES DEL TRABAJO Y DE TRAYECTO SEGÚN TAMAÑO DE LA ENTIDAD EMPLEADORA Y MUTUALIDADES</t>
  </si>
  <si>
    <t xml:space="preserve"> 01 a 09</t>
  </si>
  <si>
    <t>CUADRO N° 36</t>
  </si>
  <si>
    <t>NÚMERO DE DÍAS PERDIDOS POR ACCIDENTES DEL TRABAJO, DE TRAYECTO Y POR ENFERMEDADES PROFESIONALES SEGÚN TAMAÑO DE LA ENTIDAD EMPLEADORA Y MUTUALIDADES</t>
  </si>
  <si>
    <t>POR ACCIDENTES DE TRAYECTO</t>
  </si>
  <si>
    <t>TOTAL POR ACCIDENTES</t>
  </si>
  <si>
    <t xml:space="preserve">Nota: Se entiende por "número de días perdidos" aquellos en que el trabajador, conservando o no la calidad de tal, se encuentra temporalmente incapacitado debido a un accidente o enfermedad profesional, sujeto a pago de subsidio, sea que éste se pague o no. </t>
  </si>
  <si>
    <t>CUADRO N° 37</t>
  </si>
  <si>
    <t>NÚMERO DE FALLECIDOS POR ACCIDENTES DEL TRABAJO SEGÚN TIPO DE ACCIDENTE Y ORGANISMO ADMINISTRADOR</t>
  </si>
  <si>
    <t>FALLECIDOS ACCIDENTES DEL TRABAJO</t>
  </si>
  <si>
    <t>TOTAL FALLECIDOS ACCIDENTES DEL TRABAJO</t>
  </si>
  <si>
    <t>FALLECIDOS ACCIDENTES DE TRAYECTO</t>
  </si>
  <si>
    <t>TOTAL FALLECIDOS ACCIDENTES DE TRAYECTO</t>
  </si>
  <si>
    <t>FALLECIDOS (TRABAJO + TRAYECTO)</t>
  </si>
  <si>
    <t>TOTAL FALLECIDOS (TRABAJO + TRAYECTO)</t>
  </si>
  <si>
    <t>Nota: La información se encuentra actualizada al 28-02-2021</t>
  </si>
  <si>
    <t>CUADRO N° 38</t>
  </si>
  <si>
    <t>NÚMERO DE FALLECIDOS POR ACCIDENTES DEL TRABAJO SEGÚN TIPO DE ACCIDENTE,  REGIÓN Y ORGANISMO ADMINISTRADOR</t>
  </si>
  <si>
    <t>Extranjero</t>
  </si>
  <si>
    <t>CUADRO N° 39</t>
  </si>
  <si>
    <t>NÚMERO DE FALLECIDOS POR ACCIDENTES DEL TRABAJO EN MUTUALIDADES E ISL SEGÚN TIPO DE ACCIDENTE, REGIÓN Y SEXO</t>
  </si>
  <si>
    <t>CUADRO N° 40</t>
  </si>
  <si>
    <t>NÚMERO DE FALLECIDOS POR ACCIDENTES DEL TRABAJO SEGÚN TIPO DE ACCIDENTE,  ACTIVIDAD ECONÓMICA Y ORGANISMO ADMINISTRADOR</t>
  </si>
  <si>
    <t>CUADRO N° 41</t>
  </si>
  <si>
    <t>NÚMERO DE FALLECIDOS POR ACCIDENTES DEL TRABAJO EN MUTUALIDADES E ISL SEGÚN TIPO DE ACCIDENTE, ACTIVIDAD ECONÓMICA Y SEXO</t>
  </si>
  <si>
    <t>CUADRO N° 42</t>
  </si>
  <si>
    <t>TASA  DE MORTALIDAD SEGÚN TIPO DE ACCIDENTE Y ORGANISMO ADMINISTRADOR</t>
  </si>
  <si>
    <t>(Por cada 100.000 trabajadores)</t>
  </si>
  <si>
    <r>
      <t xml:space="preserve">TASA DE MORTALIDAD POR ACCIDENTES DEL TRABAJO </t>
    </r>
    <r>
      <rPr>
        <b/>
        <vertAlign val="superscript"/>
        <sz val="11"/>
        <rFont val="Arial"/>
        <family val="2"/>
      </rPr>
      <t>(1)</t>
    </r>
  </si>
  <si>
    <r>
      <t xml:space="preserve">TASA DE MORTALIDAD POR ACCIDENTES DE TRAYECTO </t>
    </r>
    <r>
      <rPr>
        <b/>
        <vertAlign val="superscript"/>
        <sz val="11"/>
        <rFont val="Arial"/>
        <family val="2"/>
      </rPr>
      <t>(2)</t>
    </r>
  </si>
  <si>
    <t>TASA DE MORTALIDAD POR ACCIDENTES DEL TRABAJO Y DE TRAYECTO</t>
  </si>
  <si>
    <t>(1) Tasa de mortalidad por accidentes del trabajo corresponde al número de fallecidos por accidentes del trabajo por cada 100.000 trabajadores protegidos.</t>
  </si>
  <si>
    <t>(2) Tasa de mortalidad por accidentes de trayecto corresponde al número de fallecidos por accidentes de trayecto por cada 100.000 trabajadores protegidos.</t>
  </si>
  <si>
    <t>CUADRO Nº 43</t>
  </si>
  <si>
    <t>TASA  DE MORTALIDAD POR ACCIDENTES DEL TRABAJO EN MUTUALIDADES E ISL SEGÚN ACTIVIDAD ECONÓMICA</t>
  </si>
  <si>
    <t>Agricultura y Pesca</t>
  </si>
  <si>
    <t>Minería</t>
  </si>
  <si>
    <t>Electricidad, Gas y Agua</t>
  </si>
  <si>
    <t xml:space="preserve">Comercio </t>
  </si>
  <si>
    <t>Transportes y Comunicaciones</t>
  </si>
  <si>
    <t>Servicios</t>
  </si>
  <si>
    <t>Nota: Tasa de mortalidad por accidentes del trabajo corresponde al número de fallecidos por accidentes del trabajo por cada 100.000 trabajadores protegidos. No incluye accidentes de trayecto. La información se encuentra actualizada al 28-02-2021</t>
  </si>
  <si>
    <t>CUADRO Nº 44</t>
  </si>
  <si>
    <t>NÚMERO DE SUBSIDIOS INICIADOS POR ACCIDENTES DEL TRABAJO Y ENFERMEDADES PROFESIONALES SEGÚN ORGANISMO ADMINISTRADOR</t>
  </si>
  <si>
    <t xml:space="preserve">Mutual de Seguridad C.Ch.C. </t>
  </si>
  <si>
    <r>
      <t xml:space="preserve">I.S.L. ex-SSS </t>
    </r>
    <r>
      <rPr>
        <vertAlign val="superscript"/>
        <sz val="11"/>
        <rFont val="Arial"/>
        <family val="2"/>
      </rPr>
      <t>(1)</t>
    </r>
  </si>
  <si>
    <r>
      <t>I.S.L. ex-Otras Cajas</t>
    </r>
    <r>
      <rPr>
        <vertAlign val="superscript"/>
        <sz val="11"/>
        <rFont val="Arial"/>
        <family val="2"/>
      </rPr>
      <t xml:space="preserve"> (2)</t>
    </r>
  </si>
  <si>
    <t xml:space="preserve">Nota: El número de subsidios iniciados incluye accidentes de trayecto.   </t>
  </si>
  <si>
    <t>(1) Fuente: A contar del año 2011, informa la Subsecretaría de Salud Pública. El 1° de enero de 2019, entró en vigencia la Ley N°21.054, que suprime el distingo entre obreros y empleados, encomienda al Instituto de Seguridad Laboral (ISL), la administración integral de ese Seguro.</t>
  </si>
  <si>
    <t>(2) A contar del año 2019 incluye el número de subsidios iniciados del ex-Servicio de Seguro Social.</t>
  </si>
  <si>
    <t>CUADRO Nº 45</t>
  </si>
  <si>
    <t>NÚMERO DE DÍAS DE SUBSIDIO PAGADOS POR ACCIDENTES DEL TRABAJO Y ENFERMEDADES PROFESIONALES SEGÚN ORGANISMO ADMINISTRADOR</t>
  </si>
  <si>
    <r>
      <t xml:space="preserve">I.S.L. ex-Otras Cajas </t>
    </r>
    <r>
      <rPr>
        <vertAlign val="superscript"/>
        <sz val="11"/>
        <rFont val="Arial"/>
        <family val="2"/>
      </rPr>
      <t>(2)</t>
    </r>
  </si>
  <si>
    <t xml:space="preserve">Nota: El número de días de subsidios pagados incluye accidentes de trayecto.   </t>
  </si>
  <si>
    <t>(1) Fuente: A contar del año 2011, informa la Subsecretaría de Salud Pública.</t>
  </si>
  <si>
    <t>(2) A contar del año 2017 incluye el número de días de subsidios pagados del ex-Servicio de Seguro Social. El 1° de enero de 2019, entró en vigencia la Ley N°21.054, que suprime el distingo entre obreros y empleados, encomienda al Instituto de Seguridad Laboral (ISL), la administración integral de ese Seguro.</t>
  </si>
  <si>
    <t>CUADRO Nº 46</t>
  </si>
  <si>
    <t>MONTO TOTAL PAGADO EN SUBSIDIOS POR ACCIDENTES DEL TRABAJO Y ENFERMEDADES PROFESIONALES SEGÚN ORGANISMO ADMINISTRADOR</t>
  </si>
  <si>
    <t xml:space="preserve">Nota: El monto de subsidios pagados incluye accidentes de trayecto. Además incluye cotizaciones previsionales.  </t>
  </si>
  <si>
    <t>(2) A contar del año 2017 incluye el monto total pagado de subsidios del ex-Servicio de Seguro Social.</t>
  </si>
  <si>
    <t>CUADRO Nº 47</t>
  </si>
  <si>
    <t>NÚMERO DE SUBSIDIOS INICIADOS POR ACCIDENTES DEL TRABAJO, DE TRAYECTO Y ENFERMEDADES PROFESIONALES SEGÚN MUTUALIDADES Y SEXO</t>
  </si>
  <si>
    <t>Accidentes del Trabajo</t>
  </si>
  <si>
    <t>Accidentes de Trayecto</t>
  </si>
  <si>
    <t>Enfermedades Profesionales</t>
  </si>
  <si>
    <t>CUADRO Nº 48</t>
  </si>
  <si>
    <t>NÚMERO DE DÍAS DE SUBSIDIO PAGADOS POR ACCIDENTES DEL TRABAJO, DE TRAYECTO Y ENFERMEDADES PROFESIONALES SEGÚN MUTUALIDADES Y SEXO</t>
  </si>
  <si>
    <t>CUADRO Nº 49</t>
  </si>
  <si>
    <t>MONTO TOTAL PAGADO EN SUBSIDIOS POR ACCIDENTES DEL TRABAJO, DE TRAYECTO Y ENFERMEDADES PROFESIONALES SEGÚN MUTUALIDADES</t>
  </si>
  <si>
    <t>(Monto en miles de pesos)</t>
  </si>
  <si>
    <t>CUADRO Nº 50</t>
  </si>
  <si>
    <t>NÚMERO Y MONTO DE INDEMNIZACIONES POR ACCIDENTES DEL TRABAJO Y ENFERMEDADES PROFESIONALES PAGADAS SEGÚN ORGANISMO ADMINISTRADOR</t>
  </si>
  <si>
    <t>ADMINISTRADORES</t>
  </si>
  <si>
    <t>2 0 1 6</t>
  </si>
  <si>
    <t>2 0 1 7</t>
  </si>
  <si>
    <t>2 0 1 8</t>
  </si>
  <si>
    <t>2 0 1 9</t>
  </si>
  <si>
    <t>2 0 2 0</t>
  </si>
  <si>
    <t>Número</t>
  </si>
  <si>
    <t xml:space="preserve">Monto  </t>
  </si>
  <si>
    <t>CUADRO Nº 51</t>
  </si>
  <si>
    <t>NÚMERO PROMEDIO MENSUAL Y MONTOS TOTALES DE LAS PENSIONES  DE LA LEY N° 16.744, EMITIDAS A PAGO SEGÚN ORGANISMO ADMINISTRADOR Y TIPO DE PENSIÓN</t>
  </si>
  <si>
    <t xml:space="preserve">ORGANISMOS ADMINISTRADORES </t>
  </si>
  <si>
    <t>TIPO DE PENSIÓN</t>
  </si>
  <si>
    <t>Invalidez Parcial</t>
  </si>
  <si>
    <t>Invalidez Total</t>
  </si>
  <si>
    <t>Gran Invalidez</t>
  </si>
  <si>
    <t>Viudez</t>
  </si>
  <si>
    <t>Madre de hijo de filiación no matrimonial</t>
  </si>
  <si>
    <t>Orfandad</t>
  </si>
  <si>
    <t xml:space="preserve">Intituto de Seguridad Laboral </t>
  </si>
  <si>
    <r>
      <t xml:space="preserve">Invalidez Total </t>
    </r>
    <r>
      <rPr>
        <vertAlign val="superscript"/>
        <sz val="11"/>
        <rFont val="Arial"/>
        <family val="2"/>
      </rPr>
      <t>(1)</t>
    </r>
  </si>
  <si>
    <r>
      <t xml:space="preserve">Otras Pensiones </t>
    </r>
    <r>
      <rPr>
        <vertAlign val="superscript"/>
        <sz val="11"/>
        <rFont val="Arial"/>
        <family val="2"/>
      </rPr>
      <t>(2)</t>
    </r>
  </si>
  <si>
    <t>TOTAL GENERAL</t>
  </si>
  <si>
    <t>(1) Invalidez Total del ISL, incluye Invalidez Parcial y Gran Invalidez, tanto en número como en el monto.</t>
  </si>
  <si>
    <t>(2) Corresponde a pensiones del art.1° transitorio de la Ley N°16.744</t>
  </si>
  <si>
    <t>CUADRO Nº 52</t>
  </si>
  <si>
    <t>NÚMERO PROMEDIO MENSUAL Y MONTOS TOTALES DE LAS PENSIONES  DE LA LEY N° 16.744, EMITIDAS A PAGO SEGÚN ORGANISMO ADMINISTRADOR, TIPO DE PENSIÓN Y SEXO</t>
  </si>
  <si>
    <r>
      <t xml:space="preserve">Otras Pensiones </t>
    </r>
    <r>
      <rPr>
        <vertAlign val="superscript"/>
        <sz val="11"/>
        <rFont val="Arial"/>
        <family val="2"/>
      </rPr>
      <t>(1)</t>
    </r>
  </si>
  <si>
    <t>(1) Corresponde a pensiones del art.1° transitorio de la Ley N°16.744</t>
  </si>
  <si>
    <t>CUADRO Nº 53</t>
  </si>
  <si>
    <t>NÚMERO DE PENSIONES DE LA LEY N° 16.744  CONCEDIDAS POR LOS ORGANISMOS ADMINISTRADORES SEGÚN TIPO DE PENSIÓN</t>
  </si>
  <si>
    <t>TIPO  DE PENSIÓN</t>
  </si>
  <si>
    <t>TOTAL  MUTUALIDADES</t>
  </si>
  <si>
    <r>
      <rPr>
        <sz val="11"/>
        <rFont val="Arial"/>
        <family val="2"/>
      </rPr>
      <t>Instituto de Seguridad Laboral</t>
    </r>
    <r>
      <rPr>
        <b/>
        <vertAlign val="superscript"/>
        <sz val="11"/>
        <rFont val="Arial"/>
        <family val="2"/>
      </rPr>
      <t>(1)</t>
    </r>
  </si>
  <si>
    <t>CUADRO Nº 54</t>
  </si>
  <si>
    <t>MONTO DEL INGRESO MÍNIMO, SEGÚN TIPO Y PERÍODOS</t>
  </si>
  <si>
    <t>(En $ de c/año)</t>
  </si>
  <si>
    <t>1988  -  2020</t>
  </si>
  <si>
    <t>PERIODO</t>
  </si>
  <si>
    <t xml:space="preserve">        PARA FINES </t>
  </si>
  <si>
    <t>PARA FINES REMUNERACIONALES</t>
  </si>
  <si>
    <t>NO</t>
  </si>
  <si>
    <t>MAYORES DE 18 AÑOS</t>
  </si>
  <si>
    <t>MENORES DE 18 AÑOS</t>
  </si>
  <si>
    <t>REMUNERACIONALES</t>
  </si>
  <si>
    <t xml:space="preserve">Y MENORES DE 65 AÑOS </t>
  </si>
  <si>
    <t xml:space="preserve">Y MAYORES DE 65 AÑOS </t>
  </si>
  <si>
    <t>JUNIO</t>
  </si>
  <si>
    <t>FEBRERO</t>
  </si>
  <si>
    <t>DICIEMBRE</t>
  </si>
  <si>
    <t>JULIO</t>
  </si>
  <si>
    <t xml:space="preserve"> -</t>
  </si>
  <si>
    <t xml:space="preserve"> - </t>
  </si>
  <si>
    <t>AGOSTO</t>
  </si>
  <si>
    <t>JULIO (a)</t>
  </si>
  <si>
    <t>SEPTIEMBRE (b)</t>
  </si>
  <si>
    <t>MARZO (b)</t>
  </si>
  <si>
    <t>SEPTIEMBRE</t>
  </si>
  <si>
    <t>(a) Cifras fijadas en Ley N° 20.935, que reajusta el monto del ingreso mínimo mensual para los años 2016, 2017 y 2018.</t>
  </si>
  <si>
    <t>(b) Cifras fijadas en la Ley N° 21.112 de 2018, que reajusta el monto del ingreso mínimo mensual para los años 2018, 2019</t>
  </si>
  <si>
    <t>Además, del decreto N° 301 de 2020 que determina los montos para dicho año</t>
  </si>
  <si>
    <t>CUADRO Nº 55</t>
  </si>
  <si>
    <t>REMUNERACIÓN  MÍNIMA  IMPONIBLE DE TRABAJADORES DE CASA PARTICULAR</t>
  </si>
  <si>
    <t>(En pesos)</t>
  </si>
  <si>
    <t>1993  -  2020</t>
  </si>
  <si>
    <t>FECHA</t>
  </si>
  <si>
    <t>VALOR</t>
  </si>
  <si>
    <t xml:space="preserve"> 1-DIC-1993</t>
  </si>
  <si>
    <t>(a)</t>
  </si>
  <si>
    <t xml:space="preserve"> 1-JUN-1994</t>
  </si>
  <si>
    <t xml:space="preserve"> 1-JUN-1995</t>
  </si>
  <si>
    <t xml:space="preserve"> 1-JUN-1996</t>
  </si>
  <si>
    <t xml:space="preserve"> 1-JUN-1997</t>
  </si>
  <si>
    <t xml:space="preserve"> 1-JUN-1998</t>
  </si>
  <si>
    <t xml:space="preserve"> 1-JUN-1999</t>
  </si>
  <si>
    <t xml:space="preserve"> 1-JUN-2000</t>
  </si>
  <si>
    <t xml:space="preserve"> 1-JUN-2001</t>
  </si>
  <si>
    <t xml:space="preserve"> 1-JUN-2002</t>
  </si>
  <si>
    <t xml:space="preserve"> 1-JUL-2003</t>
  </si>
  <si>
    <t xml:space="preserve"> 1-JUL-2004</t>
  </si>
  <si>
    <t xml:space="preserve"> 1-JUL-2005</t>
  </si>
  <si>
    <t xml:space="preserve"> 1-JUL-2006</t>
  </si>
  <si>
    <t xml:space="preserve"> 1-JUL-2007</t>
  </si>
  <si>
    <t xml:space="preserve"> 1-JUL-2008</t>
  </si>
  <si>
    <t xml:space="preserve"> 1-MAR-2009</t>
  </si>
  <si>
    <t xml:space="preserve"> 1-JUL-2009</t>
  </si>
  <si>
    <t xml:space="preserve"> 1-MAR-2010</t>
  </si>
  <si>
    <t xml:space="preserve"> 1-JUL-2010</t>
  </si>
  <si>
    <t xml:space="preserve"> 1-MAR-2011</t>
  </si>
  <si>
    <t>(b)</t>
  </si>
  <si>
    <t xml:space="preserve"> 1-JUL-2011</t>
  </si>
  <si>
    <t xml:space="preserve"> 1-JUL-2012</t>
  </si>
  <si>
    <t xml:space="preserve"> 1-AGO-2013</t>
  </si>
  <si>
    <t xml:space="preserve"> 1-JUL-2014</t>
  </si>
  <si>
    <t xml:space="preserve"> 1-JUL-2015</t>
  </si>
  <si>
    <t xml:space="preserve"> 1-JUL-2016</t>
  </si>
  <si>
    <t>(c)</t>
  </si>
  <si>
    <t xml:space="preserve"> 1-JUL-2017</t>
  </si>
  <si>
    <t xml:space="preserve"> 24-SEPT-2018</t>
  </si>
  <si>
    <t xml:space="preserve"> 01-MAR-2019</t>
  </si>
  <si>
    <t xml:space="preserve"> 01-SEPT-2020</t>
  </si>
  <si>
    <t>(a) El artículo 1º Nº49  de la Ley Nº 19.250, dispuso que a  contar del 1° de diciembre de 1993, la remuneración mínima de los trabajadores de casa particular será el equivalente al 75% del Ingreso Mínimo Mensual.</t>
  </si>
  <si>
    <t>(b) Cifras fijadas en el artículo transitorio de la Ley N°20.279. Se iguala dicha remuneración al 100% del Ingreso Mínimo Mensual.</t>
  </si>
  <si>
    <t>(c) Cifras fijadas en Ley N° 20.935. Abarca hasta el año 2018.</t>
  </si>
  <si>
    <t>CUADRO Nº 56</t>
  </si>
  <si>
    <t>TOPE MÁXIMO DE RENTAS IMPONIBLES PARA TRABAJADORES COTIZANTES AL IPS</t>
  </si>
  <si>
    <t>Monto en $ equivalentes a 60 U.F.</t>
  </si>
  <si>
    <t xml:space="preserve">   MESES</t>
  </si>
  <si>
    <t xml:space="preserve"> Enero</t>
  </si>
  <si>
    <t xml:space="preserve"> Febrero</t>
  </si>
  <si>
    <t xml:space="preserve"> Marzo</t>
  </si>
  <si>
    <t xml:space="preserve"> Abril</t>
  </si>
  <si>
    <t xml:space="preserve"> Mayo</t>
  </si>
  <si>
    <t xml:space="preserve"> Junio</t>
  </si>
  <si>
    <t xml:space="preserve"> Julio</t>
  </si>
  <si>
    <t xml:space="preserve"> Agosto</t>
  </si>
  <si>
    <t xml:space="preserve"> Septiembre</t>
  </si>
  <si>
    <t xml:space="preserve"> Octubre</t>
  </si>
  <si>
    <t xml:space="preserve"> Noviembre</t>
  </si>
  <si>
    <t xml:space="preserve"> Diciembre</t>
  </si>
  <si>
    <t>Nota: - Los montos de tope máximo imponible son aplicables a  cotizantes no afectos al D.L. Nº 3.500 de 1980.</t>
  </si>
  <si>
    <t xml:space="preserve">           - La equivalencia corresponde al valor de la U.F. del último día del mes anterior.</t>
  </si>
  <si>
    <t>CUADRO Nº 57</t>
  </si>
  <si>
    <t>MONTO UNITARIO DE LAS PENSIONES MÍNIMAS SEGÚN TIPO</t>
  </si>
  <si>
    <t>( En  pesos de cada año )</t>
  </si>
  <si>
    <t>1998  -  2003</t>
  </si>
  <si>
    <t xml:space="preserve">TIPO DE PENSIONES </t>
  </si>
  <si>
    <t xml:space="preserve"> DIC 1998</t>
  </si>
  <si>
    <t xml:space="preserve"> ENE 1999</t>
  </si>
  <si>
    <t xml:space="preserve"> DIC 1999</t>
  </si>
  <si>
    <t xml:space="preserve"> DIC 2000</t>
  </si>
  <si>
    <t xml:space="preserve"> DIC 2001</t>
  </si>
  <si>
    <t xml:space="preserve"> DIC 2002</t>
  </si>
  <si>
    <t xml:space="preserve"> DIC 2003</t>
  </si>
  <si>
    <t>NOV.1999</t>
  </si>
  <si>
    <t>NOV 2000</t>
  </si>
  <si>
    <t>NOV 2001</t>
  </si>
  <si>
    <t xml:space="preserve"> NOV 2002</t>
  </si>
  <si>
    <t xml:space="preserve"> NOV 2003</t>
  </si>
  <si>
    <t xml:space="preserve"> PARA PENSIONADOS MENORES DE 70 AÑOS</t>
  </si>
  <si>
    <t>PENSIONES MIN. ART. 26 LEY Nº 15.386</t>
  </si>
  <si>
    <t xml:space="preserve"> De Vejez, invalidez, años servicio, retiro</t>
  </si>
  <si>
    <t xml:space="preserve"> De Viudez, sin hijos</t>
  </si>
  <si>
    <t xml:space="preserve"> De Viudez, con hijos</t>
  </si>
  <si>
    <t xml:space="preserve"> De Orfandad y otros sobrevivientes</t>
  </si>
  <si>
    <t>PENSIONES MIN. ART. 24 LEY Nº 15.386</t>
  </si>
  <si>
    <t>Madre de los hijos de filiación no matrimonial del causante sin hijo</t>
  </si>
  <si>
    <t>Madre de los hijos de filiación no matrimonial del causante con hijo</t>
  </si>
  <si>
    <t>PENSIONES ASIST. ART. 27 LEY Nº 15.386</t>
  </si>
  <si>
    <t xml:space="preserve"> De Vejez e Invalidez</t>
  </si>
  <si>
    <t xml:space="preserve"> De Orfandad</t>
  </si>
  <si>
    <t>PENSIONES ESPEC. ART.39 LEY Nº 10.662</t>
  </si>
  <si>
    <t xml:space="preserve"> De Viudez</t>
  </si>
  <si>
    <t>PARA PENSIONADOS DE 70 AÑOS Y MAS</t>
  </si>
  <si>
    <t>CUADRO Nº 58</t>
  </si>
  <si>
    <t>2005 - 2020</t>
  </si>
  <si>
    <t>SEP 2004</t>
  </si>
  <si>
    <t>DIC 2004</t>
  </si>
  <si>
    <t xml:space="preserve"> SEP 2005</t>
  </si>
  <si>
    <t xml:space="preserve"> DIC 2005</t>
  </si>
  <si>
    <t xml:space="preserve"> MAY 2006</t>
  </si>
  <si>
    <t xml:space="preserve"> DIC 2006</t>
  </si>
  <si>
    <t xml:space="preserve"> DIC 2007</t>
  </si>
  <si>
    <t xml:space="preserve"> DIC 2008</t>
  </si>
  <si>
    <t xml:space="preserve"> DIC 2010</t>
  </si>
  <si>
    <t xml:space="preserve"> DIC 2011</t>
  </si>
  <si>
    <t xml:space="preserve"> DIC 2012</t>
  </si>
  <si>
    <t xml:space="preserve"> DIC 2013</t>
  </si>
  <si>
    <t xml:space="preserve"> DIC 2014</t>
  </si>
  <si>
    <t xml:space="preserve"> DIC 2015</t>
  </si>
  <si>
    <t xml:space="preserve"> DIC 2016</t>
  </si>
  <si>
    <t xml:space="preserve"> DIC 2017</t>
  </si>
  <si>
    <t xml:space="preserve"> DIC 2018</t>
  </si>
  <si>
    <t xml:space="preserve"> DIC 2019</t>
  </si>
  <si>
    <t xml:space="preserve"> DIC 2020</t>
  </si>
  <si>
    <t>NOV 2004</t>
  </si>
  <si>
    <t>AGO 2005</t>
  </si>
  <si>
    <t xml:space="preserve"> NOV 2005</t>
  </si>
  <si>
    <t xml:space="preserve"> ABR 2006</t>
  </si>
  <si>
    <t xml:space="preserve"> NOV 2006</t>
  </si>
  <si>
    <t xml:space="preserve"> NOV 2007</t>
  </si>
  <si>
    <t xml:space="preserve"> NOV 2008</t>
  </si>
  <si>
    <t xml:space="preserve"> NOV 2010</t>
  </si>
  <si>
    <t xml:space="preserve"> NOV 2011</t>
  </si>
  <si>
    <t xml:space="preserve"> NOV 2012</t>
  </si>
  <si>
    <t xml:space="preserve"> NOV 2013</t>
  </si>
  <si>
    <t xml:space="preserve"> NOV 2014</t>
  </si>
  <si>
    <t xml:space="preserve"> NOV 2015</t>
  </si>
  <si>
    <t xml:space="preserve"> NOV 2016</t>
  </si>
  <si>
    <t xml:space="preserve"> NOV 2017</t>
  </si>
  <si>
    <t xml:space="preserve"> NOV 2018</t>
  </si>
  <si>
    <t xml:space="preserve"> NOV 2019</t>
  </si>
  <si>
    <t>56979.55</t>
  </si>
  <si>
    <t xml:space="preserve"> PARA PENSIONADOS DE 70 AÑOS Y MÁS, PERO MENORES DE 75 AÑOS</t>
  </si>
  <si>
    <t xml:space="preserve"> PARA PENSIONADOS DE 75 AÑOS Y MÁS</t>
  </si>
  <si>
    <t>CUADRO Nº 59</t>
  </si>
  <si>
    <t>LÍMITE MAXIMO INICIAL DE PENSIONES</t>
  </si>
  <si>
    <t xml:space="preserve"> 1979  -  2020</t>
  </si>
  <si>
    <t>MONTO (En $ de c/año)</t>
  </si>
  <si>
    <t>EQUIVALENCIA</t>
  </si>
  <si>
    <t xml:space="preserve">       HASTA</t>
  </si>
  <si>
    <t xml:space="preserve">50 Sueldos Vitales </t>
  </si>
  <si>
    <t>11,1378 Ingresos Mínimos</t>
  </si>
  <si>
    <t>Enero 1º</t>
  </si>
  <si>
    <t>1993</t>
  </si>
  <si>
    <t>Enero 17</t>
  </si>
  <si>
    <t xml:space="preserve">     12 Ingresos Mínimos</t>
  </si>
  <si>
    <t>Enero 18</t>
  </si>
  <si>
    <t>(a) El artículo 9° de la Ley N°19.200, que fijó en $430.605 el límite inicial de pensiones, dispuso que éste se reajustará en el mismo porcentaje y oportunidad en que lo sean las pensiones por aplicación del art.14 del DL N°2.448 de 1979.</t>
  </si>
  <si>
    <t>CUADRO Nº 60</t>
  </si>
  <si>
    <t>MONTO UNITARIO DE LAS BONIFICACIONES LEY 19.403 A LAS PENSIONES MÍNIMAS DE VIUDEZ Y DE LA MADRE DE LOS HIJOS DE FILIACIÓN NO MATRIMONIAL DEL CAUSANTE</t>
  </si>
  <si>
    <t xml:space="preserve"> ( Monto en pesos de cada año )</t>
  </si>
  <si>
    <t>2007  -  2020</t>
  </si>
  <si>
    <t>PARA BENEFICIARIOS MENORES DE 70 AÑOS DE EDAD</t>
  </si>
  <si>
    <t>PENSIONES MÍNIMAS, ART. 26 LEY Nº 15.386</t>
  </si>
  <si>
    <t>Viuda sin hijos</t>
  </si>
  <si>
    <t>Viuda con hijos</t>
  </si>
  <si>
    <t>PENSIONES MÍNIMAS, ART. 24 LEY Nº 15.386</t>
  </si>
  <si>
    <t>PENSIONES MÍNIMAS, ART. 27 LEY Nº 15.386</t>
  </si>
  <si>
    <t xml:space="preserve"> Viuda sin hijos</t>
  </si>
  <si>
    <t xml:space="preserve"> Viuda con hijos</t>
  </si>
  <si>
    <t xml:space="preserve">PARA BENEFICIARIOS DE 70 AÑOS  DE EDAD O MÁS </t>
  </si>
  <si>
    <t xml:space="preserve">PENSIONES MÍNIMAS,  ART. 26 LEY Nº 15.386 </t>
  </si>
  <si>
    <t>PENSIONES MÍNIMAS,  ART. 27 LEY Nº 15.386</t>
  </si>
  <si>
    <t>CUADRO Nº 61</t>
  </si>
  <si>
    <t>MONTO UNITARIO DE LAS BONIFICACIONES LEY 19.539 A LAS PENSIONES MÍNIMAS DE VIUDEZ Y DE LA MADRE DE LOS HIJOS  DE FILIACION NO MATRIMONIAL DEL CAUSANTE</t>
  </si>
  <si>
    <t xml:space="preserve"> 2007 - 2020</t>
  </si>
  <si>
    <t>PENSIONES MÍNIMAS,  ART. 26 LEY Nº 15.386</t>
  </si>
  <si>
    <t>PARA BENEFICIARIOS DE 70 AÑOS DE EDAD O MÁS</t>
  </si>
  <si>
    <t xml:space="preserve">PENSIONES ASISTENCIALES,  ART. 26 LEY Nº 15.386 </t>
  </si>
  <si>
    <t>PENSIONES ASISTENCIALES,  ART. 27 LEY Nº 15.386</t>
  </si>
  <si>
    <t>19,394,02</t>
  </si>
  <si>
    <t>CUADRO N° 62</t>
  </si>
  <si>
    <t>MONTO UNITARIO DE LAS BONIFICACIONES LEY N° 19.953 A LAS PENSIONES MÍNIMAS DE VIUDEZ Y DE LA MADRE DE LOS HIJOS DE FILIACIÓN NO MATRIMONIAL DEL CAUSANTE</t>
  </si>
  <si>
    <t>PARA BENEFICIARIOS MAYORES DE 75 AÑOS</t>
  </si>
  <si>
    <t>CUADRO Nº 63</t>
  </si>
  <si>
    <t>REAJUSTES E INCREMENTOS APLICABLES A LAS PENSIONES DE LA LEY N°16.744</t>
  </si>
  <si>
    <t>1974  -  2020</t>
  </si>
  <si>
    <t>LEGISLACIÓN</t>
  </si>
  <si>
    <t>FECHA DE APLICACIÓN</t>
  </si>
  <si>
    <t>REAJUSTE</t>
  </si>
  <si>
    <t xml:space="preserve"> OBSERVACIONES</t>
  </si>
  <si>
    <t>D.L. Nº  446</t>
  </si>
  <si>
    <t xml:space="preserve"> Mayo 1974</t>
  </si>
  <si>
    <t>D.L. Nº  550</t>
  </si>
  <si>
    <t xml:space="preserve"> Julio 1974</t>
  </si>
  <si>
    <t>No podrá significar un aumento inferior a: $7 para las pensiones de Invalidez, vejez,</t>
  </si>
  <si>
    <t>retiro y de jubilacion en gral. cuyo monto al 30/06/74 haya excedido de $21 mensuales;</t>
  </si>
  <si>
    <t>a $3,5 para las pensiones de viudez, cuyo monto haya excedido de $10,5 mensual, y</t>
  </si>
  <si>
    <t xml:space="preserve">a $1,05  para  las  pensiones de orfandad  y  demás  sobrevivientes de monto superior </t>
  </si>
  <si>
    <t>a  $ 3,15 por beneficiario.-</t>
  </si>
  <si>
    <t xml:space="preserve">A  las pensiones que al 30/06/74  tengan montos inferiores a los indicados para c/caso </t>
  </si>
  <si>
    <t>y no tengan el carácter de mínimas o asistenciales, les correspondió un reajuste de 33%</t>
  </si>
  <si>
    <t>D.L.Nº  670</t>
  </si>
  <si>
    <t xml:space="preserve"> Octubre 1974</t>
  </si>
  <si>
    <t>Previo a aplicar el reajuste , las pensiones iniciadas antes del 1/1/73, se reajustaron</t>
  </si>
  <si>
    <t>extraordinariamente en un 50%, no debiendo exceder el 70% de la última remuneración.</t>
  </si>
  <si>
    <t xml:space="preserve"> Diciembre 1974</t>
  </si>
  <si>
    <t xml:space="preserve"> Marzo 1975</t>
  </si>
  <si>
    <t>D.L. Nº  958</t>
  </si>
  <si>
    <t>Bonificación mensual  incorporada  al monto de la pensión de :</t>
  </si>
  <si>
    <t xml:space="preserve"> - $12,40 para pensionados por antigüedad  y  vejez de 65  y  más años e invalidez de </t>
  </si>
  <si>
    <t xml:space="preserve">   cualquier edad.-</t>
  </si>
  <si>
    <t xml:space="preserve"> - $7,50 para pensiones de viudez</t>
  </si>
  <si>
    <t>- $2,50 para pensiones de orfandad.</t>
  </si>
  <si>
    <t>- $3,80 para madre de hijos naturales.</t>
  </si>
  <si>
    <t xml:space="preserve"> Junio 1975</t>
  </si>
  <si>
    <t>D.L. Nºs 670 y 999</t>
  </si>
  <si>
    <t xml:space="preserve"> Septiembre 1975</t>
  </si>
  <si>
    <t>D.L. Nºs 670 , 999  y 1.275</t>
  </si>
  <si>
    <t xml:space="preserve"> Diciembre 1975</t>
  </si>
  <si>
    <t xml:space="preserve"> Marzo 1976</t>
  </si>
  <si>
    <t>D.L.Nº 1.401</t>
  </si>
  <si>
    <t xml:space="preserve"> Abril 1976</t>
  </si>
  <si>
    <t>Las pensiones que no son mínimas ni perseguidoras se incrementaron como sigue:</t>
  </si>
  <si>
    <t xml:space="preserve"> - $31,00 para pensionados por antigüedad  y  vejez de 65  y  más años e invalidez de </t>
  </si>
  <si>
    <t xml:space="preserve"> - $18,80 para pensiones de viudez</t>
  </si>
  <si>
    <t xml:space="preserve"> - $6,30 para pensiones de orfandad.</t>
  </si>
  <si>
    <t xml:space="preserve"> - $9,50  para madre de hijos naturales.</t>
  </si>
  <si>
    <t xml:space="preserve"> Junio 1976</t>
  </si>
  <si>
    <t xml:space="preserve"> Septiembre 1976</t>
  </si>
  <si>
    <t xml:space="preserve"> Diciembre 1976</t>
  </si>
  <si>
    <t>D.L. Nº  1.607</t>
  </si>
  <si>
    <t xml:space="preserve"> Enero 1977</t>
  </si>
  <si>
    <t>Incrementos según tipo de pensión :</t>
  </si>
  <si>
    <t>a) Pensiones de antigüedad , vejez e invalidez que no sean  mínimas, asistenciales,</t>
  </si>
  <si>
    <t xml:space="preserve">     o perseguidoras  los sgts. montos:</t>
  </si>
  <si>
    <t xml:space="preserve"> - $75,00 para pensiones  superiores al mínimo, hasta $1.000</t>
  </si>
  <si>
    <t xml:space="preserve"> - $60,00 para pensiones de monto superior a $ 1.000,  hasta $ 1.300,  min. $ 1.075</t>
  </si>
  <si>
    <t xml:space="preserve"> - $40,00 para pensiones de monto superior a $ 1.300, hasta $ 1.500 , min. $ 1.360</t>
  </si>
  <si>
    <t xml:space="preserve"> - $30,00 para pensiones de monto superior a $ 1.500,  hasta $ 2.000 , min. $ 1.540</t>
  </si>
  <si>
    <t xml:space="preserve"> - Las que exceden de $ 2.000 no podrán ser inferiores a $ 2.030</t>
  </si>
  <si>
    <t>b) Pensiones de viudez,incr.de $45,00. Pensión incrementada no inferior a $2.030</t>
  </si>
  <si>
    <t>c) Orfandad y demás beneficiarios, Incremento de $15,00.</t>
  </si>
  <si>
    <t>d)Madre hijos naturales, incremento de $22,50</t>
  </si>
  <si>
    <t>D.L. Nº  670</t>
  </si>
  <si>
    <t xml:space="preserve"> Marzo 1977</t>
  </si>
  <si>
    <t>D.L. Nº  1.770</t>
  </si>
  <si>
    <t xml:space="preserve"> Mayo 1977</t>
  </si>
  <si>
    <t xml:space="preserve"> Julio 1977</t>
  </si>
  <si>
    <t xml:space="preserve"> Diciembre 1977</t>
  </si>
  <si>
    <t xml:space="preserve"> Marzo 1978</t>
  </si>
  <si>
    <t xml:space="preserve"> Julio 1978</t>
  </si>
  <si>
    <t>D.L. Nº   2.444</t>
  </si>
  <si>
    <t xml:space="preserve"> Septiembre 1978</t>
  </si>
  <si>
    <t xml:space="preserve">Revalorización extraordinaria de pensiones para todas aquellas otorgadas antes del </t>
  </si>
  <si>
    <t xml:space="preserve">01/09/75 salvo las de sobrevivencia causadas con posterioridad por pensionados que </t>
  </si>
  <si>
    <t>hayan obtenido la pensión antes de la fecha señalada, siempre que no fueren persegui-</t>
  </si>
  <si>
    <t>doras ni hayan tenido el carácter de mínimas. Ver factores en el artículo 2º.-</t>
  </si>
  <si>
    <t>D.L.Nºs  670 y 2.555</t>
  </si>
  <si>
    <t xml:space="preserve"> Diciembre 1978</t>
  </si>
  <si>
    <t xml:space="preserve"> Marzo 1979</t>
  </si>
  <si>
    <t xml:space="preserve"> Julio 1979</t>
  </si>
  <si>
    <t xml:space="preserve"> Diciembre 1979</t>
  </si>
  <si>
    <t>D.L.Nºs  670 y 3.001</t>
  </si>
  <si>
    <t xml:space="preserve"> Abril 1980</t>
  </si>
  <si>
    <t xml:space="preserve"> Octubre 1980</t>
  </si>
  <si>
    <t>D.L.Nº s 2.448 y 3.529</t>
  </si>
  <si>
    <t xml:space="preserve"> Junio 1981</t>
  </si>
  <si>
    <t>D.L.Nº2.448 y L. Nº18.134</t>
  </si>
  <si>
    <t xml:space="preserve"> Octubre 1982</t>
  </si>
  <si>
    <t>D.L. Nº  2.448</t>
  </si>
  <si>
    <t xml:space="preserve"> Mayo 1983</t>
  </si>
  <si>
    <t xml:space="preserve"> Enero 1984</t>
  </si>
  <si>
    <t xml:space="preserve"> Noviembre 1984</t>
  </si>
  <si>
    <t>Ley  Nº 18.413</t>
  </si>
  <si>
    <t xml:space="preserve"> Mayo 1985</t>
  </si>
  <si>
    <t xml:space="preserve"> Enero 1986</t>
  </si>
  <si>
    <t>L ey Nº 18.549</t>
  </si>
  <si>
    <t xml:space="preserve"> Julio 1986</t>
  </si>
  <si>
    <t xml:space="preserve"> Mayo 1987</t>
  </si>
  <si>
    <t>Para  beneficiarios de 65 o más años, y pensión de monto inferior a $17.501</t>
  </si>
  <si>
    <t>Para  beneficiarios menores de 65 años, y pensión de monto inferior a $17.501</t>
  </si>
  <si>
    <t xml:space="preserve">Para pensiones superiores a $ 17.500,  hasta $ 43.500 </t>
  </si>
  <si>
    <t>Para pensiones sup. a $ 43.500,  hasta $ 100.000. Monto reajustado no menor a $ 50.638</t>
  </si>
  <si>
    <t>Para pensiones superiores a $ 100.000 .Monto reajustado no menor a $ 109.850</t>
  </si>
  <si>
    <t>Ley Nº 18.669</t>
  </si>
  <si>
    <t xml:space="preserve"> Abril 1988</t>
  </si>
  <si>
    <t>Para beneficiario de 65 años y más, y pensiones iguales o inferiores a $19.250</t>
  </si>
  <si>
    <t>Para  beneficiarios menores de 65 años, y pensión de monto inferior a $19.251</t>
  </si>
  <si>
    <t xml:space="preserve">Para pensiones superiores a $ 19.250,  hasta $ 47.850 </t>
  </si>
  <si>
    <t>Para  benef. de 65 o más años, y pensión de monto igual o sup. a $47.850, y hasta $109.850</t>
  </si>
  <si>
    <t>Para  beneficiarios menores de 65 años, y pensión de monto superior a $47.850, hasta</t>
  </si>
  <si>
    <t>$109.850. Monto reajustado no menor a $55.458.-</t>
  </si>
  <si>
    <t>Pára pensiones superiores a $ 109.850. Monto reajustado no menor a $ 120.725</t>
  </si>
  <si>
    <t>Ley Nº18.754</t>
  </si>
  <si>
    <t xml:space="preserve"> Diciembre 1988</t>
  </si>
  <si>
    <t xml:space="preserve">Amplificación montos brutos de pensión en porcentajes variables SEGÚN la Entidad </t>
  </si>
  <si>
    <t xml:space="preserve">Previsional de que se trata. </t>
  </si>
  <si>
    <t>Ley Nº18.766</t>
  </si>
  <si>
    <t xml:space="preserve"> Enero 1989</t>
  </si>
  <si>
    <t>Ley Nº18.806</t>
  </si>
  <si>
    <t xml:space="preserve"> Junio 1989</t>
  </si>
  <si>
    <t xml:space="preserve">Para  beneficiarios de 65 o más años, hombres, o 60 ó mas años, mujeres, y pensión de </t>
  </si>
  <si>
    <t>monto inferior a $21.001.Monto reajustado no menor a $22.050.-</t>
  </si>
  <si>
    <t xml:space="preserve"> Noviembre 1989</t>
  </si>
  <si>
    <t>D.L. Nº  2.448 y L.18.987</t>
  </si>
  <si>
    <t xml:space="preserve"> Julio 1990</t>
  </si>
  <si>
    <t>Para pensiones no mínimas.-</t>
  </si>
  <si>
    <t>Para pensiones mínimas.</t>
  </si>
  <si>
    <t xml:space="preserve"> Febrero 1991</t>
  </si>
  <si>
    <t>Ley Nº 19.073</t>
  </si>
  <si>
    <t xml:space="preserve"> Julio 1991</t>
  </si>
  <si>
    <t>Para pensiones no mínimas de hasta $ 80.000, al 30/06/91, iniciadas antes del 01/05/85,</t>
  </si>
  <si>
    <t>o de sobrevivencia originadas en pensiones  vigentes al 30/04/85</t>
  </si>
  <si>
    <t xml:space="preserve"> Noviembre 1991</t>
  </si>
  <si>
    <t xml:space="preserve"> Julio 1992</t>
  </si>
  <si>
    <t>Para  pensiones que a junio de 1991 tenían valor superior a $80.000, y hasta $120.000</t>
  </si>
  <si>
    <t>iniciadas antes del 01/05/85, o de sobrev. originadas en pensiones vigentes al 30/04/85</t>
  </si>
  <si>
    <t>D.L. Nº  2.448 y L.19.181</t>
  </si>
  <si>
    <t xml:space="preserve"> Diciembre 1992</t>
  </si>
  <si>
    <t>Por sobre el 15,05 % , para  pensiones que a junio de 1991 tenían valor superior  a $120.000</t>
  </si>
  <si>
    <t>D.L. Nº  2.448 y L.19.262</t>
  </si>
  <si>
    <t xml:space="preserve"> Diciembre 1993</t>
  </si>
  <si>
    <t xml:space="preserve"> Diciembre 1994</t>
  </si>
  <si>
    <t>Ley Nº 19.398</t>
  </si>
  <si>
    <t xml:space="preserve"> Septiembre 1995</t>
  </si>
  <si>
    <t xml:space="preserve">Para pensiones cuyos montos al 01/09/95, no superen los $ 100.000. Aumento a </t>
  </si>
  <si>
    <t>$110,000 de todas aquellas pensiones superiores a $100.000 e inferiores a $110.000</t>
  </si>
  <si>
    <t xml:space="preserve"> Diciembre 1995</t>
  </si>
  <si>
    <t>Ley  Nº 19.454.</t>
  </si>
  <si>
    <t xml:space="preserve"> Junio 1996</t>
  </si>
  <si>
    <t>Reajuste extraordinario para las pensiones mínimas de mayores de 70 años,a que se refiere</t>
  </si>
  <si>
    <t>el DL Nº 3.360, de 1980.</t>
  </si>
  <si>
    <t xml:space="preserve"> Diciembre 1996</t>
  </si>
  <si>
    <t xml:space="preserve"> Diciembre 1997</t>
  </si>
  <si>
    <t>Ley  Nº 19.539</t>
  </si>
  <si>
    <t>Reajuste extraordinario para las pensiones mínimas .</t>
  </si>
  <si>
    <t xml:space="preserve"> Diciembre 1998</t>
  </si>
  <si>
    <t>Ley Nº 19.578</t>
  </si>
  <si>
    <t xml:space="preserve"> Enero 1999</t>
  </si>
  <si>
    <t>$8.000 para las pensiones mínimas de vejez, invalidez, otras jubilaciones y de viudez sin hijos.</t>
  </si>
  <si>
    <t xml:space="preserve">$6.800 para las pensiones mínimas de viudez con hijos, con derecho a pensiones de orfandad </t>
  </si>
  <si>
    <t>y de madre viuda y de padre inválido.</t>
  </si>
  <si>
    <t>$4.800 para las pensiones mínimas de madre de hijos de filiación no matrimonial sin hijos.</t>
  </si>
  <si>
    <t>$4.080 para las pensiones mínimas de madre de hijos de filiación no matrimonial con hijos.</t>
  </si>
  <si>
    <t>$1.200 para las pensiones de orfandad.</t>
  </si>
  <si>
    <t xml:space="preserve">Valores diferentes para las de viudez y de madre de hijos de filiación no matrim. superiores al </t>
  </si>
  <si>
    <t>monto mínimo, más las bonific. L. N°s 19.403 y 19.539, pero inferiores al de éstas incrementadas.</t>
  </si>
  <si>
    <t xml:space="preserve"> Octubre 1999</t>
  </si>
  <si>
    <t>$8.000 para las pensiones No mínimas de vejez, invalidez, otras jubilaciones y de viudez sin hijos.</t>
  </si>
  <si>
    <t>$6.800 para las pensiones de viudez con hijos,con derecho a pensión de orfandad.</t>
  </si>
  <si>
    <t>$4.800 para las pensiones de madre de hijos de filiación no matrimonial sin hijos.</t>
  </si>
  <si>
    <t>$4.080 para las pensiones de madre de hijos de filiación no matrimonial con hijos.</t>
  </si>
  <si>
    <t>$1.200 para las pensiones de orfandad y otros sobrevivientes.</t>
  </si>
  <si>
    <t xml:space="preserve"> Diciembre 1999</t>
  </si>
  <si>
    <t xml:space="preserve"> Diciembre 2000</t>
  </si>
  <si>
    <t xml:space="preserve"> Diciembre 2001</t>
  </si>
  <si>
    <t xml:space="preserve"> Diciembre 2002</t>
  </si>
  <si>
    <t xml:space="preserve"> Diciembre 2003</t>
  </si>
  <si>
    <t>Ley N° 19.953</t>
  </si>
  <si>
    <t xml:space="preserve"> Septiembre 2004</t>
  </si>
  <si>
    <t>Fijó en $ 86.079 el monto de la pensión mínima de vejez, invalidez, años de Servicio y</t>
  </si>
  <si>
    <t>otras jubilaciones; y las de vejez e invalidez del artículo 27 de la ley N° 15.386,</t>
  </si>
  <si>
    <t>de pensionados que al 1° de septiembre de 2004 tuvieran 75 o más años de edad.</t>
  </si>
  <si>
    <t xml:space="preserve"> Diciembre 2004</t>
  </si>
  <si>
    <t xml:space="preserve"> Septiembre 2005</t>
  </si>
  <si>
    <t>Fijó en $ 89.921 el monto de la pensión mínima de vejez, invalidez, años de Servicio y</t>
  </si>
  <si>
    <t>de pensionados que al 1° de septiembre de 2005 tuvieran 75 o más años de edad.</t>
  </si>
  <si>
    <t xml:space="preserve"> Diciembre 2005</t>
  </si>
  <si>
    <t>Ley N°20.102</t>
  </si>
  <si>
    <t xml:space="preserve"> Mayo 2006</t>
  </si>
  <si>
    <t>Reajuste extraordinario para las pensiones mínimas de los artículos24,26 y 27 de la ley N°15.386 y del artículo 39 de la ley N°10.662 y para las pensiones no mínimas cuyos montos al1° de mayo de 2006 sean iguales o inferiores a $100.000. Incremento de monto variable para las pensiones superiores a $100.000 e inferiores a $110.000. La pensión incrementada no puede superar los $110.000.</t>
  </si>
  <si>
    <t xml:space="preserve"> Diciembre 2006</t>
  </si>
  <si>
    <t xml:space="preserve"> Diciembre 2007</t>
  </si>
  <si>
    <t xml:space="preserve"> Diciembre 2008</t>
  </si>
  <si>
    <t xml:space="preserve"> Diciembre 2009</t>
  </si>
  <si>
    <t xml:space="preserve"> Diciembre 2010</t>
  </si>
  <si>
    <t xml:space="preserve"> Diciembre 2011</t>
  </si>
  <si>
    <t xml:space="preserve"> Diciembre 2012</t>
  </si>
  <si>
    <t xml:space="preserve"> Diciembre 2013</t>
  </si>
  <si>
    <t xml:space="preserve"> Diciembre 2014</t>
  </si>
  <si>
    <t xml:space="preserve"> Diciembre 2015</t>
  </si>
  <si>
    <t xml:space="preserve"> Diciembre 2016</t>
  </si>
  <si>
    <t xml:space="preserve"> Diciembre 2017</t>
  </si>
  <si>
    <t xml:space="preserve"> Diciembre 2018</t>
  </si>
  <si>
    <t xml:space="preserve"> Diciembre 2019</t>
  </si>
  <si>
    <t xml:space="preserve"> Diciembre 2020</t>
  </si>
  <si>
    <t>CUADRO N° 64</t>
  </si>
  <si>
    <t>MONTO UNITARIO DE LOS AGUINALDOS OTORGADOS A LOS PENSIONADOS</t>
  </si>
  <si>
    <t>1985  -  2020</t>
  </si>
  <si>
    <t>TIPO DE AGUINALDO</t>
  </si>
  <si>
    <t>MONTO (En $)</t>
  </si>
  <si>
    <t xml:space="preserve">OBSERVACIONES </t>
  </si>
  <si>
    <t>Ley N° 18.446</t>
  </si>
  <si>
    <t xml:space="preserve"> Fiestas Patrias</t>
  </si>
  <si>
    <t>Por c/persona por la que se perciba Asignación Familiar Mínimo $500 p/pensionado</t>
  </si>
  <si>
    <t xml:space="preserve"> Navidad</t>
  </si>
  <si>
    <t>Ley N° 18.656</t>
  </si>
  <si>
    <t>Por c/persona por la que se perciba Asignación Familiar Mínimo $600 p/pensionado</t>
  </si>
  <si>
    <t>Por c/persona por la que se perciba Asignación Familiar Mínimo $1.000 p/pensionado</t>
  </si>
  <si>
    <t>Ley N° 18.740</t>
  </si>
  <si>
    <t>Por c/persona por la que se perciba Asignación Familiar Mínimo $2.000 p/pensionado</t>
  </si>
  <si>
    <t>Ley N° 18.766</t>
  </si>
  <si>
    <t>Por c/persona por la que se perciba Asignación Familiar Mínimo $2.500 p/pensionado</t>
  </si>
  <si>
    <t>Ley N° 18.832</t>
  </si>
  <si>
    <t>Ley N° 18.896</t>
  </si>
  <si>
    <t>Ley N° 18.998</t>
  </si>
  <si>
    <t>Ley N° 19.007</t>
  </si>
  <si>
    <t>Por c/persona por la que se perciba Asignación Familiar Mínimo $1.500 p/pensionado</t>
  </si>
  <si>
    <t>Ley N° 19.082</t>
  </si>
  <si>
    <t>Por c/pensionado, más $1.500 por c/persona por la que se perciba Asignación Familiar</t>
  </si>
  <si>
    <t>Ley N° 19.104</t>
  </si>
  <si>
    <t>Ley N° 19.163</t>
  </si>
  <si>
    <t>Por c/pensionado, más $2.500 por cada causante de Asignación Fam. acreditado.</t>
  </si>
  <si>
    <t>Ley N° 19.181</t>
  </si>
  <si>
    <t>Por c/pensionado, más $1,600 por cada causante de Asignación Familiar acreditado.</t>
  </si>
  <si>
    <t>Ley N° 19.243</t>
  </si>
  <si>
    <t>Por c/pensionado, más $2.900 por cada causante de Asignación Familiar acreditado.</t>
  </si>
  <si>
    <t>Ley N° 19.267</t>
  </si>
  <si>
    <t>Por c/pensionado, más $3.000 por cada causante de Asignación familiar acreditado.</t>
  </si>
  <si>
    <t>Ley N° 19.502</t>
  </si>
  <si>
    <t>Por c/pensionado, más $3.745 por cada causante de Asignación Familiar acreditado.</t>
  </si>
  <si>
    <t>Por c/pensionado, más $4.710 por cada causante de Asignación Familiar acreditado.</t>
  </si>
  <si>
    <t>Ley N° 19.564</t>
  </si>
  <si>
    <t>Por c/pensionado, más $3.914 por cada causante de Asignación Familiar acreditado.</t>
  </si>
  <si>
    <t>Por c/pensionado, más $4.922 por cada causante de Asignación Familiar acreditado.</t>
  </si>
  <si>
    <t>Ley N° 19.595</t>
  </si>
  <si>
    <t>Por c/pensionado, más $4.082 por cada causante de Asignación Familiar acreditado.</t>
  </si>
  <si>
    <t>Por c/pensionado, más $5.134por cada causante de Asignación Familiar acreditado.</t>
  </si>
  <si>
    <t>Ley N° 19.649</t>
  </si>
  <si>
    <t>Por c/pensionado, más $5.386 por cada causante de Asignación Familiar acreditado.</t>
  </si>
  <si>
    <t>Ley N° 19.703</t>
  </si>
  <si>
    <t>Por c/pensionado, más $4.466por cada causante de Asignación Familiar acreditado.</t>
  </si>
  <si>
    <t>Por c/pensionado, más $5,618 por cada causante de Asignación Familiar acreditado.</t>
  </si>
  <si>
    <t>Ley N° 19.775</t>
  </si>
  <si>
    <t>Por c/pensionado, más $4.447 por cada causante de Asignación Familiar acreditado.</t>
  </si>
  <si>
    <t>Por c/pensionado, más $5.871 por cada causante de Asignación Familiar acreditado.</t>
  </si>
  <si>
    <t>Ley N° 19.843</t>
  </si>
  <si>
    <t>Por c/pensionado, más $4.807 por cada causante de Asignación Familiar acreditado.</t>
  </si>
  <si>
    <t>Por c/pensionado, más $6.047 por cada causante de Asignación Familiar acreditado.</t>
  </si>
  <si>
    <t>Ley N° 19.917</t>
  </si>
  <si>
    <t>Por c/pensionado, más $4.913 por cada causante de Asignación Familiar acreditado.</t>
  </si>
  <si>
    <t>Por c/pensionado, más $6.180 por cada causante de Asignación Familiar acreditado.</t>
  </si>
  <si>
    <t>Por c/pensionado, más $5.085 por cada causante de Asignación Familiar acreditado.</t>
  </si>
  <si>
    <t>Ley N° 20.056</t>
  </si>
  <si>
    <t>Bono complementario del aguinaldo de Fiestas Patrias</t>
  </si>
  <si>
    <t>Por c/pensionado, que perciba pensión igual o inferior a la minima de vejez, considerando su edad, más $1.311 por cada causante de Asignación Familiar acreditado.</t>
  </si>
  <si>
    <t>Por c/pensionado, que perciba pensión superior a la minima de vejez, considerando su edad, más $1.311 por cada causante de asignación Familiar acreditado.</t>
  </si>
  <si>
    <t>Por c/pensionado, más $6.396 por cada causante de Asignación Familiar acreditado.</t>
  </si>
  <si>
    <t>Bono complementario del aguinaldo de Navidad</t>
  </si>
  <si>
    <t>Por c/pensionado, que perciba pensión superior a la minima de vejez, considerando su edad, más $1.311 por cada causante de Asignación Familiar acreditado.</t>
  </si>
  <si>
    <t>Ley N° 20.079</t>
  </si>
  <si>
    <t>Por c/pensionado, más $5.339por cada causante de Asignación Familiar acreditado.</t>
  </si>
  <si>
    <t>Por c/pensionado, más $6.715por cada causante de Asignación Familiar acreditado.</t>
  </si>
  <si>
    <t>Ley N° 20.143</t>
  </si>
  <si>
    <t>Por c/pensionado, más $5.617 por cada causante de Asignación Familiar acreditado.</t>
  </si>
  <si>
    <t>Por c/pensionado, más $7.064 por cada causante de Asignación Familiar acreditado.</t>
  </si>
  <si>
    <t>Ley N° 20.233</t>
  </si>
  <si>
    <t>Por c/pensionado, más $6.005 por cada causante de Asignación Familiar acreditado.</t>
  </si>
  <si>
    <t>Por c/pensionado, más $7.551 por cada causante de Asignación Familiar acreditado.</t>
  </si>
  <si>
    <t>Ley N° 20.313</t>
  </si>
  <si>
    <t>Por c/pensionado, más $6.606 por cada causante de Asignación Familiar acreditado.</t>
  </si>
  <si>
    <t>Por c/pensionado, más $8.306 por cada causante de Asignación Familiar acreditado.</t>
  </si>
  <si>
    <t>Ley N° 20.403</t>
  </si>
  <si>
    <t>Por c/pensionado, más $6.903 por cada causante de Asignación Familiar acreditado.</t>
  </si>
  <si>
    <t>Por c/pensionado, más $8.680 por cada causante de Asignación Familiar acreditado.</t>
  </si>
  <si>
    <t>Ley N° 20.486</t>
  </si>
  <si>
    <t>Por c/pensionado, más $7.200 por cada causante de Asignación Familiar acreditado.</t>
  </si>
  <si>
    <t>Por c/pensionado, más $9.100 por cada causante de Asignación Familiar acreditado.</t>
  </si>
  <si>
    <t>Ley N° 20.559</t>
  </si>
  <si>
    <t>Por c/pensionado, más $7.560 por cada causante de Asignación Familiar acreditado.</t>
  </si>
  <si>
    <t>Por c/pensionado, más $9.555 por cada causante de Asignación Familiar acreditado.</t>
  </si>
  <si>
    <t>Ley N°20.642</t>
  </si>
  <si>
    <t>Por c/pensionado, más $7.900 por cada causante de Asignación Familiar acreditado.</t>
  </si>
  <si>
    <t>Por c/pensionado, más $10.000 por cada causante de Asignación Familiar acreditado.</t>
  </si>
  <si>
    <t>Por c/pensionado, más $8.295 por cada causante de Asignación Familiar acreditado.</t>
  </si>
  <si>
    <t>Por c/pensionado, más $10.500 por cada causante de Asignación Familiar acreditado.</t>
  </si>
  <si>
    <t>Ley N°20.883</t>
  </si>
  <si>
    <t>Por c/pensionado, más $9.154 por cada causante de Asignación Familiar acreditado.</t>
  </si>
  <si>
    <t>Por c/pensionado, más $11.586 por cada causante de Asignación Familiar acreditado.</t>
  </si>
  <si>
    <t>Ley N°20.971</t>
  </si>
  <si>
    <t>Por c/pensionado, más $9.447 por cada causante de Asignación Familiar acreditado.</t>
  </si>
  <si>
    <t>Por c/pensionado, más $11.957 por cada causante de Asignación Familiar acreditado.</t>
  </si>
  <si>
    <t>Ley N°21.050</t>
  </si>
  <si>
    <t>Por c/pensionado, más $9.683 por cada causante de Asignación Familiar acreditado.</t>
  </si>
  <si>
    <t>Por c/pensionado, más $12.256 por cada causante de Asignación Familiar acreditado.</t>
  </si>
  <si>
    <t>Ley N°21.126</t>
  </si>
  <si>
    <t>Por c/pensionado, más $ 10.022 por cada causante de Asignación Familiar acreditado.</t>
  </si>
  <si>
    <t>Por c/pensionado, más $ 12.685 por cada causante de Asignación Familiar acreditado.</t>
  </si>
  <si>
    <t>Ley N°21.196</t>
  </si>
  <si>
    <t>Por c/pensionado, más $ 10.303 por cada causante de Asignación Familiar acreditado.</t>
  </si>
  <si>
    <t>Por c/pensionado, más $ 13.040 por cada causante de Asignación Familiar acreditado.</t>
  </si>
  <si>
    <t>Ley N°21.306</t>
  </si>
  <si>
    <t>Por c/pensionado, más $ 10.581 por cada causante de Asignación Familiar acreditado.</t>
  </si>
  <si>
    <t>Por c/pensionado, más $ 13.392 por cada causante de Asignación Familiar acreditado.</t>
  </si>
  <si>
    <t>CUADRO N°65</t>
  </si>
  <si>
    <t>MONTO UNITARIO DE BONOS DE INVIERNO OTORGADOS A LOS PENSIONADOS</t>
  </si>
  <si>
    <t>1997  -  2020</t>
  </si>
  <si>
    <t>FECHA DE PAGO</t>
  </si>
  <si>
    <t>Ley N° 19.985</t>
  </si>
  <si>
    <t>Ley N° 20.642</t>
  </si>
  <si>
    <t>Ley N° 20.799</t>
  </si>
  <si>
    <t>Ley N° 20.971</t>
  </si>
  <si>
    <t>NOV 2015</t>
  </si>
  <si>
    <t>NOV 2016</t>
  </si>
  <si>
    <t>NOV 2017</t>
  </si>
  <si>
    <t>NOV 2018</t>
  </si>
  <si>
    <t>NOV 2019</t>
  </si>
  <si>
    <t>NOV 2020</t>
  </si>
  <si>
    <t>DIC 2015</t>
  </si>
  <si>
    <t>DIC 2007</t>
  </si>
  <si>
    <t>NOV 2008</t>
  </si>
  <si>
    <t>DIC 2008</t>
  </si>
  <si>
    <t>NOV 2010</t>
  </si>
  <si>
    <t>NOV 2011</t>
  </si>
  <si>
    <t>DIC 2006</t>
  </si>
  <si>
    <t>NOV 2007</t>
  </si>
  <si>
    <t>DIC 2010</t>
  </si>
  <si>
    <t xml:space="preserve"> NOV 2020</t>
  </si>
  <si>
    <t>NÚMERO PROMEDIO MENSUAL DE TRABAJADORES PROTEGIDOS POR EL SEGURO DE LA LEY N° 16.744  2016  -  2020</t>
  </si>
  <si>
    <t>NÚMERO PROMEDIO MENSUAL DE ENTIDADES EMPLEADORAS ADHERIDAS A ORGANISMOS ADMINISTRADORES DE LA LEY N° 16.744  2016  -  2020</t>
  </si>
  <si>
    <t>NÚMERO PROMEDIO MENSUAL DE TRABAJADORES PROTEGIDOS POR EL SEGURO DE LA LEY N° 16.744 SEGÚN ACTIVIDAD ECONÓMICA Y MUTUALIDAD  2020</t>
  </si>
  <si>
    <t>NÚMERO PROMEDIO MENSUAL DE ENTIDADES EMPLEADORAS ADHERIDAS A MUTUALIDADES SEGÚN ACTIVIDAD ECONÓMICA  2020</t>
  </si>
  <si>
    <t>NÚMERO PROMEDIO MENSUAL DE TRABAJADORES PROTEGIDOS POR EL SEGURO DE LA LEY N° 16.744 SEGÚN SEXO Y ORGANISMO ADMINISTRADOR  2020</t>
  </si>
  <si>
    <t>NÚMERO PROMEDIO MENSUAL DE TRABAJADORES PROTEGIDOS POR EL SEGURO DE LA LEY Nº 16.744 SEGÚN ORGANISMO ADMINISTRADOR,  ACTIVIDAD ECONÓMICA Y SEXO  2020</t>
  </si>
  <si>
    <t>NÚMERO PROMEDIO MENSUAL DE TRABAJADORES PROTEGIDOS POR EL SEGURO DE LA LEY N° 16.744 SEGÚN REGIÓN Y MUTUALIDAD  2020</t>
  </si>
  <si>
    <t>NÚMERO PROMEDIO MENSUAL DE ENTIDADES EMPLEADORAS ADHERIDAS A MUTUALIDADES SEGÚN REGIÓN Y MUTUALIDAD  2020</t>
  </si>
  <si>
    <t>NÚMERO PROMEDIO MENSUAL DE TRABAJADORES PROTEGIDOS POR EL SEGURO DE LA LEY N° 16.744 SEGÚN TAMAÑO DE LA ENTIDAD EMPLEADORA Y ORGANISMO ADMINISTRADOR  2020</t>
  </si>
  <si>
    <t>NÚMERO PROMEDIO MENSUAL DE ENTIDADES EMPLEADORAS ADHERIDAS A MUTUALIDADES E ISL SEGÚN TAMAÑO  Y  ORGANISMO ADMINISTRADOR  2020</t>
  </si>
  <si>
    <t>NÚMERO PROMEDIO MENSUAL DE ENTIDADES EMPLEADORAS COTIZANTES DE LA LEY N° 16.744 SEGÚN ORGANISMO ADMINISTRADOR  2016  -  2020</t>
  </si>
  <si>
    <t>NÚMERO PROMEDIO MENSUAL DE ENTIDADES EMPLEADORAS COTIZANTES DE LA LEY Nº 16.744, POR ACTIVIDAD ECONÓMICA Y ORGANISMO ADMINISTRADOR  2020</t>
  </si>
  <si>
    <t>NÚMERO PROMEDIO MENSUAL DE ENTIDADES EMPLEADORAS COTIZANTES DE LA LEY Nº 16.744, POR REGIÓN Y ORGANISMO ADMINISTRADOR  2020</t>
  </si>
  <si>
    <t>NÚMERO PROMEDIO MENSUAL DE TRABAJADORES POR LOS QUE SE COTIZÓ PARA EL SEGURO DE LA LEY N° 16.744 SEGÚN ORGANISMO ADMINISTRADOR  2016  -  2020</t>
  </si>
  <si>
    <t>NÚMERO PROMEDIO MENSUAL DE TRABAJADORES POR LOS QUE SE COTIZÓ PARA EL SEGURO DE LA LEY Nº 16.744, POR ACTIVIDAD ECONÓMICA Y ORGANISMO ADMINISTRADOR  2020</t>
  </si>
  <si>
    <t>NÚMERO PROMEDIO MENSUAL DE TRABAJADORES POR LOS QUE SE COTIZÓ PARA EL SEGURO DE LA LEY Nº 16.744, POR REGIÓN Y ORGANISMO ADMINISTRADOR  2020</t>
  </si>
  <si>
    <t>NÚMERO PROMEDIO MENSUAL DE TRABAJADORES POR LOS QUE SE COTIZÓ EN EL INSTITUTO DE SEGURIDAD LABORAL (1) PARA EL SEGURO DE LA LEY Nº 16.744, POR REGIÓN Y ACTIVIDAD ECONÓMICA   2020</t>
  </si>
  <si>
    <t>NÚMERO PROMEDIO MENSUAL DE TRABAJADORES POR LOS QUE SE COTIZÓ EN LAS MUTUALIDADES DE EMPLEADORES PARA EL SEGURO DE LA LEY N° 16.744, POR REGIÓN Y ACTIVIDAD ECONÓMICA  2020</t>
  </si>
  <si>
    <t>REMUNERACIÓN IMPONIBLE PROMEDIO MENSUAL DE LOS TRABAJADORES POR LOS QUE SE COTIZÓ PARA EL SEGURO DE LA LEY N° 16.744, POR ACTIVIDAD ECONÓMICA Y ORGANISMO ADMINISTRADOR  (Monto en $)  2020</t>
  </si>
  <si>
    <t>REMUNERACIÓN IMPONIBLE DE LOS TRABAJADORES POR LOS QUE SE COTIZÓ PARA EL SEGURO DE LA LEY N° 16.744, POR ACTIVIDAD ECONÓMICA Y ORGANISMO ADMINISTRADOR  (Monto en millones de $)  2020</t>
  </si>
  <si>
    <t>REMUNERACIÓN IMPONIBLE PROMEDIO MENSUAL DE LOS TRABAJADORES POR LOS QUE SE COTIZÓ PARA EL SEGURO DE LA LEY N° 16.744, POR REGIÓN Y ORGANISMO ADMINISTRADOR  (Monto en $)  2020</t>
  </si>
  <si>
    <t>REMUNERACIÓN IMPONIBLE DE LOS TRABAJADORES POR LOS QUE SE COTIZÓ PARA EL SEGURO DE LA LEY N° 16.744, POR REGIÓN Y ORGANISMO ADMINISTRADOR  (Monto en millones de $)  2020</t>
  </si>
  <si>
    <t>NÚMERO DE ACCIDENTES DEL TRABAJO, DE TRAYECTO Y DE ENFERMEDADES PROFESIONALES SEGÚN MUTUALIDAD   2016  -  2020</t>
  </si>
  <si>
    <t>NÚMERO DE ACCIDENTES DEL TRABAJO, DE TRAYECTO Y DE ENFERMEDADES PROFESIONALES SEGÚN MUTUALIDADES Y SEXO  2020</t>
  </si>
  <si>
    <t>NÚMERO DE ACCIDENTES DEL TRABAJO, DE TRAYECTO Y DE ENFERMEDADES PROFESIONALES SEGÚN REGIÓN Y MUTUALIDADES  2020</t>
  </si>
  <si>
    <t>NÚMERO DE ACCIDENTES DEL TRABAJO, DE TRAYECTO Y DE ENFERMEDADES PROFESIONALES SEGÚN ACTIVIDAD ECONÓMICA Y MUTUALIDADES  2020</t>
  </si>
  <si>
    <t>NÚMERO DE ACCIDENTES DEL TRABAJO, DE TRAYECTO Y DE ENFERMEDADES PROFESIONALES SEGÚN ACTIVIDAD ECONÓMICA Y SEXO  2020</t>
  </si>
  <si>
    <t>NÚMERO DE ACCIDENTES DEL TRABAJO, DE TRAYECTO Y DE ENFERMEDADES PROFESIONALES SEGÚN TAMAÑO DE LA ENTIDAD EMPLEADORA Y MUTUALIDADES  2020</t>
  </si>
  <si>
    <t>TASAS DE ACCIDENTABILIDAD POR ACCIDENTES DEL TRABAJO Y DE TRAYECTO SEGÚN MUTUALIDADES   2016  -  2020</t>
  </si>
  <si>
    <t>TASAS DE ACCIDENTABILIDAD POR ACCIDENTES DEL TRABAJO Y DE TRAYECTO SEGÚN ACTIVIDAD ECONÓMICA Y MUTUALIDADES  2019  -  2020</t>
  </si>
  <si>
    <t>NÚMERO PROMEDIO DE DÍAS PERDIDOS POR CADA ACCIDENTES DEL TRABAJO Y DE TRAYECTO SEGÚN  MUTUALIDADES   2016  -  2020</t>
  </si>
  <si>
    <t>NÚMERO DE DÍAS PERDIDOS POR ACCIDENTES DEL TRABAJO, DE TRAYECTO Y ENFERMEDADES PROFESIONALES SEGÚN  MUTUALIDADES   2016  -  2020</t>
  </si>
  <si>
    <t>NÚMERO PROMEDIO DE DÍAS PERDIDOS POR CADA ACCIDENTES DEL TRABAJO Y DE TRAYECTO SEGÚN ACTIVIDAD ECONÓMICA Y MUTUALIDADES   2019  -  2020</t>
  </si>
  <si>
    <t>NÚMERO DE DÍAS PERDIDOS POR ACCIDENTES DEL TRABAJO, DE TRAYECTO Y ENFERMEDADES PROFESIONALES SEGÚN ACTIVIDAD ECONÓMICA Y MUTUALIDADES   2019  -  2020</t>
  </si>
  <si>
    <t>NÚMERO PROMEDIO DE DÍAS PERDIDOS POR ACCIDENTES DEL TRABAJO Y DE TRAYECTO SEGÚN TAMAÑO DE LA ENTIDAD EMPLEADORA Y MUTUALIDADES  2020</t>
  </si>
  <si>
    <t>NÚMERO DE DÍAS PERDIDOS POR ACCIDENTES DEL TRABAJO, DE TRAYECTO Y POR ENFERMEDADES PROFESIONALES SEGÚN TAMAÑO DE LA ENTIDAD EMPLEADORA Y MUTUALIDADES  2020</t>
  </si>
  <si>
    <t>NÚMERO DE FALLECIDOS POR ACCIDENTES DEL TRABAJO SEGÚN TIPO DE ACCIDENTE Y ORGANISMO ADMINISTRADOR   2016  -  2020</t>
  </si>
  <si>
    <t>NÚMERO DE FALLECIDOS POR ACCIDENTES DEL TRABAJO SEGÚN TIPO DE ACCIDENTE,  REGIÓN Y ORGANISMO ADMINISTRADOR  2020</t>
  </si>
  <si>
    <t>NÚMERO DE FALLECIDOS POR ACCIDENTES DEL TRABAJO EN MUTUALIDADES E ISL SEGÚN TIPO DE ACCIDENTE, REGIÓN Y SEXO  2020</t>
  </si>
  <si>
    <t>NÚMERO DE FALLECIDOS POR ACCIDENTES DEL TRABAJO SEGÚN TIPO DE ACCIDENTE,  ACTIVIDAD ECONÓMICA Y ORGANISMO ADMINISTRADOR  2020</t>
  </si>
  <si>
    <t>NÚMERO DE FALLECIDOS POR ACCIDENTES DEL TRABAJO EN MUTUALIDADES E ISL SEGÚN TIPO DE ACCIDENTE, ACTIVIDAD ECONÓMICA Y SEXO  2020</t>
  </si>
  <si>
    <t>TASA  DE MORTALIDAD SEGÚN TIPO DE ACCIDENTE Y ORGANISMO ADMINISTRADOR   2016  -  2020</t>
  </si>
  <si>
    <t>TASA  DE MORTALIDAD POR ACCIDENTES DEL TRABAJO EN MUTUALIDADES E ISL SEGÚN ACTIVIDAD ECONÓMICA  (Por cada 100.000 trabajadores)  2016  -  2020</t>
  </si>
  <si>
    <t xml:space="preserve">NÚMERO DE SUBSIDIOS INICIADOS POR ACCIDENTES DEL TRABAJO Y ENFERMEDADES PROFESIONALES SEGÚN ORGANISMO ADMINISTRADOR   2016  -  2020 </t>
  </si>
  <si>
    <t>NÚMERO DE DÍAS DE SUBSIDIO PAGADOS POR ACCIDENTES DEL TRABAJO Y ENFERMEDADES PROFESIONALES SEGÚN ORGANISMO ADMINISTRADOR   2016  -  2020</t>
  </si>
  <si>
    <t>MONTO TOTAL PAGADO EN SUBSIDIOS POR ACCIDENTES DEL TRABAJO Y ENFERMEDADES PROFESIONALES SEGÚN ORGANISMO ADMINISTRADOR  (Monto en miles de $ de cada año)  2016  -  2020</t>
  </si>
  <si>
    <t xml:space="preserve">NÚMERO DE SUBSIDIOS INICIADOS POR ACCIDENTES DEL TRABAJO, DE TRAYECTO Y ENFERMEDADES PROFESIONALES SEGÚN MUTUALIDADES Y SEXO  2020 </t>
  </si>
  <si>
    <t>NÚMERO DE DÍAS DE SUBSIDIO PAGADOS POR ACCIDENTES DEL TRABAJO, DE TRAYECTO Y ENFERMEDADES PROFESIONALES SEGÚN MUTUALIDADES Y SEXO  2020</t>
  </si>
  <si>
    <t>MONTO TOTAL PAGADO EN SUBSIDIOS POR ACCIDENTES DEL TRABAJO, DE TRAYECTO Y ENFERMEDADES PROFESIONALES SEGÚN MUTUALIDADES  (Monto en miles de pesos) 2020</t>
  </si>
  <si>
    <t>NÚMERO Y MONTO DE INDEMNIZACIONES POR ACCIDENTES DEL TRABAJO Y ENFERMEDADES PROFESIONALES PAGADAS SEGÚN ORGANISMO ADMINISTRADOR  (Monto en miles de $ de cada año) 2016  -  2020</t>
  </si>
  <si>
    <t>NÚMERO PROMEDIO MENSUAL Y MONTOS TOTALES DE LAS PENSIONES  DE LA LEY N° 16.744, EMITIDAS A PAGO SEGÚN ORGANISMO ADMINISTRADOR Y TIPO DE PENSIÓN  (Monto en miles de $ de cada año) 2016  -  2020</t>
  </si>
  <si>
    <t>NÚMERO PROMEDIO MENSUAL Y MONTOS TOTALES DE LAS PENSIONES  DE LA LEY N° 16.744, EMITIDAS A PAGO SEGÚN ORGANISMO ADMINISTRADOR, TIPO DE PENSIÓN Y SEXO  (Monto en miles de $ de cada año) 2020</t>
  </si>
  <si>
    <t xml:space="preserve">NÚMERO DE PENSIONES DE LA LEY N° 16.744  CONCEDIDAS POR LOS ORGANISMOS ADMINISTRADORES SEGÚN TIPO DE PENSIÓN  2016  -  2020 </t>
  </si>
  <si>
    <t>MONTO DEL INGRESO MÍNIMO, SEGÚN TIPO Y PERÍODOS  (En $ de c/año) 1988  -  2020</t>
  </si>
  <si>
    <t>REMUNERACIÓN  MÍNIMA  IMPONIBLE DE TRABAJADORES DE CASA PARTICULAR  (En pesos) 1993  -  2020</t>
  </si>
  <si>
    <t>TOPE MÁXIMO DE RENTAS IMPONIBLES PARA TRABAJADORES COTIZANTES AL IPS  Monto en $ equivalentes a 60 U.F. 2016  -  2020</t>
  </si>
  <si>
    <t>MONTO UNITARIO DE LAS PENSIONES MÍNIMAS SEGÚN TIPO  ( En  pesos de cada año ) 1998  -  2003</t>
  </si>
  <si>
    <t>MONTO UNITARIO DE LAS PENSIONES MÍNIMAS SEGÚN TIPO  ( En  pesos de cada año ) 2005 - 2020</t>
  </si>
  <si>
    <t>LÍMITE MAXIMO INICIAL DE PENSIONES   1979  -  2020</t>
  </si>
  <si>
    <t>MONTO UNITARIO DE LAS BONIFICACIONES LEY 19.403 A LAS PENSIONES MÍNIMAS DE VIUDEZ Y DE LA MADRE DE LOS HIJOS DE FILIACIÓN NO MATRIMONIAL DEL CAUSANTE   ( Monto en pesos de cada año ) 2007  -  2020</t>
  </si>
  <si>
    <t>MONTO UNITARIO DE LAS BONIFICACIONES LEY 19.539 A LAS PENSIONES MÍNIMAS DE VIUDEZ Y DE LA MADRE DE LOS HIJOS  DE FILIACION NO MATRIMONIAL DEL CAUSANTE   ( Monto en pesos de cada año )  2007 - 2020</t>
  </si>
  <si>
    <t>MONTO UNITARIO DE LAS BONIFICACIONES LEY N° 19.953 A LAS PENSIONES MÍNIMAS DE VIUDEZ Y DE LA MADRE DE LOS HIJOS DE FILIACIÓN NO MATRIMONIAL DEL CAUSANTE   ( Monto en pesos de cada año ) 2007 - 2020</t>
  </si>
  <si>
    <t>REAJUSTES E INCREMENTOS APLICABLES A LAS PENSIONES DE LA LEY N°16.744  1974  -  2020</t>
  </si>
  <si>
    <t>MONTO UNITARIO DE LOS AGUINALDOS OTORGADOS A LOS PENSIONADOS  1985  -  2020</t>
  </si>
  <si>
    <t>MONTO UNITARIO DE BONOS DE INVIERNO OTORGADOS A LOS PENSIONADOS  1997  -  2020</t>
  </si>
  <si>
    <r>
      <t>Organizaciones y órganos extraterritoriales</t>
    </r>
    <r>
      <rPr>
        <vertAlign val="superscript"/>
        <sz val="11"/>
        <rFont val="Arial"/>
        <family val="2"/>
      </rPr>
      <t>(1)</t>
    </r>
  </si>
  <si>
    <t>*Cifras de la AChS por regiones se encuentran en porceso de validación.</t>
  </si>
  <si>
    <t>TOTAL TRABAJADORES*</t>
  </si>
  <si>
    <t>Gabriela Mistral**</t>
  </si>
  <si>
    <t>** El 19.11.2018  C.C.A.F. Gabriela Mistral fue declarada disuelta luego de ser absordida por C.C.A.F. Los Héroes</t>
  </si>
  <si>
    <t>* El 24.03.2022 se corrige la información del año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</si>
</sst>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quot;$&quot;\-#,##0"/>
    <numFmt numFmtId="7" formatCode="&quot;$&quot;#,##0.00;&quot;$&quot;\-#,##0.00"/>
    <numFmt numFmtId="41" formatCode="_ * #,##0_ ;_ * \-#,##0_ ;_ * &quot;-&quot;_ ;_ @_ "/>
    <numFmt numFmtId="164" formatCode="_-&quot;$&quot;\ * #,##0.00_-;\-&quot;$&quot;\ * #,##0.00_-;_-&quot;$&quot;\ * &quot;-&quot;??_-;_-@_-"/>
    <numFmt numFmtId="165" formatCode="_-* #,##0.00_-;\-* #,##0.00_-;_-* &quot;-&quot;??_-;_-@_-"/>
    <numFmt numFmtId="166" formatCode="_-* #,##0_-;\-* #,##0_-;_-* &quot;-&quot;??_-;_-@_-"/>
    <numFmt numFmtId="167" formatCode="#,##0;[Red]#,##0"/>
    <numFmt numFmtId="168" formatCode="_-* #,##0.00\ _P_t_s_-;\-* #,##0.00\ _P_t_s_-;_-* &quot;-&quot;??\ _P_t_s_-;_-@_-"/>
    <numFmt numFmtId="169" formatCode="&quot;$&quot;#,##0.00_);\(&quot;$&quot;#,##0.00\)"/>
    <numFmt numFmtId="170" formatCode="&quot;$&quot;#,##0_);\(&quot;$&quot;#,##0\)"/>
    <numFmt numFmtId="171" formatCode="0.0%"/>
    <numFmt numFmtId="172" formatCode="#,##0_);\(#,##0\)"/>
    <numFmt numFmtId="173" formatCode="#,##0;\(#,##0\)"/>
    <numFmt numFmtId="174" formatCode="#,##0.00_ ;\-#,##0.00\ "/>
    <numFmt numFmtId="175" formatCode="#,##0.0000"/>
    <numFmt numFmtId="176" formatCode="&quot;*&quot;\ #,##0"/>
    <numFmt numFmtId="177" formatCode="#,##0_ ;\-#,##0\ "/>
    <numFmt numFmtId="178" formatCode="0.0000%"/>
    <numFmt numFmtId="179" formatCode="0.0"/>
    <numFmt numFmtId="180" formatCode="#,##0.0"/>
    <numFmt numFmtId="181" formatCode="#,##0.000000000"/>
    <numFmt numFmtId="182" formatCode="#,##0.00000"/>
    <numFmt numFmtId="183" formatCode="_-* #,##0.0_-;\-* #,##0.0_-;_-* &quot;-&quot;??_-;_-@_-"/>
    <numFmt numFmtId="184" formatCode="_-* #,##0.00000_-;\-* #,##0.00000_-;_-* &quot;-&quot;??_-;_-@_-"/>
    <numFmt numFmtId="185" formatCode="_-* #,##0.0000_-;\-* #,##0.0000_-;_-* &quot;-&quot;??_-;_-@_-"/>
    <numFmt numFmtId="186" formatCode="_-* #,##0.0_-;\-* #,##0.0_-;_-* &quot;-&quot;?_-;_-@_-"/>
    <numFmt numFmtId="187" formatCode="0.000"/>
    <numFmt numFmtId="188" formatCode="_ * #,##0.00_ ;_ * \-#,##0.00_ ;_ * &quot;-&quot;_ ;_ @_ "/>
    <numFmt numFmtId="189" formatCode="&quot;$&quot;\ #,##0"/>
    <numFmt numFmtId="190" formatCode="&quot;$&quot;\ #,##0;\-&quot;$&quot;\ #,##0"/>
  </numFmts>
  <fonts count="136" x14ac:knownFonts="1">
    <font>
      <sz val="11"/>
      <color theme="1"/>
      <name val="Calibri"/>
      <family val="2"/>
      <scheme val="minor"/>
    </font>
    <font>
      <sz val="11"/>
      <color theme="1"/>
      <name val="Calibri"/>
      <family val="2"/>
      <scheme val="minor"/>
    </font>
    <font>
      <b/>
      <sz val="18"/>
      <color theme="3"/>
      <name val="Cambria"/>
      <family val="2"/>
      <scheme val="major"/>
    </font>
    <font>
      <sz val="11"/>
      <color rgb="FF9C6500"/>
      <name val="Calibri"/>
      <family val="2"/>
      <scheme val="minor"/>
    </font>
    <font>
      <sz val="11"/>
      <color theme="0"/>
      <name val="Calibri"/>
      <family val="2"/>
      <scheme val="minor"/>
    </font>
    <font>
      <sz val="10"/>
      <name val="Arial"/>
      <family val="2"/>
    </font>
    <font>
      <b/>
      <sz val="14"/>
      <color theme="3" tint="0.39997558519241921"/>
      <name val="Arial"/>
      <family val="2"/>
    </font>
    <font>
      <u/>
      <sz val="10"/>
      <color indexed="12"/>
      <name val="Arial"/>
      <family val="2"/>
    </font>
    <font>
      <b/>
      <sz val="12"/>
      <name val="Arial"/>
      <family val="2"/>
    </font>
    <font>
      <b/>
      <sz val="11"/>
      <name val="Arial"/>
      <family val="2"/>
    </font>
    <font>
      <sz val="11"/>
      <name val="Arial"/>
      <family val="2"/>
    </font>
    <font>
      <i/>
      <sz val="9"/>
      <name val="Arial"/>
      <family val="2"/>
    </font>
    <font>
      <b/>
      <sz val="10"/>
      <name val="Arial"/>
      <family val="2"/>
    </font>
    <font>
      <sz val="12"/>
      <name val="Arial"/>
      <family val="2"/>
    </font>
    <font>
      <u/>
      <sz val="12"/>
      <color indexed="12"/>
      <name val="Arial"/>
      <family val="2"/>
    </font>
    <font>
      <b/>
      <vertAlign val="superscript"/>
      <sz val="11"/>
      <name val="Arial"/>
      <family val="2"/>
    </font>
    <font>
      <i/>
      <sz val="10"/>
      <name val="Arial"/>
      <family val="2"/>
    </font>
    <font>
      <sz val="9"/>
      <color theme="1"/>
      <name val="Arial"/>
      <family val="2"/>
    </font>
    <font>
      <b/>
      <sz val="18"/>
      <name val="Arial"/>
      <family val="2"/>
    </font>
    <font>
      <b/>
      <sz val="9"/>
      <color theme="1"/>
      <name val="Verdana"/>
      <family val="2"/>
    </font>
    <font>
      <sz val="10"/>
      <name val="MS Sans Serif"/>
      <family val="2"/>
    </font>
    <font>
      <sz val="10"/>
      <name val="Comic Sans MS"/>
      <family val="4"/>
    </font>
    <font>
      <sz val="11"/>
      <color indexed="8"/>
      <name val="Calibri"/>
      <family val="2"/>
    </font>
    <font>
      <sz val="11"/>
      <color rgb="FF000000"/>
      <name val="Calibri"/>
      <family val="2"/>
      <scheme val="minor"/>
    </font>
    <font>
      <b/>
      <sz val="16"/>
      <color theme="3" tint="0.39997558519241921"/>
      <name val="Calibri"/>
      <family val="2"/>
      <scheme val="minor"/>
    </font>
    <font>
      <u/>
      <sz val="11"/>
      <color theme="10"/>
      <name val="Calibri"/>
      <family val="2"/>
      <scheme val="minor"/>
    </font>
    <font>
      <b/>
      <sz val="14"/>
      <color rgb="FF538DD5"/>
      <name val="Arial"/>
      <family val="2"/>
    </font>
    <font>
      <b/>
      <sz val="11"/>
      <color theme="3" tint="0.39997558519241921"/>
      <name val="Calibri"/>
      <family val="2"/>
      <scheme val="minor"/>
    </font>
    <font>
      <b/>
      <sz val="11"/>
      <color theme="1"/>
      <name val="Calibri"/>
      <family val="2"/>
      <scheme val="minor"/>
    </font>
    <font>
      <b/>
      <sz val="20"/>
      <color theme="3" tint="0.39997558519241921"/>
      <name val="Calibri"/>
      <family val="2"/>
      <scheme val="minor"/>
    </font>
    <font>
      <b/>
      <sz val="12"/>
      <color rgb="FF558ED5"/>
      <name val="Calibri"/>
      <family val="2"/>
      <scheme val="minor"/>
    </font>
    <font>
      <sz val="11"/>
      <name val="Calibri"/>
      <family val="2"/>
      <scheme val="minor"/>
    </font>
    <font>
      <b/>
      <sz val="11"/>
      <color rgb="FF538DB0"/>
      <name val="Calibri"/>
      <family val="2"/>
      <scheme val="minor"/>
    </font>
    <font>
      <b/>
      <sz val="20"/>
      <color rgb="FF538DB0"/>
      <name val="Calibri"/>
      <family val="2"/>
      <scheme val="minor"/>
    </font>
    <font>
      <b/>
      <sz val="16"/>
      <color rgb="FF538DB0"/>
      <name val="Calibri"/>
      <family val="2"/>
      <scheme val="minor"/>
    </font>
    <font>
      <b/>
      <sz val="14"/>
      <color rgb="FF538DD5"/>
      <name val="Calibri"/>
      <family val="2"/>
      <scheme val="minor"/>
    </font>
    <font>
      <b/>
      <u/>
      <sz val="16"/>
      <color indexed="12"/>
      <name val="Arial"/>
      <family val="2"/>
    </font>
    <font>
      <b/>
      <sz val="9"/>
      <color rgb="FF538DB0"/>
      <name val="Arial"/>
      <family val="2"/>
    </font>
    <font>
      <b/>
      <u/>
      <sz val="10"/>
      <color indexed="12"/>
      <name val="Arial"/>
      <family val="2"/>
    </font>
    <font>
      <b/>
      <u/>
      <sz val="14"/>
      <color indexed="12"/>
      <name val="Arial"/>
      <family val="2"/>
    </font>
    <font>
      <b/>
      <u/>
      <sz val="10"/>
      <color rgb="FF538DB0"/>
      <name val="Arial"/>
      <family val="2"/>
    </font>
    <font>
      <sz val="11"/>
      <color rgb="FF538DB0"/>
      <name val="Calibri"/>
      <family val="2"/>
      <scheme val="minor"/>
    </font>
    <font>
      <b/>
      <sz val="14"/>
      <color rgb="FF538DB0"/>
      <name val="Arial"/>
      <family val="2"/>
    </font>
    <font>
      <sz val="13"/>
      <name val="Arial"/>
      <family val="2"/>
    </font>
    <font>
      <b/>
      <sz val="11"/>
      <color theme="3"/>
      <name val="Arial"/>
      <family val="2"/>
    </font>
    <font>
      <sz val="9"/>
      <color theme="1"/>
      <name val="Calibri"/>
      <family val="2"/>
      <scheme val="minor"/>
    </font>
    <font>
      <sz val="9"/>
      <name val="Arial"/>
      <family val="2"/>
    </font>
    <font>
      <b/>
      <sz val="12"/>
      <color theme="1"/>
      <name val="Arial"/>
      <family val="2"/>
    </font>
    <font>
      <sz val="11"/>
      <color theme="1"/>
      <name val="Arial"/>
      <family val="2"/>
    </font>
    <font>
      <i/>
      <sz val="9"/>
      <color theme="1"/>
      <name val="Arial"/>
      <family val="2"/>
    </font>
    <font>
      <i/>
      <sz val="8"/>
      <name val="Arial"/>
      <family val="2"/>
    </font>
    <font>
      <b/>
      <sz val="14"/>
      <name val="Arial"/>
      <family val="2"/>
    </font>
    <font>
      <b/>
      <sz val="11"/>
      <color theme="1"/>
      <name val="Arial"/>
      <family val="2"/>
    </font>
    <font>
      <sz val="10"/>
      <name val="Calibri"/>
      <family val="2"/>
      <scheme val="minor"/>
    </font>
    <font>
      <sz val="12"/>
      <name val="Calibri"/>
      <family val="2"/>
    </font>
    <font>
      <i/>
      <sz val="12"/>
      <name val="Arial"/>
      <family val="2"/>
    </font>
    <font>
      <i/>
      <sz val="10"/>
      <name val="Calibri"/>
      <family val="2"/>
      <scheme val="minor"/>
    </font>
    <font>
      <sz val="11"/>
      <color rgb="FF538DB0"/>
      <name val="Arial"/>
      <family val="2"/>
    </font>
    <font>
      <sz val="12"/>
      <color theme="1"/>
      <name val="Arial"/>
      <family val="2"/>
    </font>
    <font>
      <sz val="10"/>
      <color theme="1"/>
      <name val="Arial"/>
      <family val="2"/>
    </font>
    <font>
      <b/>
      <sz val="10"/>
      <color theme="1"/>
      <name val="Arial"/>
      <family val="2"/>
    </font>
    <font>
      <b/>
      <sz val="10"/>
      <color theme="3"/>
      <name val="Arial"/>
      <family val="2"/>
    </font>
    <font>
      <i/>
      <sz val="11"/>
      <color theme="1"/>
      <name val="Arial"/>
      <family val="2"/>
    </font>
    <font>
      <sz val="11"/>
      <color rgb="FF000000"/>
      <name val="Arial"/>
      <family val="2"/>
    </font>
    <font>
      <i/>
      <sz val="8"/>
      <color rgb="FFFF0000"/>
      <name val="Arial"/>
      <family val="2"/>
    </font>
    <font>
      <sz val="14"/>
      <color rgb="FF538DB0"/>
      <name val="Arial"/>
      <family val="2"/>
    </font>
    <font>
      <b/>
      <u/>
      <sz val="12"/>
      <name val="Arial"/>
      <family val="2"/>
    </font>
    <font>
      <sz val="10"/>
      <color theme="0"/>
      <name val="Arial"/>
      <family val="2"/>
    </font>
    <font>
      <b/>
      <sz val="13"/>
      <name val="Arial"/>
      <family val="2"/>
    </font>
    <font>
      <vertAlign val="superscript"/>
      <sz val="11"/>
      <name val="Arial"/>
      <family val="2"/>
    </font>
    <font>
      <i/>
      <sz val="10"/>
      <color theme="1"/>
      <name val="Arial"/>
      <family val="2"/>
    </font>
    <font>
      <b/>
      <vertAlign val="superscript"/>
      <sz val="12"/>
      <color theme="1"/>
      <name val="Arial"/>
      <family val="2"/>
    </font>
    <font>
      <i/>
      <sz val="9"/>
      <color theme="1"/>
      <name val="Calibri"/>
      <family val="2"/>
      <scheme val="minor"/>
    </font>
    <font>
      <i/>
      <sz val="9"/>
      <color rgb="FF000000"/>
      <name val="Arial"/>
      <family val="2"/>
    </font>
    <font>
      <sz val="14"/>
      <color theme="3" tint="0.39997558519241921"/>
      <name val="Arial"/>
      <family val="2"/>
    </font>
    <font>
      <sz val="12"/>
      <name val="Calibri"/>
      <family val="2"/>
      <scheme val="minor"/>
    </font>
    <font>
      <b/>
      <vertAlign val="superscript"/>
      <sz val="12"/>
      <name val="Arial"/>
      <family val="2"/>
    </font>
    <font>
      <i/>
      <sz val="11"/>
      <color theme="1"/>
      <name val="Calibri"/>
      <family val="2"/>
      <scheme val="minor"/>
    </font>
    <font>
      <b/>
      <sz val="14"/>
      <color theme="3"/>
      <name val="Arial"/>
      <family val="2"/>
    </font>
    <font>
      <sz val="8.8000000000000007"/>
      <color rgb="FF000000"/>
      <name val="Tahoma"/>
      <family val="2"/>
    </font>
    <font>
      <b/>
      <u val="singleAccounting"/>
      <sz val="12"/>
      <name val="Arial"/>
      <family val="2"/>
    </font>
    <font>
      <b/>
      <sz val="14"/>
      <color rgb="FF38CCE0"/>
      <name val="Arial"/>
      <family val="2"/>
    </font>
    <font>
      <i/>
      <sz val="9"/>
      <color rgb="FFFF0000"/>
      <name val="Arial"/>
      <family val="2"/>
    </font>
    <font>
      <i/>
      <sz val="10"/>
      <name val="Times New Roman"/>
      <family val="1"/>
    </font>
    <font>
      <sz val="12"/>
      <color theme="0"/>
      <name val="Arial"/>
      <family val="2"/>
    </font>
    <font>
      <sz val="14"/>
      <name val="Arial"/>
      <family val="2"/>
    </font>
    <font>
      <b/>
      <i/>
      <sz val="12"/>
      <name val="Arial"/>
      <family val="2"/>
    </font>
    <font>
      <sz val="8"/>
      <name val="Arial"/>
      <family val="2"/>
    </font>
    <font>
      <sz val="11"/>
      <color rgb="FFFF0000"/>
      <name val="Calibri"/>
      <family val="2"/>
      <scheme val="minor"/>
    </font>
    <font>
      <sz val="10"/>
      <color theme="3"/>
      <name val="Calibri"/>
      <family val="2"/>
      <scheme val="minor"/>
    </font>
    <font>
      <b/>
      <vertAlign val="superscript"/>
      <sz val="11"/>
      <color theme="1"/>
      <name val="Arial"/>
      <family val="2"/>
    </font>
    <font>
      <vertAlign val="superscript"/>
      <sz val="11"/>
      <color theme="1"/>
      <name val="Arial"/>
      <family val="2"/>
    </font>
    <font>
      <u/>
      <sz val="10"/>
      <name val="Arial"/>
      <family val="2"/>
    </font>
    <font>
      <sz val="6"/>
      <name val="Arial"/>
      <family val="2"/>
    </font>
    <font>
      <b/>
      <sz val="8"/>
      <color rgb="FFFF0000"/>
      <name val="Arial"/>
      <family val="2"/>
    </font>
    <font>
      <b/>
      <sz val="12"/>
      <color rgb="FFFF0000"/>
      <name val="Arial"/>
      <family val="2"/>
    </font>
    <font>
      <sz val="10"/>
      <name val="Helv"/>
    </font>
    <font>
      <b/>
      <sz val="9"/>
      <color rgb="FFFF0000"/>
      <name val="Arial"/>
      <family val="2"/>
    </font>
    <font>
      <sz val="10"/>
      <color theme="3" tint="0.39997558519241921"/>
      <name val="Arial"/>
      <family val="2"/>
    </font>
    <font>
      <sz val="11"/>
      <color rgb="FFFF0000"/>
      <name val="Arial"/>
      <family val="2"/>
    </font>
    <font>
      <sz val="12"/>
      <color indexed="8"/>
      <name val="Arial"/>
      <family val="2"/>
    </font>
    <font>
      <sz val="11"/>
      <color indexed="8"/>
      <name val="Arial"/>
      <family val="2"/>
    </font>
    <font>
      <sz val="8"/>
      <color theme="1"/>
      <name val="Arial"/>
      <family val="2"/>
    </font>
    <font>
      <sz val="9"/>
      <name val="Calibri"/>
      <family val="2"/>
      <scheme val="minor"/>
    </font>
    <font>
      <sz val="6"/>
      <color theme="1"/>
      <name val="Arial"/>
      <family val="2"/>
    </font>
    <font>
      <i/>
      <sz val="8"/>
      <color theme="1"/>
      <name val="Arial"/>
      <family val="2"/>
    </font>
    <font>
      <b/>
      <vertAlign val="superscript"/>
      <sz val="14"/>
      <color theme="3" tint="0.39994506668294322"/>
      <name val="Arial"/>
      <family val="2"/>
    </font>
    <font>
      <u/>
      <sz val="14"/>
      <name val="Arial"/>
      <family val="2"/>
    </font>
    <font>
      <i/>
      <sz val="14"/>
      <name val="Arial"/>
      <family val="2"/>
    </font>
    <font>
      <i/>
      <sz val="9"/>
      <color rgb="FF0070C0"/>
      <name val="Arial"/>
      <family val="2"/>
    </font>
    <font>
      <sz val="9"/>
      <color rgb="FF0070C0"/>
      <name val="Arial"/>
      <family val="2"/>
    </font>
    <font>
      <sz val="10"/>
      <color rgb="FF0070C0"/>
      <name val="Arial"/>
      <family val="2"/>
    </font>
    <font>
      <b/>
      <sz val="10"/>
      <color rgb="FF002060"/>
      <name val="Arial"/>
      <family val="2"/>
    </font>
    <font>
      <sz val="8"/>
      <color rgb="FF0070C0"/>
      <name val="Arial"/>
      <family val="2"/>
    </font>
    <font>
      <sz val="8"/>
      <color theme="1"/>
      <name val="Calibri"/>
      <family val="2"/>
      <scheme val="minor"/>
    </font>
    <font>
      <sz val="8"/>
      <color rgb="FFFF0000"/>
      <name val="Arial"/>
      <family val="2"/>
    </font>
    <font>
      <sz val="10"/>
      <color rgb="FFFF0000"/>
      <name val="Arial"/>
      <family val="2"/>
    </font>
    <font>
      <i/>
      <sz val="11"/>
      <color rgb="FFFF0000"/>
      <name val="Arial"/>
      <family val="2"/>
    </font>
    <font>
      <sz val="12"/>
      <color theme="1"/>
      <name val="Calibri"/>
      <family val="2"/>
      <scheme val="minor"/>
    </font>
    <font>
      <b/>
      <sz val="8"/>
      <name val="Arial"/>
      <family val="2"/>
    </font>
    <font>
      <i/>
      <sz val="11"/>
      <name val="Arial"/>
      <family val="2"/>
    </font>
    <font>
      <b/>
      <i/>
      <sz val="11"/>
      <color rgb="FFFF0000"/>
      <name val="Calibri"/>
      <family val="2"/>
      <scheme val="minor"/>
    </font>
    <font>
      <b/>
      <sz val="10"/>
      <color rgb="FFFF0000"/>
      <name val="Arial"/>
      <family val="2"/>
    </font>
    <font>
      <sz val="20"/>
      <name val="Arial"/>
      <family val="2"/>
    </font>
    <font>
      <b/>
      <sz val="8"/>
      <color rgb="FF0070C0"/>
      <name val="Arial"/>
      <family val="2"/>
    </font>
    <font>
      <u/>
      <sz val="9"/>
      <color indexed="12"/>
      <name val="Arial"/>
      <family val="2"/>
    </font>
    <font>
      <b/>
      <sz val="9"/>
      <name val="Arial"/>
      <family val="2"/>
    </font>
    <font>
      <i/>
      <vertAlign val="superscript"/>
      <sz val="11"/>
      <name val="Arial"/>
      <family val="2"/>
    </font>
    <font>
      <sz val="8"/>
      <color theme="0" tint="-0.249977111117893"/>
      <name val="Arial"/>
      <family val="2"/>
    </font>
    <font>
      <sz val="8"/>
      <color rgb="FF333333"/>
      <name val="Arial"/>
      <family val="2"/>
    </font>
    <font>
      <b/>
      <sz val="14"/>
      <color rgb="FFFF0000"/>
      <name val="Arial"/>
      <family val="2"/>
    </font>
    <font>
      <sz val="12"/>
      <name val="Times New Roman"/>
      <family val="1"/>
    </font>
    <font>
      <sz val="10"/>
      <name val="Times New Roman"/>
      <family val="1"/>
    </font>
    <font>
      <sz val="11"/>
      <name val="Times New Roman"/>
      <family val="1"/>
    </font>
    <font>
      <b/>
      <sz val="11"/>
      <color rgb="FFFF0000"/>
      <name val="Arial"/>
      <family val="2"/>
    </font>
    <font>
      <sz val="8"/>
      <name val="Calibri"/>
      <family val="2"/>
      <scheme val="minor"/>
    </font>
  </fonts>
  <fills count="42">
    <fill>
      <patternFill patternType="none"/>
    </fill>
    <fill>
      <patternFill patternType="gray125"/>
    </fill>
    <fill>
      <patternFill patternType="solid">
        <fgColor rgb="FFFFEB9C"/>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25C6FF"/>
        <bgColor indexed="64"/>
      </patternFill>
    </fill>
    <fill>
      <patternFill patternType="solid">
        <fgColor theme="3" tint="0.79998168889431442"/>
        <bgColor indexed="64"/>
      </patternFill>
    </fill>
    <fill>
      <patternFill patternType="solid">
        <fgColor theme="0"/>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rgb="FFF8FDFE"/>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rgb="FF38CCE0"/>
        <bgColor indexed="64"/>
      </patternFill>
    </fill>
    <fill>
      <patternFill patternType="solid">
        <fgColor theme="0" tint="-4.9989318521683403E-2"/>
        <bgColor indexed="64"/>
      </patternFill>
    </fill>
    <fill>
      <patternFill patternType="solid">
        <fgColor rgb="FFCDF2F7"/>
        <bgColor indexed="64"/>
      </patternFill>
    </fill>
    <fill>
      <patternFill patternType="solid">
        <fgColor theme="0" tint="-0.14999847407452621"/>
        <bgColor indexed="64"/>
      </patternFill>
    </fill>
    <fill>
      <patternFill patternType="solid">
        <fgColor rgb="FF25C6FF"/>
        <bgColor theme="4" tint="0.79998168889431442"/>
      </patternFill>
    </fill>
    <fill>
      <patternFill patternType="solid">
        <fgColor theme="3" tint="0.79998168889431442"/>
        <bgColor theme="4" tint="0.79998168889431442"/>
      </patternFill>
    </fill>
    <fill>
      <patternFill patternType="solid">
        <fgColor rgb="FF00B0F0"/>
        <bgColor indexed="64"/>
      </patternFill>
    </fill>
    <fill>
      <patternFill patternType="solid">
        <fgColor rgb="FFFFFFFF"/>
        <bgColor rgb="FFFFFFFF"/>
      </patternFill>
    </fill>
    <fill>
      <patternFill patternType="solid">
        <fgColor indexed="9"/>
        <bgColor indexed="64"/>
      </patternFill>
    </fill>
    <fill>
      <patternFill patternType="solid">
        <fgColor indexed="9"/>
        <bgColor indexed="9"/>
      </patternFill>
    </fill>
    <fill>
      <patternFill patternType="solid">
        <fgColor rgb="FFC5D9F1"/>
        <bgColor indexed="64"/>
      </patternFill>
    </fill>
    <fill>
      <patternFill patternType="solid">
        <fgColor theme="4" tint="0.79998168889431442"/>
        <bgColor indexed="64"/>
      </patternFill>
    </fill>
  </fills>
  <borders count="96">
    <border>
      <left/>
      <right/>
      <top/>
      <bottom/>
      <diagonal/>
    </border>
    <border>
      <left style="thin">
        <color rgb="FFB2B2B2"/>
      </left>
      <right style="thin">
        <color rgb="FFB2B2B2"/>
      </right>
      <top style="thin">
        <color rgb="FFB2B2B2"/>
      </top>
      <bottom style="thin">
        <color rgb="FFB2B2B2"/>
      </bottom>
      <diagonal/>
    </border>
    <border>
      <left/>
      <right/>
      <top style="medium">
        <color rgb="FF25C6FF"/>
      </top>
      <bottom/>
      <diagonal/>
    </border>
    <border>
      <left style="thin">
        <color theme="0"/>
      </left>
      <right style="thin">
        <color theme="0"/>
      </right>
      <top/>
      <bottom/>
      <diagonal/>
    </border>
    <border>
      <left/>
      <right/>
      <top style="medium">
        <color rgb="FF25C6FF"/>
      </top>
      <bottom style="thin">
        <color rgb="FF25C6FF"/>
      </bottom>
      <diagonal/>
    </border>
    <border>
      <left/>
      <right/>
      <top style="thin">
        <color rgb="FF25C6FF"/>
      </top>
      <bottom style="thin">
        <color rgb="FF25C6FF"/>
      </bottom>
      <diagonal/>
    </border>
    <border>
      <left/>
      <right/>
      <top style="thin">
        <color rgb="FF25C6FF"/>
      </top>
      <bottom/>
      <diagonal/>
    </border>
    <border>
      <left/>
      <right/>
      <top/>
      <bottom style="thin">
        <color rgb="FF25C6FF"/>
      </bottom>
      <diagonal/>
    </border>
    <border>
      <left style="thick">
        <color rgb="FFFFFFFF"/>
      </left>
      <right style="thick">
        <color rgb="FFFFFFFF"/>
      </right>
      <top style="thick">
        <color rgb="FFFFFFFF"/>
      </top>
      <bottom style="thick">
        <color rgb="FFFFFFFF"/>
      </bottom>
      <diagonal/>
    </border>
    <border>
      <left/>
      <right/>
      <top style="double">
        <color indexed="0"/>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auto="1"/>
      </left>
      <right style="thin">
        <color auto="1"/>
      </right>
      <top/>
      <bottom style="thin">
        <color auto="1"/>
      </bottom>
      <diagonal/>
    </border>
    <border>
      <left/>
      <right/>
      <top/>
      <bottom style="medium">
        <color rgb="FF25C6FF"/>
      </bottom>
      <diagonal/>
    </border>
    <border>
      <left style="thin">
        <color theme="0"/>
      </left>
      <right/>
      <top/>
      <bottom style="thin">
        <color theme="0"/>
      </bottom>
      <diagonal/>
    </border>
    <border>
      <left/>
      <right/>
      <top/>
      <bottom style="thin">
        <color theme="0"/>
      </bottom>
      <diagonal/>
    </border>
    <border>
      <left/>
      <right/>
      <top style="thin">
        <color theme="0"/>
      </top>
      <bottom style="thin">
        <color rgb="FF38CCE0"/>
      </bottom>
      <diagonal/>
    </border>
    <border>
      <left/>
      <right/>
      <top style="thin">
        <color rgb="FF38CCE0"/>
      </top>
      <bottom/>
      <diagonal/>
    </border>
    <border>
      <left/>
      <right style="medium">
        <color theme="0"/>
      </right>
      <top style="thin">
        <color rgb="FF38CCE0"/>
      </top>
      <bottom/>
      <diagonal/>
    </border>
    <border>
      <left style="thin">
        <color theme="0"/>
      </left>
      <right/>
      <top style="thin">
        <color rgb="FF25C6FF"/>
      </top>
      <bottom style="thin">
        <color rgb="FF25C6FF"/>
      </bottom>
      <diagonal/>
    </border>
    <border>
      <left/>
      <right style="medium">
        <color theme="0"/>
      </right>
      <top style="thin">
        <color rgb="FF25C6FF"/>
      </top>
      <bottom style="thin">
        <color rgb="FF25C6FF"/>
      </bottom>
      <diagonal/>
    </border>
    <border>
      <left/>
      <right/>
      <top style="thin">
        <color rgb="FF00B0F0"/>
      </top>
      <bottom/>
      <diagonal/>
    </border>
    <border>
      <left/>
      <right/>
      <top/>
      <bottom style="thin">
        <color rgb="FF00B0F0"/>
      </bottom>
      <diagonal/>
    </border>
    <border>
      <left/>
      <right style="medium">
        <color theme="0"/>
      </right>
      <top/>
      <bottom style="thin">
        <color rgb="FF00B0F0"/>
      </bottom>
      <diagonal/>
    </border>
    <border>
      <left/>
      <right/>
      <top style="thin">
        <color rgb="FF00B0F0"/>
      </top>
      <bottom style="thin">
        <color rgb="FF00B0F0"/>
      </bottom>
      <diagonal/>
    </border>
    <border>
      <left style="thin">
        <color theme="0"/>
      </left>
      <right/>
      <top style="thin">
        <color rgb="FF00B0F0"/>
      </top>
      <bottom style="thin">
        <color rgb="FF25C6FF"/>
      </bottom>
      <diagonal/>
    </border>
    <border>
      <left/>
      <right/>
      <top style="thin">
        <color rgb="FF00B0F0"/>
      </top>
      <bottom style="thin">
        <color rgb="FF25C6FF"/>
      </bottom>
      <diagonal/>
    </border>
    <border>
      <left/>
      <right style="thin">
        <color theme="0"/>
      </right>
      <top/>
      <bottom style="thin">
        <color theme="0"/>
      </bottom>
      <diagonal/>
    </border>
    <border>
      <left/>
      <right/>
      <top/>
      <bottom style="thin">
        <color rgb="FF38CCE0"/>
      </bottom>
      <diagonal/>
    </border>
    <border>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diagonal/>
    </border>
    <border>
      <left/>
      <right style="thin">
        <color theme="0"/>
      </right>
      <top style="thin">
        <color rgb="FF25C6FF"/>
      </top>
      <bottom style="thin">
        <color rgb="FF25C6FF"/>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medium">
        <color rgb="FF38CCE0"/>
      </bottom>
      <diagonal/>
    </border>
    <border>
      <left/>
      <right/>
      <top/>
      <bottom style="medium">
        <color rgb="FF38CCE0"/>
      </bottom>
      <diagonal/>
    </border>
    <border>
      <left/>
      <right/>
      <top style="medium">
        <color rgb="FF38CCE0"/>
      </top>
      <bottom/>
      <diagonal/>
    </border>
    <border>
      <left/>
      <right/>
      <top style="thin">
        <color rgb="FF38CCE0"/>
      </top>
      <bottom style="thin">
        <color rgb="FF38CCE0"/>
      </bottom>
      <diagonal/>
    </border>
    <border>
      <left style="thin">
        <color rgb="FF00B0F0"/>
      </left>
      <right style="thin">
        <color rgb="FF00B0F0"/>
      </right>
      <top style="thin">
        <color rgb="FF00B0F0"/>
      </top>
      <bottom style="thin">
        <color rgb="FF00B0F0"/>
      </bottom>
      <diagonal/>
    </border>
    <border>
      <left style="thin">
        <color rgb="FF00B0F0"/>
      </left>
      <right/>
      <top style="thin">
        <color rgb="FF00B0F0"/>
      </top>
      <bottom style="thin">
        <color rgb="FF00B0F0"/>
      </bottom>
      <diagonal/>
    </border>
    <border>
      <left style="thin">
        <color theme="4" tint="0.39991454817346722"/>
      </left>
      <right style="thin">
        <color theme="4" tint="0.39991454817346722"/>
      </right>
      <top style="thin">
        <color theme="4" tint="0.39991454817346722"/>
      </top>
      <bottom style="thin">
        <color theme="4" tint="0.39991454817346722"/>
      </bottom>
      <diagonal/>
    </border>
    <border>
      <left style="thin">
        <color theme="4" tint="0.39988402966399123"/>
      </left>
      <right style="thin">
        <color theme="4" tint="0.39991454817346722"/>
      </right>
      <top style="thin">
        <color theme="4" tint="0.39991454817346722"/>
      </top>
      <bottom style="thin">
        <color theme="4" tint="0.39991454817346722"/>
      </bottom>
      <diagonal/>
    </border>
    <border>
      <left style="thin">
        <color theme="4" tint="0.39988402966399123"/>
      </left>
      <right/>
      <top/>
      <bottom/>
      <diagonal/>
    </border>
    <border>
      <left style="thin">
        <color theme="4" tint="0.39988402966399123"/>
      </left>
      <right/>
      <top style="thin">
        <color rgb="FF00B0F0"/>
      </top>
      <bottom style="thin">
        <color rgb="FF00B0F0"/>
      </bottom>
      <diagonal/>
    </border>
    <border>
      <left/>
      <right style="thin">
        <color rgb="FF00B0F0"/>
      </right>
      <top style="thin">
        <color rgb="FF00B0F0"/>
      </top>
      <bottom style="thin">
        <color rgb="FF00B0F0"/>
      </bottom>
      <diagonal/>
    </border>
    <border>
      <left/>
      <right/>
      <top style="medium">
        <color rgb="FF00B0F0"/>
      </top>
      <bottom style="thin">
        <color rgb="FF00B0F0"/>
      </bottom>
      <diagonal/>
    </border>
    <border>
      <left/>
      <right style="thin">
        <color rgb="FF25C6FF"/>
      </right>
      <top style="thin">
        <color rgb="FF25C6FF"/>
      </top>
      <bottom/>
      <diagonal/>
    </border>
    <border>
      <left style="thin">
        <color rgb="FF25C6FF"/>
      </left>
      <right style="thin">
        <color rgb="FF25C6FF"/>
      </right>
      <top style="thin">
        <color rgb="FF25C6FF"/>
      </top>
      <bottom/>
      <diagonal/>
    </border>
    <border>
      <left style="thin">
        <color rgb="FF25C6FF"/>
      </left>
      <right/>
      <top style="thin">
        <color rgb="FF25C6FF"/>
      </top>
      <bottom/>
      <diagonal/>
    </border>
    <border>
      <left/>
      <right style="thin">
        <color rgb="FF25C6FF"/>
      </right>
      <top/>
      <bottom/>
      <diagonal/>
    </border>
    <border>
      <left style="thin">
        <color rgb="FF25C6FF"/>
      </left>
      <right style="thin">
        <color rgb="FF25C6FF"/>
      </right>
      <top/>
      <bottom/>
      <diagonal/>
    </border>
    <border>
      <left style="thin">
        <color rgb="FF25C6FF"/>
      </left>
      <right/>
      <top/>
      <bottom/>
      <diagonal/>
    </border>
    <border>
      <left/>
      <right style="thin">
        <color rgb="FF25C6FF"/>
      </right>
      <top/>
      <bottom style="thin">
        <color rgb="FF25C6FF"/>
      </bottom>
      <diagonal/>
    </border>
    <border>
      <left style="thin">
        <color rgb="FF25C6FF"/>
      </left>
      <right style="thin">
        <color rgb="FF25C6FF"/>
      </right>
      <top/>
      <bottom style="thin">
        <color rgb="FF25C6FF"/>
      </bottom>
      <diagonal/>
    </border>
    <border>
      <left style="thin">
        <color rgb="FF25C6FF"/>
      </left>
      <right/>
      <top/>
      <bottom style="thin">
        <color rgb="FF25C6FF"/>
      </bottom>
      <diagonal/>
    </border>
    <border>
      <left/>
      <right style="thin">
        <color rgb="FF25C6FF"/>
      </right>
      <top style="thin">
        <color rgb="FF25C6FF"/>
      </top>
      <bottom style="thin">
        <color rgb="FF25C6FF"/>
      </bottom>
      <diagonal/>
    </border>
    <border>
      <left style="thin">
        <color rgb="FF25C6FF"/>
      </left>
      <right/>
      <top style="thin">
        <color rgb="FF25C6FF"/>
      </top>
      <bottom style="thin">
        <color rgb="FF25C6FF"/>
      </bottom>
      <diagonal/>
    </border>
    <border>
      <left/>
      <right style="thin">
        <color theme="4"/>
      </right>
      <top/>
      <bottom/>
      <diagonal/>
    </border>
    <border>
      <left style="thin">
        <color theme="0"/>
      </left>
      <right style="thin">
        <color theme="0"/>
      </right>
      <top style="thin">
        <color rgb="FF00B0F0"/>
      </top>
      <bottom style="thin">
        <color rgb="FF00B0F0"/>
      </bottom>
      <diagonal/>
    </border>
    <border>
      <left style="thin">
        <color theme="0"/>
      </left>
      <right/>
      <top style="thin">
        <color rgb="FF00B0F0"/>
      </top>
      <bottom style="thin">
        <color rgb="FF00B0F0"/>
      </bottom>
      <diagonal/>
    </border>
    <border>
      <left/>
      <right style="thin">
        <color theme="0"/>
      </right>
      <top style="thin">
        <color rgb="FF00B0F0"/>
      </top>
      <bottom style="thin">
        <color rgb="FF00B0F0"/>
      </bottom>
      <diagonal/>
    </border>
    <border>
      <left/>
      <right/>
      <top style="thin">
        <color indexed="0"/>
      </top>
      <bottom/>
      <diagonal/>
    </border>
    <border>
      <left/>
      <right/>
      <top style="medium">
        <color rgb="FF00B0F0"/>
      </top>
      <bottom/>
      <diagonal/>
    </border>
    <border>
      <left/>
      <right/>
      <top/>
      <bottom style="medium">
        <color rgb="FF20B9CE"/>
      </bottom>
      <diagonal/>
    </border>
    <border>
      <left/>
      <right/>
      <top style="medium">
        <color rgb="FF20B9CE"/>
      </top>
      <bottom/>
      <diagonal/>
    </border>
    <border>
      <left style="thin">
        <color theme="0"/>
      </left>
      <right/>
      <top/>
      <bottom style="thin">
        <color rgb="FF00B0F0"/>
      </bottom>
      <diagonal/>
    </border>
    <border>
      <left style="thin">
        <color theme="0"/>
      </left>
      <right style="thin">
        <color rgb="FF25C6FF"/>
      </right>
      <top style="thin">
        <color rgb="FF25C6FF"/>
      </top>
      <bottom style="thin">
        <color rgb="FF25C6FF"/>
      </bottom>
      <diagonal/>
    </border>
    <border>
      <left style="thin">
        <color rgb="FF25C6FF"/>
      </left>
      <right style="thin">
        <color rgb="FF25C6FF"/>
      </right>
      <top style="thin">
        <color rgb="FF25C6FF"/>
      </top>
      <bottom style="thin">
        <color rgb="FF25C6FF"/>
      </bottom>
      <diagonal/>
    </border>
    <border>
      <left style="thin">
        <color rgb="FF25C6FF"/>
      </left>
      <right style="thin">
        <color theme="0"/>
      </right>
      <top style="thin">
        <color rgb="FF25C6FF"/>
      </top>
      <bottom style="thin">
        <color rgb="FF25C6FF"/>
      </bottom>
      <diagonal/>
    </border>
    <border>
      <left/>
      <right style="medium">
        <color theme="0"/>
      </right>
      <top/>
      <bottom/>
      <diagonal/>
    </border>
    <border>
      <left/>
      <right/>
      <top style="thin">
        <color theme="0"/>
      </top>
      <bottom style="thin">
        <color rgb="FF25C6FF"/>
      </bottom>
      <diagonal/>
    </border>
    <border>
      <left/>
      <right style="medium">
        <color theme="0"/>
      </right>
      <top style="thin">
        <color rgb="FF25C6FF"/>
      </top>
      <bottom/>
      <diagonal/>
    </border>
    <border>
      <left/>
      <right style="thin">
        <color theme="0"/>
      </right>
      <top style="thin">
        <color theme="0"/>
      </top>
      <bottom/>
      <diagonal/>
    </border>
    <border>
      <left/>
      <right/>
      <top style="thin">
        <color rgb="FF25C6FF"/>
      </top>
      <bottom style="thin">
        <color rgb="FF38CCE0"/>
      </bottom>
      <diagonal/>
    </border>
    <border>
      <left/>
      <right/>
      <top style="thin">
        <color rgb="FF25C6FF"/>
      </top>
      <bottom style="thin">
        <color theme="0"/>
      </bottom>
      <diagonal/>
    </border>
    <border>
      <left/>
      <right style="thin">
        <color theme="0"/>
      </right>
      <top style="thin">
        <color rgb="FF25C6FF"/>
      </top>
      <bottom/>
      <diagonal/>
    </border>
    <border>
      <left/>
      <right style="medium">
        <color rgb="FFFFFFFF"/>
      </right>
      <top style="thin">
        <color rgb="FF00B0F0"/>
      </top>
      <bottom style="thin">
        <color rgb="FF00B0F0"/>
      </bottom>
      <diagonal/>
    </border>
    <border>
      <left style="medium">
        <color rgb="FFFFFFFF"/>
      </left>
      <right/>
      <top style="thin">
        <color rgb="FF00B0F0"/>
      </top>
      <bottom style="thin">
        <color rgb="FF00B0F0"/>
      </bottom>
      <diagonal/>
    </border>
    <border>
      <left style="thin">
        <color theme="0"/>
      </left>
      <right/>
      <top/>
      <bottom style="thin">
        <color rgb="FF25C6FF"/>
      </bottom>
      <diagonal/>
    </border>
    <border>
      <left style="thin">
        <color theme="0"/>
      </left>
      <right/>
      <top/>
      <bottom/>
      <diagonal/>
    </border>
    <border>
      <left/>
      <right style="thin">
        <color theme="0"/>
      </right>
      <top/>
      <bottom/>
      <diagonal/>
    </border>
    <border>
      <left style="thin">
        <color theme="0"/>
      </left>
      <right/>
      <top/>
      <bottom style="thin">
        <color rgb="FF38CCE0"/>
      </bottom>
      <diagonal/>
    </border>
    <border>
      <left/>
      <right/>
      <top/>
      <bottom style="medium">
        <color rgb="FF00B0F0"/>
      </bottom>
      <diagonal/>
    </border>
    <border>
      <left style="thick">
        <color rgb="FFFFFFFF"/>
      </left>
      <right/>
      <top style="thin">
        <color rgb="FF00B0F0"/>
      </top>
      <bottom style="thin">
        <color rgb="FF00B0F0"/>
      </bottom>
      <diagonal/>
    </border>
    <border>
      <left/>
      <right style="thick">
        <color rgb="FFFFFFFF"/>
      </right>
      <top style="thin">
        <color rgb="FF00B0F0"/>
      </top>
      <bottom style="thin">
        <color rgb="FF00B0F0"/>
      </bottom>
      <diagonal/>
    </border>
    <border>
      <left/>
      <right style="thin">
        <color theme="0"/>
      </right>
      <top/>
      <bottom style="thin">
        <color rgb="FF00B0F0"/>
      </bottom>
      <diagonal/>
    </border>
    <border>
      <left style="thin">
        <color theme="0"/>
      </left>
      <right style="thin">
        <color theme="0"/>
      </right>
      <top/>
      <bottom style="thin">
        <color rgb="FF00B0F0"/>
      </bottom>
      <diagonal/>
    </border>
    <border>
      <left/>
      <right/>
      <top style="medium">
        <color rgb="FF25C6FF"/>
      </top>
      <bottom style="thin">
        <color rgb="FF00B0F0"/>
      </bottom>
      <diagonal/>
    </border>
    <border>
      <left/>
      <right/>
      <top style="thin">
        <color rgb="FF00B0F0"/>
      </top>
      <bottom style="thin">
        <color theme="3" tint="0.39997558519241921"/>
      </bottom>
      <diagonal/>
    </border>
    <border>
      <left style="thin">
        <color theme="0"/>
      </left>
      <right style="thin">
        <color theme="0"/>
      </right>
      <top style="thin">
        <color rgb="FF00B0F0"/>
      </top>
      <bottom/>
      <diagonal/>
    </border>
    <border>
      <left style="thin">
        <color theme="0"/>
      </left>
      <right style="thin">
        <color theme="0"/>
      </right>
      <top style="thin">
        <color rgb="FF25C6FF"/>
      </top>
      <bottom style="thin">
        <color rgb="FF25C6FF"/>
      </bottom>
      <diagonal/>
    </border>
    <border>
      <left style="thin">
        <color theme="0" tint="-4.9989318521683403E-2"/>
      </left>
      <right style="thin">
        <color theme="0" tint="-4.9989318521683403E-2"/>
      </right>
      <top style="thin">
        <color rgb="FF25C6FF"/>
      </top>
      <bottom style="thin">
        <color rgb="FF25C6FF"/>
      </bottom>
      <diagonal/>
    </border>
    <border>
      <left/>
      <right style="thin">
        <color indexed="8"/>
      </right>
      <top/>
      <bottom/>
      <diagonal/>
    </border>
    <border>
      <left style="thin">
        <color indexed="8"/>
      </left>
      <right style="thin">
        <color indexed="8"/>
      </right>
      <top/>
      <bottom/>
      <diagonal/>
    </border>
    <border>
      <left style="thin">
        <color indexed="8"/>
      </left>
      <right/>
      <top/>
      <bottom/>
      <diagonal/>
    </border>
  </borders>
  <cellStyleXfs count="6753">
    <xf numFmtId="0" fontId="0" fillId="0" borderId="0"/>
    <xf numFmtId="0" fontId="5" fillId="0" borderId="0">
      <alignment vertical="top"/>
    </xf>
    <xf numFmtId="0" fontId="7" fillId="0" borderId="0" applyNumberFormat="0" applyFill="0" applyBorder="0" applyAlignment="0" applyProtection="0">
      <alignment vertical="top"/>
      <protection locked="0"/>
    </xf>
    <xf numFmtId="0" fontId="5" fillId="0" borderId="0">
      <alignment vertical="top"/>
    </xf>
    <xf numFmtId="9" fontId="5" fillId="0" borderId="0" applyFont="0" applyFill="0" applyBorder="0" applyAlignment="0" applyProtection="0"/>
    <xf numFmtId="165" fontId="5" fillId="0" borderId="0" applyFont="0" applyFill="0" applyBorder="0" applyAlignment="0" applyProtection="0"/>
    <xf numFmtId="0" fontId="13" fillId="0" borderId="0" applyFont="0" applyFill="0" applyBorder="0" applyAlignment="0" applyProtection="0"/>
    <xf numFmtId="0" fontId="13" fillId="0" borderId="0">
      <alignment vertical="top"/>
    </xf>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8" fillId="0" borderId="0" applyNumberFormat="0" applyFont="0" applyFill="0" applyAlignment="0" applyProtection="0"/>
    <xf numFmtId="0" fontId="8" fillId="0" borderId="0" applyNumberFormat="0" applyFont="0" applyFill="0" applyAlignment="0" applyProtection="0"/>
    <xf numFmtId="167" fontId="12" fillId="25" borderId="3"/>
    <xf numFmtId="3" fontId="19" fillId="26" borderId="8">
      <alignment horizontal="center" wrapText="1"/>
    </xf>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 fontId="5" fillId="0" borderId="0" applyFont="0" applyFill="0" applyBorder="0" applyAlignment="0" applyProtection="0"/>
    <xf numFmtId="2" fontId="5" fillId="0" borderId="0" applyFont="0" applyFill="0" applyBorder="0" applyAlignment="0" applyProtection="0"/>
    <xf numFmtId="0" fontId="14" fillId="0" borderId="0" applyNumberFormat="0" applyFill="0" applyBorder="0" applyAlignment="0" applyProtection="0">
      <alignment vertical="top"/>
      <protection locked="0"/>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0" fontId="5" fillId="0" borderId="0"/>
    <xf numFmtId="0" fontId="20" fillId="0" borderId="0"/>
    <xf numFmtId="0" fontId="20"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5" fillId="0" borderId="0"/>
    <xf numFmtId="0" fontId="21" fillId="0" borderId="0"/>
    <xf numFmtId="0" fontId="21" fillId="0" borderId="0"/>
    <xf numFmtId="0" fontId="5" fillId="0" borderId="0">
      <alignment vertical="top"/>
    </xf>
    <xf numFmtId="0" fontId="5" fillId="0" borderId="0">
      <alignment vertical="top"/>
    </xf>
    <xf numFmtId="0" fontId="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lignment vertical="top"/>
    </xf>
    <xf numFmtId="0" fontId="1" fillId="0" borderId="0"/>
    <xf numFmtId="0" fontId="5" fillId="0" borderId="0">
      <alignment vertical="top"/>
    </xf>
    <xf numFmtId="0" fontId="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lignment vertical="top"/>
    </xf>
    <xf numFmtId="0" fontId="1" fillId="0" borderId="0"/>
    <xf numFmtId="0" fontId="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22" fillId="0" borderId="0"/>
    <xf numFmtId="0" fontId="1" fillId="0" borderId="0"/>
    <xf numFmtId="0" fontId="1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3" fillId="0" borderId="0">
      <alignment vertical="top"/>
    </xf>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20"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23" fillId="0" borderId="0"/>
    <xf numFmtId="0" fontId="13" fillId="0" borderId="0">
      <alignment vertical="top"/>
    </xf>
    <xf numFmtId="0" fontId="5" fillId="0" borderId="0"/>
    <xf numFmtId="0" fontId="20"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3" fontId="5" fillId="0" borderId="0" applyFont="0" applyFill="0" applyBorder="0" applyAlignment="0" applyProtection="0"/>
    <xf numFmtId="3" fontId="5" fillId="0" borderId="0" applyFont="0" applyFill="0" applyBorder="0" applyAlignment="0" applyProtection="0"/>
    <xf numFmtId="0" fontId="5" fillId="0" borderId="9" applyNumberFormat="0" applyFont="0" applyBorder="0" applyAlignment="0" applyProtection="0"/>
    <xf numFmtId="0" fontId="5" fillId="0" borderId="0">
      <alignment vertical="top"/>
    </xf>
    <xf numFmtId="0" fontId="25" fillId="0" borderId="0" applyNumberFormat="0" applyFill="0" applyBorder="0" applyAlignment="0" applyProtection="0"/>
    <xf numFmtId="0" fontId="5" fillId="0" borderId="0">
      <alignment vertical="top"/>
    </xf>
    <xf numFmtId="0" fontId="5" fillId="0" borderId="0">
      <alignment vertical="top"/>
    </xf>
    <xf numFmtId="0" fontId="5" fillId="0" borderId="0">
      <alignment vertical="top"/>
    </xf>
    <xf numFmtId="0" fontId="4" fillId="6"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164" fontId="1" fillId="0" borderId="0" applyFont="0" applyFill="0" applyBorder="0" applyAlignment="0" applyProtection="0"/>
    <xf numFmtId="7" fontId="5" fillId="0" borderId="0" applyFont="0" applyFill="0" applyBorder="0" applyAlignment="0" applyProtection="0"/>
    <xf numFmtId="7" fontId="5" fillId="0" borderId="0" applyFont="0" applyFill="0" applyBorder="0" applyAlignment="0" applyProtection="0"/>
    <xf numFmtId="5" fontId="5" fillId="0" borderId="0" applyFont="0" applyFill="0" applyBorder="0" applyAlignment="0" applyProtection="0"/>
    <xf numFmtId="5" fontId="5" fillId="0" borderId="0" applyFont="0" applyFill="0" applyBorder="0" applyAlignment="0" applyProtection="0"/>
    <xf numFmtId="0" fontId="3" fillId="2" borderId="0" applyNumberFormat="0" applyBorder="0" applyAlignment="0" applyProtection="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13" fillId="0" borderId="0">
      <alignment vertical="top"/>
    </xf>
    <xf numFmtId="0" fontId="96" fillId="0" borderId="0"/>
    <xf numFmtId="3" fontId="100" fillId="0" borderId="0"/>
  </cellStyleXfs>
  <cellXfs count="2093">
    <xf numFmtId="0" fontId="0" fillId="0" borderId="0" xfId="0"/>
    <xf numFmtId="0" fontId="7" fillId="0" borderId="0" xfId="2" applyProtection="1">
      <alignment vertical="top"/>
    </xf>
    <xf numFmtId="0" fontId="0" fillId="0" borderId="0" xfId="0" applyAlignment="1">
      <alignment horizontal="center" vertical="top"/>
    </xf>
    <xf numFmtId="0" fontId="0" fillId="0" borderId="0" xfId="0" applyAlignment="1"/>
    <xf numFmtId="0" fontId="0" fillId="0" borderId="0" xfId="0" applyAlignment="1">
      <alignment horizontal="center"/>
    </xf>
    <xf numFmtId="0" fontId="24" fillId="24" borderId="0" xfId="5067" applyFont="1" applyFill="1" applyBorder="1" applyAlignment="1"/>
    <xf numFmtId="0" fontId="7" fillId="0" borderId="0" xfId="2" applyAlignment="1" applyProtection="1">
      <alignment horizontal="center"/>
    </xf>
    <xf numFmtId="0" fontId="7" fillId="0" borderId="0" xfId="2" quotePrefix="1" applyFill="1" applyAlignment="1" applyProtection="1"/>
    <xf numFmtId="166" fontId="0" fillId="0" borderId="0" xfId="0" applyNumberFormat="1"/>
    <xf numFmtId="0" fontId="24" fillId="24" borderId="0" xfId="5067" applyFont="1" applyFill="1" applyBorder="1"/>
    <xf numFmtId="0" fontId="17" fillId="0" borderId="0" xfId="0" applyFont="1" applyAlignment="1">
      <alignment vertical="top"/>
    </xf>
    <xf numFmtId="0" fontId="1" fillId="0" borderId="0" xfId="0" applyFont="1" applyAlignment="1">
      <alignment horizontal="center" vertical="top"/>
    </xf>
    <xf numFmtId="0" fontId="27" fillId="24" borderId="0" xfId="5067" applyFont="1" applyFill="1" applyBorder="1"/>
    <xf numFmtId="0" fontId="7" fillId="0" borderId="0" xfId="2" applyAlignment="1" applyProtection="1"/>
    <xf numFmtId="0" fontId="5" fillId="0" borderId="2" xfId="3" applyBorder="1" applyAlignment="1"/>
    <xf numFmtId="0" fontId="9" fillId="22" borderId="5" xfId="4932" applyFont="1" applyFill="1" applyBorder="1" applyAlignment="1">
      <alignment horizontal="center" vertical="center"/>
    </xf>
    <xf numFmtId="0" fontId="9" fillId="0" borderId="5" xfId="3" applyFont="1" applyFill="1" applyBorder="1" applyAlignment="1"/>
    <xf numFmtId="0" fontId="9" fillId="22" borderId="6" xfId="3" applyFont="1" applyFill="1" applyBorder="1" applyAlignment="1">
      <alignment horizontal="left" vertical="center" wrapText="1"/>
    </xf>
    <xf numFmtId="0" fontId="9" fillId="22" borderId="6" xfId="3" applyFont="1" applyFill="1" applyBorder="1" applyAlignment="1">
      <alignment horizontal="center" vertical="center" wrapText="1"/>
    </xf>
    <xf numFmtId="0" fontId="9" fillId="0" borderId="6" xfId="3" applyFont="1" applyFill="1" applyBorder="1" applyAlignment="1"/>
    <xf numFmtId="166" fontId="10" fillId="0" borderId="6" xfId="5" applyNumberFormat="1" applyFont="1" applyFill="1" applyBorder="1" applyAlignment="1">
      <alignment horizontal="center" vertical="center"/>
    </xf>
    <xf numFmtId="0" fontId="9" fillId="0" borderId="0" xfId="4932" applyFont="1" applyFill="1" applyBorder="1" applyAlignment="1">
      <alignment horizontal="center" wrapText="1"/>
    </xf>
    <xf numFmtId="166" fontId="10" fillId="0" borderId="0" xfId="5" applyNumberFormat="1" applyFont="1" applyFill="1" applyBorder="1" applyAlignment="1">
      <alignment horizontal="center" vertical="center"/>
    </xf>
    <xf numFmtId="0" fontId="9" fillId="0" borderId="7" xfId="4932" applyFont="1" applyFill="1" applyBorder="1" applyAlignment="1">
      <alignment horizontal="center" wrapText="1"/>
    </xf>
    <xf numFmtId="166" fontId="10" fillId="0" borderId="7" xfId="5" applyNumberFormat="1" applyFont="1" applyFill="1" applyBorder="1" applyAlignment="1">
      <alignment horizontal="center" vertical="center"/>
    </xf>
    <xf numFmtId="0" fontId="5" fillId="0" borderId="0" xfId="3" applyAlignment="1"/>
    <xf numFmtId="0" fontId="8" fillId="0" borderId="2" xfId="3" applyFont="1" applyBorder="1" applyAlignment="1">
      <alignment horizontal="center" wrapText="1"/>
    </xf>
    <xf numFmtId="0" fontId="9" fillId="0" borderId="5" xfId="3" applyFont="1" applyBorder="1" applyAlignment="1">
      <alignment horizontal="left"/>
    </xf>
    <xf numFmtId="166" fontId="10" fillId="0" borderId="5" xfId="5" applyNumberFormat="1" applyFont="1" applyFill="1" applyBorder="1" applyAlignment="1"/>
    <xf numFmtId="0" fontId="9" fillId="23" borderId="5" xfId="3" applyFont="1" applyFill="1" applyBorder="1" applyAlignment="1">
      <alignment horizontal="left"/>
    </xf>
    <xf numFmtId="166" fontId="8" fillId="23" borderId="5" xfId="5" applyNumberFormat="1" applyFont="1" applyFill="1" applyBorder="1" applyAlignment="1"/>
    <xf numFmtId="0" fontId="8" fillId="0" borderId="2" xfId="3" applyFont="1" applyBorder="1" applyAlignment="1">
      <alignment wrapText="1"/>
    </xf>
    <xf numFmtId="0" fontId="5" fillId="0" borderId="4" xfId="4932" applyBorder="1" applyAlignment="1"/>
    <xf numFmtId="166" fontId="10" fillId="0" borderId="5" xfId="5" applyNumberFormat="1" applyFont="1" applyFill="1" applyBorder="1" applyAlignment="1">
      <alignment horizontal="center"/>
    </xf>
    <xf numFmtId="0" fontId="5" fillId="0" borderId="0" xfId="4932" applyAlignment="1"/>
    <xf numFmtId="0" fontId="5" fillId="0" borderId="2" xfId="4932" applyBorder="1" applyAlignment="1"/>
    <xf numFmtId="0" fontId="9" fillId="22" borderId="5" xfId="4932" applyFont="1" applyFill="1" applyBorder="1" applyAlignment="1">
      <alignment horizontal="left" vertical="center" wrapText="1"/>
    </xf>
    <xf numFmtId="0" fontId="9" fillId="22" borderId="5" xfId="4932" applyFont="1" applyFill="1" applyBorder="1" applyAlignment="1">
      <alignment horizontal="center" vertical="center" wrapText="1"/>
    </xf>
    <xf numFmtId="0" fontId="9" fillId="0" borderId="5" xfId="4932" applyFont="1" applyBorder="1" applyAlignment="1">
      <alignment wrapText="1"/>
    </xf>
    <xf numFmtId="166" fontId="10" fillId="0" borderId="5" xfId="5" applyNumberFormat="1" applyFont="1" applyBorder="1" applyAlignment="1">
      <alignment horizontal="center" vertical="center"/>
    </xf>
    <xf numFmtId="0" fontId="9" fillId="0" borderId="6" xfId="4932" applyFont="1" applyBorder="1" applyAlignment="1">
      <alignment horizontal="right" wrapText="1"/>
    </xf>
    <xf numFmtId="166" fontId="10" fillId="0" borderId="6" xfId="5" applyNumberFormat="1" applyFont="1" applyBorder="1" applyAlignment="1">
      <alignment horizontal="center" vertical="center"/>
    </xf>
    <xf numFmtId="0" fontId="9" fillId="0" borderId="7" xfId="4932" applyFont="1" applyBorder="1" applyAlignment="1">
      <alignment horizontal="right" wrapText="1"/>
    </xf>
    <xf numFmtId="166" fontId="10" fillId="0" borderId="7" xfId="5" applyNumberFormat="1" applyFont="1" applyBorder="1" applyAlignment="1">
      <alignment horizontal="center" vertical="center"/>
    </xf>
    <xf numFmtId="166" fontId="9" fillId="0" borderId="5" xfId="5" applyNumberFormat="1" applyFont="1" applyBorder="1" applyAlignment="1">
      <alignment horizontal="center" vertical="center"/>
    </xf>
    <xf numFmtId="0" fontId="9" fillId="23" borderId="5" xfId="4932" applyFont="1" applyFill="1" applyBorder="1" applyAlignment="1">
      <alignment horizontal="left" vertical="center" wrapText="1"/>
    </xf>
    <xf numFmtId="166" fontId="8" fillId="23" borderId="5" xfId="5" applyNumberFormat="1" applyFont="1" applyFill="1" applyBorder="1" applyAlignment="1">
      <alignment horizontal="center" vertical="center" wrapText="1"/>
    </xf>
    <xf numFmtId="166" fontId="9" fillId="23" borderId="5" xfId="5" applyNumberFormat="1" applyFont="1" applyFill="1" applyBorder="1" applyAlignment="1">
      <alignment horizontal="center" vertical="center"/>
    </xf>
    <xf numFmtId="166" fontId="9" fillId="23" borderId="6" xfId="5" applyNumberFormat="1" applyFont="1" applyFill="1" applyBorder="1" applyAlignment="1">
      <alignment horizontal="center" vertical="center"/>
    </xf>
    <xf numFmtId="166" fontId="9" fillId="23" borderId="7" xfId="5" applyNumberFormat="1" applyFont="1" applyFill="1" applyBorder="1" applyAlignment="1">
      <alignment horizontal="center" vertical="center"/>
    </xf>
    <xf numFmtId="166" fontId="9" fillId="23" borderId="5" xfId="5" applyNumberFormat="1" applyFont="1" applyFill="1" applyBorder="1" applyAlignment="1">
      <alignment horizontal="center" vertical="center" wrapText="1"/>
    </xf>
    <xf numFmtId="0" fontId="16" fillId="0" borderId="0" xfId="4932" applyFont="1" applyBorder="1" applyAlignment="1">
      <alignment horizontal="left" vertical="center"/>
    </xf>
    <xf numFmtId="0" fontId="11" fillId="0" borderId="0" xfId="4932" applyFont="1" applyAlignment="1">
      <alignment horizontal="left" vertical="center"/>
    </xf>
    <xf numFmtId="0" fontId="16" fillId="0" borderId="0" xfId="4932" applyFont="1" applyAlignment="1">
      <alignment horizontal="left" vertical="center"/>
    </xf>
    <xf numFmtId="0" fontId="11" fillId="0" borderId="0" xfId="4932" applyFont="1" applyAlignment="1">
      <alignment vertical="center"/>
    </xf>
    <xf numFmtId="0" fontId="11" fillId="0" borderId="0" xfId="4932" applyFont="1" applyFill="1" applyAlignment="1">
      <alignment horizontal="left" vertical="center"/>
    </xf>
    <xf numFmtId="0" fontId="9" fillId="0" borderId="5" xfId="4932" applyFont="1" applyBorder="1" applyAlignment="1"/>
    <xf numFmtId="166" fontId="9" fillId="23" borderId="5" xfId="5" applyNumberFormat="1" applyFont="1" applyFill="1" applyBorder="1" applyAlignment="1">
      <alignment horizontal="center"/>
    </xf>
    <xf numFmtId="166" fontId="9" fillId="23" borderId="5" xfId="4932" applyNumberFormat="1" applyFont="1" applyFill="1" applyBorder="1" applyAlignment="1"/>
    <xf numFmtId="0" fontId="9" fillId="23" borderId="5" xfId="4932" applyFont="1" applyFill="1" applyBorder="1" applyAlignment="1"/>
    <xf numFmtId="166" fontId="8" fillId="23" borderId="5" xfId="4932" applyNumberFormat="1" applyFont="1" applyFill="1" applyBorder="1" applyAlignment="1">
      <alignment horizontal="center"/>
    </xf>
    <xf numFmtId="0" fontId="9" fillId="23" borderId="5" xfId="3" applyFont="1" applyFill="1" applyBorder="1" applyAlignment="1">
      <alignment horizontal="left" vertical="center" wrapText="1"/>
    </xf>
    <xf numFmtId="0" fontId="5" fillId="0" borderId="0" xfId="3" applyBorder="1" applyAlignment="1"/>
    <xf numFmtId="0" fontId="5" fillId="0" borderId="4" xfId="3" applyBorder="1" applyAlignment="1"/>
    <xf numFmtId="0" fontId="9" fillId="22" borderId="5" xfId="3" applyFont="1" applyFill="1" applyBorder="1" applyAlignment="1">
      <alignment horizontal="center" vertical="center" wrapText="1"/>
    </xf>
    <xf numFmtId="166" fontId="10" fillId="0" borderId="5" xfId="5" applyNumberFormat="1" applyFont="1" applyBorder="1" applyAlignment="1">
      <alignment horizontal="center"/>
    </xf>
    <xf numFmtId="166" fontId="8" fillId="23" borderId="5" xfId="5" applyNumberFormat="1" applyFont="1" applyFill="1" applyBorder="1" applyAlignment="1">
      <alignment horizontal="left" vertical="center" wrapText="1"/>
    </xf>
    <xf numFmtId="166" fontId="8" fillId="23" borderId="5" xfId="5" applyNumberFormat="1" applyFont="1" applyFill="1" applyBorder="1" applyAlignment="1">
      <alignment vertical="center" wrapText="1"/>
    </xf>
    <xf numFmtId="166" fontId="9" fillId="23" borderId="5" xfId="5" applyNumberFormat="1" applyFont="1" applyFill="1" applyBorder="1" applyAlignment="1"/>
    <xf numFmtId="0" fontId="8" fillId="23" borderId="5" xfId="3" applyFont="1" applyFill="1" applyBorder="1" applyAlignment="1"/>
    <xf numFmtId="0" fontId="9" fillId="0" borderId="5" xfId="3" applyFont="1" applyBorder="1" applyAlignment="1"/>
    <xf numFmtId="0" fontId="11" fillId="0" borderId="0" xfId="3" applyFont="1" applyFill="1" applyBorder="1" applyAlignment="1">
      <alignment horizontal="left"/>
    </xf>
    <xf numFmtId="0" fontId="8" fillId="23" borderId="7" xfId="3" applyFont="1" applyFill="1" applyBorder="1" applyAlignment="1">
      <alignment horizontal="left" vertical="center" wrapText="1"/>
    </xf>
    <xf numFmtId="166" fontId="8" fillId="23" borderId="7" xfId="5" applyNumberFormat="1" applyFont="1" applyFill="1" applyBorder="1" applyAlignment="1"/>
    <xf numFmtId="166" fontId="8" fillId="23" borderId="5" xfId="5" applyNumberFormat="1" applyFont="1" applyFill="1" applyBorder="1" applyAlignment="1">
      <alignment horizontal="center" vertical="center"/>
    </xf>
    <xf numFmtId="0" fontId="8" fillId="0" borderId="0" xfId="3" applyFont="1" applyBorder="1" applyAlignment="1">
      <alignment vertical="center" wrapText="1"/>
    </xf>
    <xf numFmtId="0" fontId="9" fillId="22" borderId="5" xfId="4932" applyFont="1" applyFill="1" applyBorder="1" applyAlignment="1">
      <alignment horizontal="center" vertical="center"/>
    </xf>
    <xf numFmtId="166" fontId="9" fillId="0" borderId="5" xfId="5" applyNumberFormat="1" applyFont="1" applyFill="1" applyBorder="1" applyAlignment="1">
      <alignment horizontal="center" vertical="center"/>
    </xf>
    <xf numFmtId="41" fontId="0" fillId="0" borderId="0" xfId="6748" applyFont="1"/>
    <xf numFmtId="0" fontId="8" fillId="0" borderId="0" xfId="4932" applyFont="1" applyAlignment="1">
      <alignment horizontal="center" vertical="center" wrapText="1"/>
    </xf>
    <xf numFmtId="0" fontId="8" fillId="0" borderId="0" xfId="4932" applyFont="1" applyAlignment="1">
      <alignment horizontal="center"/>
    </xf>
    <xf numFmtId="0" fontId="11" fillId="0" borderId="0" xfId="4932" applyFont="1" applyAlignment="1">
      <alignment horizontal="left" vertical="center"/>
    </xf>
    <xf numFmtId="0" fontId="11" fillId="0" borderId="0" xfId="4932" applyFont="1" applyFill="1" applyAlignment="1">
      <alignment horizontal="left" vertical="center"/>
    </xf>
    <xf numFmtId="166" fontId="9" fillId="0" borderId="7" xfId="5" applyNumberFormat="1" applyFont="1" applyFill="1" applyBorder="1" applyAlignment="1">
      <alignment horizontal="center" vertical="center"/>
    </xf>
    <xf numFmtId="0" fontId="5" fillId="0" borderId="0" xfId="4932" applyBorder="1" applyAlignment="1"/>
    <xf numFmtId="0" fontId="9" fillId="0" borderId="0" xfId="4932" applyFont="1" applyFill="1" applyBorder="1" applyAlignment="1">
      <alignment horizontal="center"/>
    </xf>
    <xf numFmtId="0" fontId="9" fillId="0" borderId="0" xfId="4932" applyFont="1" applyFill="1" applyBorder="1" applyAlignment="1">
      <alignment horizontal="center" vertical="center"/>
    </xf>
    <xf numFmtId="166" fontId="9" fillId="0" borderId="0" xfId="4932" applyNumberFormat="1" applyFont="1" applyFill="1" applyBorder="1" applyAlignment="1"/>
    <xf numFmtId="166" fontId="8" fillId="0" borderId="0" xfId="4932" applyNumberFormat="1" applyFont="1" applyFill="1" applyBorder="1" applyAlignment="1">
      <alignment horizontal="center"/>
    </xf>
    <xf numFmtId="171" fontId="5" fillId="0" borderId="0" xfId="6749" applyNumberFormat="1" applyFont="1" applyAlignment="1"/>
    <xf numFmtId="171" fontId="0" fillId="0" borderId="0" xfId="6749" applyNumberFormat="1" applyFont="1"/>
    <xf numFmtId="0" fontId="0" fillId="0" borderId="0" xfId="0" applyAlignment="1">
      <alignment horizontal="left"/>
    </xf>
    <xf numFmtId="0" fontId="8" fillId="0" borderId="0" xfId="4932" applyFont="1" applyAlignment="1">
      <alignment horizontal="center"/>
    </xf>
    <xf numFmtId="0" fontId="0" fillId="0" borderId="0" xfId="0" applyAlignment="1">
      <alignment horizontal="left"/>
    </xf>
    <xf numFmtId="0" fontId="0" fillId="0" borderId="0" xfId="0" applyAlignment="1">
      <alignment vertical="top" wrapText="1"/>
    </xf>
    <xf numFmtId="0" fontId="29" fillId="24" borderId="0" xfId="5067" applyFont="1" applyFill="1" applyAlignment="1">
      <alignment vertical="center" wrapText="1"/>
    </xf>
    <xf numFmtId="0" fontId="23" fillId="0" borderId="10" xfId="0" applyFont="1" applyBorder="1" applyAlignment="1">
      <alignment horizontal="justify" wrapText="1"/>
    </xf>
    <xf numFmtId="0" fontId="23" fillId="0" borderId="11" xfId="0" applyFont="1" applyBorder="1" applyAlignment="1">
      <alignment wrapText="1"/>
    </xf>
    <xf numFmtId="0" fontId="30" fillId="0" borderId="11" xfId="0" applyFont="1" applyBorder="1" applyAlignment="1">
      <alignment wrapText="1"/>
    </xf>
    <xf numFmtId="0" fontId="23" fillId="0" borderId="11" xfId="0" applyFont="1" applyBorder="1" applyAlignment="1">
      <alignment horizontal="justify" wrapText="1"/>
    </xf>
    <xf numFmtId="0" fontId="0" fillId="0" borderId="11" xfId="0" applyBorder="1" applyAlignment="1">
      <alignment wrapText="1"/>
    </xf>
    <xf numFmtId="0" fontId="31" fillId="0" borderId="11" xfId="0" applyFont="1" applyBorder="1" applyAlignment="1">
      <alignment wrapText="1"/>
    </xf>
    <xf numFmtId="0" fontId="0" fillId="0" borderId="12" xfId="0" applyBorder="1"/>
    <xf numFmtId="0" fontId="32" fillId="0" borderId="0" xfId="0" applyFont="1" applyAlignment="1">
      <alignment vertical="top"/>
    </xf>
    <xf numFmtId="0" fontId="33" fillId="24" borderId="0" xfId="5067" applyFont="1" applyFill="1" applyAlignment="1">
      <alignment horizontal="left" vertical="center"/>
    </xf>
    <xf numFmtId="0" fontId="34" fillId="24" borderId="0" xfId="5067" applyFont="1" applyFill="1"/>
    <xf numFmtId="0" fontId="35" fillId="0" borderId="0" xfId="0" applyFont="1" applyAlignment="1">
      <alignment horizontal="left"/>
    </xf>
    <xf numFmtId="0" fontId="36" fillId="24" borderId="0" xfId="2" applyFont="1" applyFill="1" applyAlignment="1" applyProtection="1">
      <alignment vertical="top"/>
    </xf>
    <xf numFmtId="0" fontId="37" fillId="0" borderId="0" xfId="0" applyFont="1" applyAlignment="1">
      <alignment vertical="top"/>
    </xf>
    <xf numFmtId="0" fontId="38" fillId="0" borderId="0" xfId="2" applyFont="1" applyAlignment="1" applyProtection="1">
      <alignment horizontal="center"/>
    </xf>
    <xf numFmtId="0" fontId="38" fillId="0" borderId="0" xfId="2" applyFont="1" applyFill="1" applyAlignment="1" applyProtection="1">
      <alignment horizontal="center"/>
    </xf>
    <xf numFmtId="0" fontId="36" fillId="0" borderId="0" xfId="2" applyFont="1" applyAlignment="1" applyProtection="1">
      <alignment vertical="top"/>
    </xf>
    <xf numFmtId="0" fontId="31" fillId="0" borderId="0" xfId="0" applyFont="1"/>
    <xf numFmtId="0" fontId="38" fillId="0" borderId="0" xfId="2" applyFont="1" applyAlignment="1" applyProtection="1">
      <alignment horizontal="center" vertical="top"/>
    </xf>
    <xf numFmtId="0" fontId="32" fillId="0" borderId="0" xfId="0" applyFont="1"/>
    <xf numFmtId="0" fontId="39" fillId="24" borderId="0" xfId="2" applyFont="1" applyFill="1" applyAlignment="1" applyProtection="1"/>
    <xf numFmtId="0" fontId="40" fillId="0" borderId="0" xfId="2" quotePrefix="1" applyFont="1" applyAlignment="1" applyProtection="1"/>
    <xf numFmtId="0" fontId="36" fillId="0" borderId="0" xfId="2" applyFont="1" applyAlignment="1" applyProtection="1"/>
    <xf numFmtId="0" fontId="40" fillId="0" borderId="0" xfId="2" quotePrefix="1" applyFont="1" applyAlignment="1" applyProtection="1">
      <alignment horizontal="left"/>
    </xf>
    <xf numFmtId="0" fontId="36" fillId="24" borderId="0" xfId="2" applyFont="1" applyFill="1" applyAlignment="1" applyProtection="1"/>
    <xf numFmtId="0" fontId="40" fillId="24" borderId="0" xfId="2" quotePrefix="1" applyFont="1" applyFill="1" applyAlignment="1" applyProtection="1">
      <alignment horizontal="left"/>
    </xf>
    <xf numFmtId="0" fontId="32" fillId="0" borderId="0" xfId="0" applyFont="1" applyAlignment="1">
      <alignment wrapText="1"/>
    </xf>
    <xf numFmtId="0" fontId="27" fillId="24" borderId="0" xfId="5067" applyFont="1" applyFill="1"/>
    <xf numFmtId="0" fontId="1" fillId="0" borderId="0" xfId="0" applyFont="1" applyAlignment="1">
      <alignment horizontal="center"/>
    </xf>
    <xf numFmtId="0" fontId="38" fillId="0" borderId="0" xfId="2" applyFont="1" applyFill="1" applyAlignment="1" applyProtection="1"/>
    <xf numFmtId="0" fontId="34" fillId="24" borderId="0" xfId="5067" applyFont="1" applyFill="1" applyAlignment="1">
      <alignment vertical="top"/>
    </xf>
    <xf numFmtId="0" fontId="24" fillId="24" borderId="0" xfId="5067" applyFont="1" applyFill="1" applyAlignment="1">
      <alignment horizontal="left"/>
    </xf>
    <xf numFmtId="0" fontId="7" fillId="0" borderId="0" xfId="2" applyAlignment="1" applyProtection="1">
      <alignment horizontal="center" vertical="top"/>
    </xf>
    <xf numFmtId="0" fontId="13" fillId="0" borderId="0" xfId="5194" applyAlignment="1"/>
    <xf numFmtId="0" fontId="13" fillId="0" borderId="2" xfId="5194" applyBorder="1" applyAlignment="1"/>
    <xf numFmtId="0" fontId="9" fillId="22" borderId="14" xfId="5194" applyFont="1" applyFill="1" applyBorder="1" applyAlignment="1">
      <alignment horizontal="left" vertical="center"/>
    </xf>
    <xf numFmtId="0" fontId="9" fillId="22" borderId="15" xfId="5194" applyFont="1" applyFill="1" applyBorder="1" applyAlignment="1">
      <alignment horizontal="right" vertical="center"/>
    </xf>
    <xf numFmtId="0" fontId="10" fillId="27" borderId="16" xfId="5194" applyFont="1" applyFill="1" applyBorder="1" applyAlignment="1">
      <alignment vertical="center"/>
    </xf>
    <xf numFmtId="3" fontId="10" fillId="27" borderId="16" xfId="5194" applyNumberFormat="1" applyFont="1" applyFill="1" applyBorder="1" applyAlignment="1">
      <alignment vertical="center"/>
    </xf>
    <xf numFmtId="0" fontId="10" fillId="27" borderId="17" xfId="5194" applyFont="1" applyFill="1" applyBorder="1" applyAlignment="1">
      <alignment vertical="center"/>
    </xf>
    <xf numFmtId="3" fontId="10" fillId="27" borderId="17" xfId="5194" applyNumberFormat="1" applyFont="1" applyFill="1" applyBorder="1" applyAlignment="1">
      <alignment vertical="center"/>
    </xf>
    <xf numFmtId="3" fontId="10" fillId="27" borderId="18" xfId="5194" applyNumberFormat="1" applyFont="1" applyFill="1" applyBorder="1" applyAlignment="1">
      <alignment vertical="center"/>
    </xf>
    <xf numFmtId="0" fontId="8" fillId="23" borderId="19" xfId="5194" applyFont="1" applyFill="1" applyBorder="1" applyAlignment="1">
      <alignment horizontal="left" vertical="center"/>
    </xf>
    <xf numFmtId="166" fontId="8" fillId="23" borderId="5" xfId="5" applyNumberFormat="1" applyFont="1" applyFill="1" applyBorder="1" applyAlignment="1">
      <alignment vertical="center"/>
    </xf>
    <xf numFmtId="166" fontId="8" fillId="23" borderId="20" xfId="5" applyNumberFormat="1" applyFont="1" applyFill="1" applyBorder="1" applyAlignment="1">
      <alignment vertical="center"/>
    </xf>
    <xf numFmtId="0" fontId="9" fillId="22" borderId="21" xfId="5194" applyFont="1" applyFill="1" applyBorder="1" applyAlignment="1"/>
    <xf numFmtId="0" fontId="9" fillId="22" borderId="22" xfId="5194" applyFont="1" applyFill="1" applyBorder="1" applyAlignment="1">
      <alignment vertical="center"/>
    </xf>
    <xf numFmtId="0" fontId="9" fillId="28" borderId="22" xfId="5194" applyFont="1" applyFill="1" applyBorder="1" applyAlignment="1">
      <alignment horizontal="center" vertical="center" wrapText="1"/>
    </xf>
    <xf numFmtId="0" fontId="9" fillId="28" borderId="23" xfId="5194" applyFont="1" applyFill="1" applyBorder="1" applyAlignment="1">
      <alignment horizontal="center" vertical="center" wrapText="1"/>
    </xf>
    <xf numFmtId="0" fontId="10" fillId="27" borderId="24" xfId="5194" applyFont="1" applyFill="1" applyBorder="1" applyAlignment="1">
      <alignment vertical="center"/>
    </xf>
    <xf numFmtId="166" fontId="10" fillId="27" borderId="24" xfId="5" applyNumberFormat="1" applyFont="1" applyFill="1" applyBorder="1" applyAlignment="1"/>
    <xf numFmtId="166" fontId="9" fillId="23" borderId="24" xfId="5" applyNumberFormat="1" applyFont="1" applyFill="1" applyBorder="1" applyAlignment="1"/>
    <xf numFmtId="0" fontId="8" fillId="23" borderId="25" xfId="5194" applyFont="1" applyFill="1" applyBorder="1" applyAlignment="1">
      <alignment horizontal="left" vertical="center"/>
    </xf>
    <xf numFmtId="166" fontId="8" fillId="23" borderId="26" xfId="5" applyNumberFormat="1" applyFont="1" applyFill="1" applyBorder="1" applyAlignment="1">
      <alignment horizontal="left"/>
    </xf>
    <xf numFmtId="0" fontId="11" fillId="27" borderId="0" xfId="5194" applyFont="1" applyFill="1" applyAlignment="1">
      <alignment vertical="center"/>
    </xf>
    <xf numFmtId="0" fontId="16" fillId="27" borderId="0" xfId="5194" applyFont="1" applyFill="1" applyAlignment="1">
      <alignment vertical="center"/>
    </xf>
    <xf numFmtId="0" fontId="43" fillId="0" borderId="0" xfId="5194" applyFont="1" applyAlignment="1">
      <alignment wrapText="1"/>
    </xf>
    <xf numFmtId="0" fontId="44" fillId="0" borderId="2" xfId="5194" applyFont="1" applyBorder="1" applyAlignment="1">
      <alignment horizontal="center" wrapText="1"/>
    </xf>
    <xf numFmtId="0" fontId="43" fillId="0" borderId="2" xfId="5194" applyFont="1" applyBorder="1" applyAlignment="1">
      <alignment wrapText="1"/>
    </xf>
    <xf numFmtId="0" fontId="7" fillId="0" borderId="0" xfId="2" applyFill="1" applyAlignment="1" applyProtection="1">
      <alignment horizontal="center" wrapText="1"/>
    </xf>
    <xf numFmtId="0" fontId="9" fillId="22" borderId="14" xfId="5194" applyFont="1" applyFill="1" applyBorder="1" applyAlignment="1">
      <alignment horizontal="center" vertical="center" wrapText="1"/>
    </xf>
    <xf numFmtId="0" fontId="9" fillId="22" borderId="15" xfId="5194" applyFont="1" applyFill="1" applyBorder="1" applyAlignment="1">
      <alignment horizontal="center" vertical="center" wrapText="1"/>
    </xf>
    <xf numFmtId="0" fontId="9" fillId="22" borderId="27" xfId="5194" applyFont="1" applyFill="1" applyBorder="1" applyAlignment="1">
      <alignment horizontal="center" vertical="center" wrapText="1"/>
    </xf>
    <xf numFmtId="0" fontId="10" fillId="27" borderId="28" xfId="5194" applyFont="1" applyFill="1" applyBorder="1" applyAlignment="1">
      <alignment vertical="center"/>
    </xf>
    <xf numFmtId="166" fontId="10" fillId="27" borderId="28" xfId="4703" applyNumberFormat="1" applyFont="1" applyFill="1" applyBorder="1" applyAlignment="1">
      <alignment vertical="center"/>
    </xf>
    <xf numFmtId="166" fontId="10" fillId="27" borderId="16" xfId="4703" applyNumberFormat="1" applyFont="1" applyFill="1" applyBorder="1" applyAlignment="1">
      <alignment vertical="center"/>
    </xf>
    <xf numFmtId="166" fontId="10" fillId="27" borderId="17" xfId="4703" applyNumberFormat="1" applyFont="1" applyFill="1" applyBorder="1" applyAlignment="1">
      <alignment vertical="center"/>
    </xf>
    <xf numFmtId="166" fontId="8" fillId="23" borderId="5" xfId="4703" applyNumberFormat="1" applyFont="1" applyFill="1" applyBorder="1" applyAlignment="1">
      <alignment horizontal="left" vertical="center"/>
    </xf>
    <xf numFmtId="0" fontId="11" fillId="27" borderId="0" xfId="5194" applyFont="1" applyFill="1">
      <alignment vertical="top"/>
    </xf>
    <xf numFmtId="0" fontId="46" fillId="0" borderId="0" xfId="5194" applyFont="1" applyAlignment="1"/>
    <xf numFmtId="166" fontId="13" fillId="0" borderId="0" xfId="5194" applyNumberFormat="1" applyAlignment="1"/>
    <xf numFmtId="0" fontId="9" fillId="22" borderId="29" xfId="5194" applyFont="1" applyFill="1" applyBorder="1" applyAlignment="1">
      <alignment horizontal="center" vertical="center" wrapText="1"/>
    </xf>
    <xf numFmtId="0" fontId="9" fillId="22" borderId="30" xfId="5194" applyFont="1" applyFill="1" applyBorder="1" applyAlignment="1">
      <alignment horizontal="center" vertical="center" wrapText="1"/>
    </xf>
    <xf numFmtId="3" fontId="10" fillId="27" borderId="28" xfId="5194" applyNumberFormat="1" applyFont="1" applyFill="1" applyBorder="1" applyAlignment="1">
      <alignment vertical="center"/>
    </xf>
    <xf numFmtId="3" fontId="10" fillId="0" borderId="28" xfId="5194" applyNumberFormat="1" applyFont="1" applyBorder="1" applyAlignment="1">
      <alignment vertical="center"/>
    </xf>
    <xf numFmtId="3" fontId="10" fillId="0" borderId="16" xfId="5194" applyNumberFormat="1" applyFont="1" applyBorder="1" applyAlignment="1">
      <alignment vertical="center"/>
    </xf>
    <xf numFmtId="3" fontId="10" fillId="27" borderId="0" xfId="5194" applyNumberFormat="1" applyFont="1" applyFill="1" applyAlignment="1">
      <alignment vertical="center"/>
    </xf>
    <xf numFmtId="0" fontId="10" fillId="27" borderId="31" xfId="5194" applyFont="1" applyFill="1" applyBorder="1" applyAlignment="1">
      <alignment vertical="center"/>
    </xf>
    <xf numFmtId="0" fontId="10" fillId="27" borderId="5" xfId="5194" applyFont="1" applyFill="1" applyBorder="1" applyAlignment="1">
      <alignment vertical="center"/>
    </xf>
    <xf numFmtId="3" fontId="10" fillId="27" borderId="5" xfId="5194" applyNumberFormat="1" applyFont="1" applyFill="1" applyBorder="1" applyAlignment="1">
      <alignment vertical="center"/>
    </xf>
    <xf numFmtId="166" fontId="8" fillId="23" borderId="32" xfId="5" applyNumberFormat="1" applyFont="1" applyFill="1" applyBorder="1" applyAlignment="1">
      <alignment vertical="center"/>
    </xf>
    <xf numFmtId="3" fontId="13" fillId="0" borderId="0" xfId="5194" applyNumberFormat="1" applyAlignment="1"/>
    <xf numFmtId="0" fontId="44" fillId="0" borderId="2" xfId="5194" applyFont="1" applyBorder="1" applyAlignment="1"/>
    <xf numFmtId="0" fontId="8" fillId="22" borderId="19" xfId="5194" applyFont="1" applyFill="1" applyBorder="1" applyAlignment="1">
      <alignment horizontal="left"/>
    </xf>
    <xf numFmtId="0" fontId="9" fillId="22" borderId="5" xfId="5194" applyFont="1" applyFill="1" applyBorder="1" applyAlignment="1">
      <alignment horizontal="center" vertical="center" wrapText="1"/>
    </xf>
    <xf numFmtId="0" fontId="9" fillId="22" borderId="32" xfId="5194" applyFont="1" applyFill="1" applyBorder="1" applyAlignment="1">
      <alignment horizontal="center" vertical="center" wrapText="1"/>
    </xf>
    <xf numFmtId="0" fontId="9" fillId="28" borderId="5" xfId="5194" applyFont="1" applyFill="1" applyBorder="1" applyAlignment="1">
      <alignment horizontal="center"/>
    </xf>
    <xf numFmtId="0" fontId="9" fillId="28" borderId="5" xfId="5194" applyFont="1" applyFill="1" applyBorder="1" applyAlignment="1">
      <alignment horizontal="right"/>
    </xf>
    <xf numFmtId="0" fontId="10" fillId="27" borderId="0" xfId="5194" applyFont="1" applyFill="1" applyAlignment="1"/>
    <xf numFmtId="172" fontId="10" fillId="27" borderId="0" xfId="5" applyNumberFormat="1" applyFont="1" applyFill="1" applyBorder="1" applyAlignment="1">
      <alignment horizontal="right"/>
    </xf>
    <xf numFmtId="166" fontId="13" fillId="0" borderId="0" xfId="4703" applyNumberFormat="1" applyFont="1" applyAlignment="1"/>
    <xf numFmtId="0" fontId="10" fillId="27" borderId="5" xfId="5194" applyFont="1" applyFill="1" applyBorder="1" applyAlignment="1"/>
    <xf numFmtId="172" fontId="10" fillId="27" borderId="5" xfId="5" applyNumberFormat="1" applyFont="1" applyFill="1" applyBorder="1" applyAlignment="1">
      <alignment horizontal="right"/>
    </xf>
    <xf numFmtId="0" fontId="8" fillId="23" borderId="19" xfId="5194" applyFont="1" applyFill="1" applyBorder="1" applyAlignment="1">
      <alignment horizontal="left"/>
    </xf>
    <xf numFmtId="166" fontId="8" fillId="23" borderId="5" xfId="5" applyNumberFormat="1" applyFont="1" applyFill="1" applyBorder="1" applyAlignment="1">
      <alignment horizontal="right"/>
    </xf>
    <xf numFmtId="166" fontId="8" fillId="23" borderId="32" xfId="5" applyNumberFormat="1" applyFont="1" applyFill="1" applyBorder="1" applyAlignment="1">
      <alignment horizontal="right"/>
    </xf>
    <xf numFmtId="0" fontId="10" fillId="0" borderId="0" xfId="5194" applyFont="1" applyAlignment="1"/>
    <xf numFmtId="166" fontId="10" fillId="0" borderId="0" xfId="5" applyNumberFormat="1" applyFont="1" applyAlignment="1">
      <alignment horizontal="right"/>
    </xf>
    <xf numFmtId="0" fontId="9" fillId="29" borderId="5" xfId="5194" applyFont="1" applyFill="1" applyBorder="1" applyAlignment="1">
      <alignment horizontal="center"/>
    </xf>
    <xf numFmtId="166" fontId="9" fillId="29" borderId="5" xfId="5" applyNumberFormat="1" applyFont="1" applyFill="1" applyBorder="1" applyAlignment="1">
      <alignment horizontal="right"/>
    </xf>
    <xf numFmtId="0" fontId="9" fillId="27" borderId="7" xfId="5194" applyFont="1" applyFill="1" applyBorder="1" applyAlignment="1"/>
    <xf numFmtId="172" fontId="9" fillId="27" borderId="7" xfId="5" applyNumberFormat="1" applyFont="1" applyFill="1" applyBorder="1" applyAlignment="1">
      <alignment horizontal="right"/>
    </xf>
    <xf numFmtId="0" fontId="10" fillId="27" borderId="5" xfId="5194" quotePrefix="1" applyFont="1" applyFill="1" applyBorder="1" applyAlignment="1"/>
    <xf numFmtId="172" fontId="5" fillId="27" borderId="5" xfId="5" applyNumberFormat="1" applyFont="1" applyFill="1" applyBorder="1" applyAlignment="1">
      <alignment horizontal="right"/>
    </xf>
    <xf numFmtId="172" fontId="5" fillId="27" borderId="7" xfId="5" applyNumberFormat="1" applyFont="1" applyFill="1" applyBorder="1" applyAlignment="1">
      <alignment horizontal="right"/>
    </xf>
    <xf numFmtId="0" fontId="9" fillId="27" borderId="5" xfId="5194" applyFont="1" applyFill="1" applyBorder="1" applyAlignment="1"/>
    <xf numFmtId="172" fontId="9" fillId="27" borderId="5" xfId="5" applyNumberFormat="1" applyFont="1" applyFill="1" applyBorder="1" applyAlignment="1">
      <alignment horizontal="right"/>
    </xf>
    <xf numFmtId="172" fontId="10" fillId="27" borderId="7" xfId="5" applyNumberFormat="1" applyFont="1" applyFill="1" applyBorder="1" applyAlignment="1">
      <alignment horizontal="right"/>
    </xf>
    <xf numFmtId="0" fontId="11" fillId="0" borderId="0" xfId="5194" applyFont="1" applyAlignment="1"/>
    <xf numFmtId="0" fontId="5" fillId="0" borderId="0" xfId="5194" applyFont="1" applyAlignment="1"/>
    <xf numFmtId="166" fontId="0" fillId="0" borderId="0" xfId="4703" applyNumberFormat="1" applyFont="1"/>
    <xf numFmtId="172" fontId="13" fillId="0" borderId="0" xfId="5194" applyNumberFormat="1" applyAlignment="1"/>
    <xf numFmtId="0" fontId="5" fillId="0" borderId="0" xfId="4882"/>
    <xf numFmtId="0" fontId="9" fillId="22" borderId="19" xfId="6726" applyFont="1" applyFill="1" applyBorder="1" applyAlignment="1">
      <alignment horizontal="left" vertical="center" wrapText="1"/>
    </xf>
    <xf numFmtId="0" fontId="9" fillId="22" borderId="5" xfId="6726" applyFont="1" applyFill="1" applyBorder="1" applyAlignment="1">
      <alignment horizontal="center" vertical="center" wrapText="1"/>
    </xf>
    <xf numFmtId="0" fontId="9" fillId="29" borderId="5" xfId="5194" applyFont="1" applyFill="1" applyBorder="1" applyAlignment="1">
      <alignment horizontal="right"/>
    </xf>
    <xf numFmtId="172" fontId="9" fillId="23" borderId="5" xfId="5" applyNumberFormat="1" applyFont="1" applyFill="1" applyBorder="1" applyAlignment="1">
      <alignment horizontal="right"/>
    </xf>
    <xf numFmtId="166" fontId="5" fillId="0" borderId="0" xfId="4703" applyNumberFormat="1" applyFont="1"/>
    <xf numFmtId="172" fontId="12" fillId="23" borderId="5" xfId="5" applyNumberFormat="1" applyFont="1" applyFill="1" applyBorder="1" applyAlignment="1">
      <alignment horizontal="right"/>
    </xf>
    <xf numFmtId="0" fontId="9" fillId="30" borderId="33" xfId="5194" applyFont="1" applyFill="1" applyBorder="1" applyAlignment="1">
      <alignment horizontal="left"/>
    </xf>
    <xf numFmtId="0" fontId="9" fillId="30" borderId="33" xfId="5194" applyFont="1" applyFill="1" applyBorder="1" applyAlignment="1">
      <alignment horizontal="center" vertical="center" wrapText="1"/>
    </xf>
    <xf numFmtId="0" fontId="12" fillId="31" borderId="0" xfId="5194" applyFont="1" applyFill="1" applyAlignment="1">
      <alignment horizontal="center"/>
    </xf>
    <xf numFmtId="0" fontId="12" fillId="31" borderId="0" xfId="5194" applyFont="1" applyFill="1" applyAlignment="1">
      <alignment horizontal="right"/>
    </xf>
    <xf numFmtId="0" fontId="13" fillId="0" borderId="0" xfId="5194" applyAlignment="1">
      <alignment horizontal="right"/>
    </xf>
    <xf numFmtId="0" fontId="10" fillId="27" borderId="16" xfId="5194" applyFont="1" applyFill="1" applyBorder="1" applyAlignment="1"/>
    <xf numFmtId="166" fontId="10" fillId="27" borderId="16" xfId="5" applyNumberFormat="1" applyFont="1" applyFill="1" applyBorder="1" applyAlignment="1">
      <alignment horizontal="right"/>
    </xf>
    <xf numFmtId="166" fontId="0" fillId="0" borderId="0" xfId="5" applyNumberFormat="1" applyFont="1" applyAlignment="1">
      <alignment horizontal="right"/>
    </xf>
    <xf numFmtId="0" fontId="10" fillId="32" borderId="34" xfId="5194" applyFont="1" applyFill="1" applyBorder="1" applyAlignment="1">
      <alignment horizontal="left"/>
    </xf>
    <xf numFmtId="166" fontId="10" fillId="32" borderId="34" xfId="5" applyNumberFormat="1" applyFont="1" applyFill="1" applyBorder="1" applyAlignment="1">
      <alignment horizontal="right"/>
    </xf>
    <xf numFmtId="166" fontId="12" fillId="31" borderId="0" xfId="5" applyNumberFormat="1" applyFont="1" applyFill="1" applyBorder="1" applyAlignment="1">
      <alignment horizontal="right"/>
    </xf>
    <xf numFmtId="0" fontId="10" fillId="27" borderId="16" xfId="5194" quotePrefix="1" applyFont="1" applyFill="1" applyBorder="1" applyAlignment="1"/>
    <xf numFmtId="166" fontId="10" fillId="27" borderId="0" xfId="5" applyNumberFormat="1" applyFont="1" applyFill="1" applyBorder="1" applyAlignment="1">
      <alignment horizontal="right"/>
    </xf>
    <xf numFmtId="0" fontId="10" fillId="32" borderId="35" xfId="5194" applyFont="1" applyFill="1" applyBorder="1" applyAlignment="1">
      <alignment horizontal="left"/>
    </xf>
    <xf numFmtId="166" fontId="10" fillId="32" borderId="35" xfId="5" applyNumberFormat="1" applyFont="1" applyFill="1" applyBorder="1" applyAlignment="1">
      <alignment horizontal="right"/>
    </xf>
    <xf numFmtId="0" fontId="0" fillId="24" borderId="0" xfId="0" applyFill="1"/>
    <xf numFmtId="0" fontId="47" fillId="22" borderId="37" xfId="4927" applyFont="1" applyFill="1" applyBorder="1" applyAlignment="1">
      <alignment horizontal="center" vertical="center" wrapText="1"/>
    </xf>
    <xf numFmtId="0" fontId="47" fillId="22" borderId="22" xfId="4927" applyFont="1" applyFill="1" applyBorder="1" applyAlignment="1">
      <alignment horizontal="center" vertical="center" wrapText="1"/>
    </xf>
    <xf numFmtId="0" fontId="10" fillId="24" borderId="16" xfId="5194" quotePrefix="1" applyFont="1" applyFill="1" applyBorder="1" applyAlignment="1">
      <alignment horizontal="left" vertical="center"/>
    </xf>
    <xf numFmtId="0" fontId="10" fillId="24" borderId="16" xfId="5194" quotePrefix="1" applyFont="1" applyFill="1" applyBorder="1" applyAlignment="1">
      <alignment horizontal="center" vertical="center"/>
    </xf>
    <xf numFmtId="4" fontId="10" fillId="24" borderId="16" xfId="5" applyNumberFormat="1" applyFont="1" applyFill="1" applyBorder="1" applyAlignment="1">
      <alignment horizontal="right" vertical="center"/>
    </xf>
    <xf numFmtId="4" fontId="10" fillId="24" borderId="38" xfId="5" applyNumberFormat="1" applyFont="1" applyFill="1" applyBorder="1" applyAlignment="1">
      <alignment horizontal="right" vertical="center"/>
    </xf>
    <xf numFmtId="0" fontId="10" fillId="24" borderId="28" xfId="5194" quotePrefix="1" applyFont="1" applyFill="1" applyBorder="1" applyAlignment="1">
      <alignment horizontal="left" vertical="center"/>
    </xf>
    <xf numFmtId="0" fontId="10" fillId="24" borderId="28" xfId="5194" quotePrefix="1" applyFont="1" applyFill="1" applyBorder="1" applyAlignment="1">
      <alignment horizontal="center" vertical="center"/>
    </xf>
    <xf numFmtId="17" fontId="10" fillId="24" borderId="38" xfId="5194" quotePrefix="1" applyNumberFormat="1" applyFont="1" applyFill="1" applyBorder="1" applyAlignment="1">
      <alignment horizontal="center" vertical="center"/>
    </xf>
    <xf numFmtId="17" fontId="10" fillId="24" borderId="38" xfId="5194" quotePrefix="1" applyNumberFormat="1" applyFont="1" applyFill="1" applyBorder="1" applyAlignment="1">
      <alignment horizontal="left" vertical="center"/>
    </xf>
    <xf numFmtId="0" fontId="10" fillId="24" borderId="38" xfId="5194" quotePrefix="1" applyFont="1" applyFill="1" applyBorder="1" applyAlignment="1">
      <alignment horizontal="center" vertical="center"/>
    </xf>
    <xf numFmtId="0" fontId="48" fillId="0" borderId="0" xfId="0" applyFont="1"/>
    <xf numFmtId="0" fontId="48" fillId="0" borderId="0" xfId="0" applyFont="1" applyAlignment="1">
      <alignment horizontal="centerContinuous"/>
    </xf>
    <xf numFmtId="0" fontId="47" fillId="22" borderId="24" xfId="4927" applyFont="1" applyFill="1" applyBorder="1" applyAlignment="1">
      <alignment horizontal="center" vertical="center" wrapText="1"/>
    </xf>
    <xf numFmtId="0" fontId="48" fillId="0" borderId="0" xfId="0" applyFont="1" applyAlignment="1">
      <alignment horizontal="center" vertical="center"/>
    </xf>
    <xf numFmtId="0" fontId="9" fillId="33" borderId="0" xfId="0" applyFont="1" applyFill="1"/>
    <xf numFmtId="166" fontId="9" fillId="33" borderId="0" xfId="4703" applyNumberFormat="1" applyFont="1" applyFill="1"/>
    <xf numFmtId="166" fontId="8" fillId="33" borderId="24" xfId="4703" applyNumberFormat="1" applyFont="1" applyFill="1" applyBorder="1"/>
    <xf numFmtId="3" fontId="10" fillId="0" borderId="24" xfId="4927" applyNumberFormat="1" applyFont="1" applyBorder="1" applyAlignment="1">
      <alignment horizontal="left" vertical="center" wrapText="1"/>
    </xf>
    <xf numFmtId="166" fontId="10" fillId="0" borderId="24" xfId="4703" applyNumberFormat="1" applyFont="1" applyBorder="1" applyAlignment="1">
      <alignment horizontal="right"/>
    </xf>
    <xf numFmtId="166" fontId="8" fillId="23" borderId="24" xfId="4703" applyNumberFormat="1" applyFont="1" applyFill="1" applyBorder="1"/>
    <xf numFmtId="3" fontId="10" fillId="0" borderId="24" xfId="4927" applyNumberFormat="1" applyFont="1" applyBorder="1" applyAlignment="1">
      <alignment horizontal="left" vertical="center"/>
    </xf>
    <xf numFmtId="3" fontId="8" fillId="23" borderId="24" xfId="4927" applyNumberFormat="1" applyFont="1" applyFill="1" applyBorder="1"/>
    <xf numFmtId="0" fontId="49" fillId="0" borderId="0" xfId="0" applyFont="1"/>
    <xf numFmtId="0" fontId="5" fillId="0" borderId="0" xfId="0" applyFont="1"/>
    <xf numFmtId="0" fontId="9" fillId="0" borderId="0" xfId="0" applyFont="1" applyAlignment="1">
      <alignment horizontal="center" wrapText="1"/>
    </xf>
    <xf numFmtId="0" fontId="0" fillId="0" borderId="0" xfId="0" applyAlignment="1">
      <alignment horizontal="center" wrapText="1"/>
    </xf>
    <xf numFmtId="0" fontId="0" fillId="0" borderId="0" xfId="0" applyAlignment="1">
      <alignment wrapText="1"/>
    </xf>
    <xf numFmtId="0" fontId="47" fillId="22" borderId="22" xfId="4927" applyFont="1" applyFill="1" applyBorder="1" applyAlignment="1">
      <alignment horizontal="right" vertical="center" wrapText="1"/>
    </xf>
    <xf numFmtId="166" fontId="10" fillId="0" borderId="24" xfId="4703" applyNumberFormat="1" applyFont="1" applyBorder="1" applyAlignment="1">
      <alignment horizontal="right" vertical="center"/>
    </xf>
    <xf numFmtId="0" fontId="9" fillId="33" borderId="0" xfId="0" applyFont="1" applyFill="1" applyAlignment="1">
      <alignment vertical="center"/>
    </xf>
    <xf numFmtId="166" fontId="9" fillId="33" borderId="0" xfId="4703" applyNumberFormat="1" applyFont="1" applyFill="1" applyAlignment="1">
      <alignment horizontal="right" vertical="center"/>
    </xf>
    <xf numFmtId="3" fontId="8" fillId="23" borderId="24" xfId="4927" applyNumberFormat="1" applyFont="1" applyFill="1" applyBorder="1" applyAlignment="1">
      <alignment vertical="center"/>
    </xf>
    <xf numFmtId="166" fontId="8" fillId="23" borderId="24" xfId="4703" applyNumberFormat="1" applyFont="1" applyFill="1" applyBorder="1" applyAlignment="1">
      <alignment horizontal="right" vertical="center"/>
    </xf>
    <xf numFmtId="0" fontId="5" fillId="0" borderId="0" xfId="0" applyFont="1" applyAlignment="1">
      <alignment wrapText="1"/>
    </xf>
    <xf numFmtId="0" fontId="51" fillId="0" borderId="0" xfId="0" applyFont="1" applyAlignment="1">
      <alignment horizontal="center"/>
    </xf>
    <xf numFmtId="0" fontId="52" fillId="22" borderId="22" xfId="4927" applyFont="1" applyFill="1" applyBorder="1" applyAlignment="1">
      <alignment horizontal="center" vertical="center" wrapText="1"/>
    </xf>
    <xf numFmtId="166" fontId="9" fillId="33" borderId="0" xfId="4703" applyNumberFormat="1" applyFont="1" applyFill="1" applyAlignment="1">
      <alignment vertical="center"/>
    </xf>
    <xf numFmtId="166" fontId="8" fillId="33" borderId="24" xfId="4703" applyNumberFormat="1" applyFont="1" applyFill="1" applyBorder="1" applyAlignment="1">
      <alignment horizontal="right" vertical="center"/>
    </xf>
    <xf numFmtId="3" fontId="0" fillId="24" borderId="0" xfId="0" applyNumberFormat="1" applyFill="1"/>
    <xf numFmtId="3" fontId="10" fillId="0" borderId="24" xfId="4927" applyNumberFormat="1" applyFont="1" applyBorder="1" applyAlignment="1">
      <alignment horizontal="left" wrapText="1"/>
    </xf>
    <xf numFmtId="0" fontId="28" fillId="24" borderId="0" xfId="0" applyFont="1" applyFill="1"/>
    <xf numFmtId="3" fontId="28" fillId="24" borderId="0" xfId="0" applyNumberFormat="1" applyFont="1" applyFill="1"/>
    <xf numFmtId="3" fontId="10" fillId="0" borderId="24" xfId="4927" applyNumberFormat="1" applyFont="1" applyBorder="1" applyAlignment="1">
      <alignment horizontal="left"/>
    </xf>
    <xf numFmtId="0" fontId="5" fillId="24" borderId="0" xfId="0" applyFont="1" applyFill="1"/>
    <xf numFmtId="0" fontId="53" fillId="0" borderId="0" xfId="0" applyFont="1" applyAlignment="1">
      <alignment horizontal="left"/>
    </xf>
    <xf numFmtId="166" fontId="10" fillId="0" borderId="0" xfId="5" applyNumberFormat="1" applyFont="1" applyAlignment="1">
      <alignment horizontal="right" vertical="center"/>
    </xf>
    <xf numFmtId="0" fontId="13" fillId="0" borderId="0" xfId="0" applyFont="1" applyAlignment="1">
      <alignment vertical="center"/>
    </xf>
    <xf numFmtId="0" fontId="13" fillId="24" borderId="0" xfId="0" applyFont="1" applyFill="1" applyAlignment="1">
      <alignment vertical="center"/>
    </xf>
    <xf numFmtId="0" fontId="8" fillId="0" borderId="0" xfId="0" applyFont="1" applyAlignment="1">
      <alignment horizontal="center" vertical="center"/>
    </xf>
    <xf numFmtId="3" fontId="13" fillId="24" borderId="0" xfId="0" applyNumberFormat="1" applyFont="1" applyFill="1" applyAlignment="1">
      <alignment vertical="center"/>
    </xf>
    <xf numFmtId="0" fontId="5" fillId="0" borderId="0" xfId="0" applyFont="1" applyAlignment="1">
      <alignment horizontal="center" vertical="center" wrapText="1"/>
    </xf>
    <xf numFmtId="3" fontId="5" fillId="24" borderId="0" xfId="0" applyNumberFormat="1" applyFont="1" applyFill="1" applyAlignment="1">
      <alignment horizontal="center" vertical="center" wrapText="1"/>
    </xf>
    <xf numFmtId="0" fontId="5" fillId="24" borderId="0" xfId="0" applyFont="1" applyFill="1" applyAlignment="1">
      <alignment horizontal="center" vertical="center" wrapText="1"/>
    </xf>
    <xf numFmtId="166" fontId="10" fillId="0" borderId="24" xfId="4703" applyNumberFormat="1" applyFont="1" applyBorder="1" applyAlignment="1">
      <alignment horizontal="right" vertical="center" wrapText="1"/>
    </xf>
    <xf numFmtId="3" fontId="13" fillId="0" borderId="0" xfId="0" applyNumberFormat="1" applyFont="1" applyAlignment="1">
      <alignment vertical="center"/>
    </xf>
    <xf numFmtId="166" fontId="8" fillId="23" borderId="24" xfId="4703" applyNumberFormat="1" applyFont="1" applyFill="1" applyBorder="1" applyAlignment="1">
      <alignment horizontal="right" vertical="center" wrapText="1"/>
    </xf>
    <xf numFmtId="166" fontId="13" fillId="0" borderId="0" xfId="0" applyNumberFormat="1" applyFont="1" applyAlignment="1">
      <alignment vertical="center"/>
    </xf>
    <xf numFmtId="166" fontId="10" fillId="0" borderId="0" xfId="5" applyNumberFormat="1" applyFont="1" applyAlignment="1">
      <alignment horizontal="right" vertical="center" wrapText="1"/>
    </xf>
    <xf numFmtId="0" fontId="13" fillId="0" borderId="0" xfId="0" applyFont="1"/>
    <xf numFmtId="0" fontId="12" fillId="0" borderId="0" xfId="0" applyFont="1"/>
    <xf numFmtId="166" fontId="8" fillId="33" borderId="0" xfId="4703" applyNumberFormat="1" applyFont="1" applyFill="1" applyAlignment="1">
      <alignment horizontal="right" vertical="center"/>
    </xf>
    <xf numFmtId="166" fontId="8" fillId="33" borderId="41" xfId="4703" applyNumberFormat="1" applyFont="1" applyFill="1" applyBorder="1" applyAlignment="1">
      <alignment horizontal="right" vertical="center"/>
    </xf>
    <xf numFmtId="166" fontId="48" fillId="0" borderId="24" xfId="4703" applyNumberFormat="1" applyFont="1" applyBorder="1" applyAlignment="1">
      <alignment horizontal="right" vertical="center"/>
    </xf>
    <xf numFmtId="166" fontId="8" fillId="33" borderId="42" xfId="4703" applyNumberFormat="1" applyFont="1" applyFill="1" applyBorder="1" applyAlignment="1">
      <alignment horizontal="right" vertical="center"/>
    </xf>
    <xf numFmtId="166" fontId="8" fillId="33" borderId="43" xfId="4703" applyNumberFormat="1" applyFont="1" applyFill="1" applyBorder="1" applyAlignment="1">
      <alignment horizontal="right" vertical="center"/>
    </xf>
    <xf numFmtId="166" fontId="8" fillId="23" borderId="44" xfId="4703" applyNumberFormat="1" applyFont="1" applyFill="1" applyBorder="1" applyAlignment="1">
      <alignment horizontal="right" vertical="center" wrapText="1"/>
    </xf>
    <xf numFmtId="166" fontId="8" fillId="23" borderId="44" xfId="4703" applyNumberFormat="1" applyFont="1" applyFill="1" applyBorder="1" applyAlignment="1">
      <alignment horizontal="right" vertical="center"/>
    </xf>
    <xf numFmtId="166" fontId="13" fillId="0" borderId="0" xfId="0" applyNumberFormat="1" applyFont="1"/>
    <xf numFmtId="166" fontId="13" fillId="0" borderId="0" xfId="4703" applyNumberFormat="1" applyFont="1"/>
    <xf numFmtId="0" fontId="11" fillId="0" borderId="0" xfId="0" applyFont="1"/>
    <xf numFmtId="3" fontId="13" fillId="0" borderId="0" xfId="0" applyNumberFormat="1" applyFont="1"/>
    <xf numFmtId="3" fontId="10" fillId="0" borderId="24" xfId="4927" applyNumberFormat="1" applyFont="1" applyBorder="1" applyAlignment="1">
      <alignment horizontal="right"/>
    </xf>
    <xf numFmtId="173" fontId="10" fillId="0" borderId="24" xfId="4927" applyNumberFormat="1" applyFont="1" applyBorder="1"/>
    <xf numFmtId="3" fontId="8" fillId="23" borderId="24" xfId="4927" applyNumberFormat="1" applyFont="1" applyFill="1" applyBorder="1" applyAlignment="1">
      <alignment horizontal="left"/>
    </xf>
    <xf numFmtId="173" fontId="8" fillId="23" borderId="24" xfId="4927" applyNumberFormat="1" applyFont="1" applyFill="1" applyBorder="1"/>
    <xf numFmtId="3" fontId="5" fillId="0" borderId="24" xfId="4927" applyNumberFormat="1" applyBorder="1" applyAlignment="1">
      <alignment horizontal="left"/>
    </xf>
    <xf numFmtId="173" fontId="5" fillId="0" borderId="24" xfId="4927" applyNumberFormat="1" applyBorder="1"/>
    <xf numFmtId="173" fontId="9" fillId="33" borderId="0" xfId="0" applyNumberFormat="1" applyFont="1" applyFill="1"/>
    <xf numFmtId="3" fontId="13" fillId="0" borderId="24" xfId="4927" applyNumberFormat="1" applyFont="1" applyBorder="1" applyAlignment="1">
      <alignment horizontal="left"/>
    </xf>
    <xf numFmtId="173" fontId="13" fillId="0" borderId="24" xfId="4927" applyNumberFormat="1" applyFont="1" applyBorder="1"/>
    <xf numFmtId="173" fontId="13" fillId="0" borderId="0" xfId="0" applyNumberFormat="1" applyFont="1"/>
    <xf numFmtId="0" fontId="55" fillId="0" borderId="0" xfId="0" applyFont="1"/>
    <xf numFmtId="3" fontId="55" fillId="0" borderId="0" xfId="0" applyNumberFormat="1" applyFont="1"/>
    <xf numFmtId="0" fontId="51" fillId="0" borderId="0" xfId="0" applyFont="1" applyAlignment="1">
      <alignment vertical="center"/>
    </xf>
    <xf numFmtId="0" fontId="8" fillId="0" borderId="0" xfId="0" applyFont="1" applyAlignment="1">
      <alignment vertical="center" wrapText="1"/>
    </xf>
    <xf numFmtId="0" fontId="8" fillId="0" borderId="0" xfId="0" applyFont="1" applyAlignment="1">
      <alignment vertical="center"/>
    </xf>
    <xf numFmtId="166" fontId="8" fillId="33" borderId="0" xfId="4703" applyNumberFormat="1" applyFont="1" applyFill="1" applyAlignment="1">
      <alignment vertical="center"/>
    </xf>
    <xf numFmtId="166" fontId="10" fillId="0" borderId="24" xfId="4703" applyNumberFormat="1" applyFont="1" applyBorder="1" applyAlignment="1">
      <alignment vertical="center"/>
    </xf>
    <xf numFmtId="166" fontId="10" fillId="24" borderId="24" xfId="4703" applyNumberFormat="1" applyFont="1" applyFill="1" applyBorder="1" applyAlignment="1">
      <alignment vertical="center"/>
    </xf>
    <xf numFmtId="166" fontId="10" fillId="24" borderId="24" xfId="4703" applyNumberFormat="1" applyFont="1" applyFill="1" applyBorder="1" applyAlignment="1">
      <alignment horizontal="right" vertical="center"/>
    </xf>
    <xf numFmtId="0" fontId="56" fillId="0" borderId="0" xfId="0" applyFont="1" applyAlignment="1">
      <alignment horizontal="left"/>
    </xf>
    <xf numFmtId="0" fontId="13" fillId="0" borderId="0" xfId="0" applyFont="1" applyAlignment="1">
      <alignment horizontal="right"/>
    </xf>
    <xf numFmtId="0" fontId="48" fillId="22" borderId="0" xfId="0" applyFont="1" applyFill="1"/>
    <xf numFmtId="0" fontId="52" fillId="22" borderId="0" xfId="0" applyFont="1" applyFill="1" applyAlignment="1">
      <alignment horizontal="center"/>
    </xf>
    <xf numFmtId="0" fontId="52" fillId="22" borderId="0" xfId="0" applyFont="1" applyFill="1" applyAlignment="1">
      <alignment wrapText="1"/>
    </xf>
    <xf numFmtId="0" fontId="52" fillId="34" borderId="0" xfId="0" applyFont="1" applyFill="1" applyAlignment="1">
      <alignment horizontal="right"/>
    </xf>
    <xf numFmtId="3" fontId="48" fillId="0" borderId="24" xfId="0" applyNumberFormat="1" applyFont="1" applyBorder="1" applyAlignment="1">
      <alignment horizontal="center"/>
    </xf>
    <xf numFmtId="3" fontId="48" fillId="0" borderId="40" xfId="0" applyNumberFormat="1" applyFont="1" applyBorder="1" applyAlignment="1">
      <alignment horizontal="left" wrapText="1"/>
    </xf>
    <xf numFmtId="3" fontId="48" fillId="0" borderId="24" xfId="0" applyNumberFormat="1" applyFont="1" applyBorder="1"/>
    <xf numFmtId="3" fontId="48" fillId="0" borderId="45" xfId="0" applyNumberFormat="1" applyFont="1" applyBorder="1" applyAlignment="1">
      <alignment horizontal="right"/>
    </xf>
    <xf numFmtId="3" fontId="52" fillId="25" borderId="40" xfId="0" applyNumberFormat="1" applyFont="1" applyFill="1" applyBorder="1"/>
    <xf numFmtId="3" fontId="48" fillId="0" borderId="45" xfId="0" applyNumberFormat="1" applyFont="1" applyBorder="1" applyAlignment="1">
      <alignment horizontal="center"/>
    </xf>
    <xf numFmtId="3" fontId="48" fillId="0" borderId="24" xfId="0" applyNumberFormat="1" applyFont="1" applyBorder="1" applyAlignment="1">
      <alignment horizontal="left" wrapText="1"/>
    </xf>
    <xf numFmtId="3" fontId="48" fillId="24" borderId="24" xfId="0" applyNumberFormat="1" applyFont="1" applyFill="1" applyBorder="1"/>
    <xf numFmtId="3" fontId="48" fillId="24" borderId="24" xfId="0" applyNumberFormat="1" applyFont="1" applyFill="1" applyBorder="1" applyAlignment="1">
      <alignment horizontal="right"/>
    </xf>
    <xf numFmtId="3" fontId="52" fillId="25" borderId="24" xfId="0" applyNumberFormat="1" applyFont="1" applyFill="1" applyBorder="1"/>
    <xf numFmtId="3" fontId="52" fillId="25" borderId="24" xfId="0" applyNumberFormat="1" applyFont="1" applyFill="1" applyBorder="1" applyAlignment="1">
      <alignment vertical="center"/>
    </xf>
    <xf numFmtId="3" fontId="52" fillId="25" borderId="24" xfId="0" applyNumberFormat="1" applyFont="1" applyFill="1" applyBorder="1" applyAlignment="1">
      <alignment horizontal="right" vertical="center"/>
    </xf>
    <xf numFmtId="0" fontId="48" fillId="0" borderId="0" xfId="0" applyFont="1" applyAlignment="1">
      <alignment wrapText="1"/>
    </xf>
    <xf numFmtId="0" fontId="48" fillId="0" borderId="0" xfId="0" applyFont="1" applyAlignment="1">
      <alignment horizontal="right"/>
    </xf>
    <xf numFmtId="0" fontId="48" fillId="24" borderId="0" xfId="0" applyFont="1" applyFill="1"/>
    <xf numFmtId="0" fontId="48" fillId="0" borderId="0" xfId="0" applyFont="1" applyAlignment="1">
      <alignment horizontal="center"/>
    </xf>
    <xf numFmtId="0" fontId="48" fillId="0" borderId="46" xfId="0" applyFont="1" applyBorder="1"/>
    <xf numFmtId="0" fontId="47" fillId="24" borderId="46" xfId="0" applyFont="1" applyFill="1" applyBorder="1" applyAlignment="1">
      <alignment horizontal="center" wrapText="1"/>
    </xf>
    <xf numFmtId="0" fontId="58" fillId="24" borderId="46" xfId="0" applyFont="1" applyFill="1" applyBorder="1" applyAlignment="1">
      <alignment horizontal="center" wrapText="1"/>
    </xf>
    <xf numFmtId="0" fontId="48" fillId="22" borderId="21" xfId="0" applyFont="1" applyFill="1" applyBorder="1"/>
    <xf numFmtId="0" fontId="48" fillId="22" borderId="21" xfId="0" applyFont="1" applyFill="1" applyBorder="1" applyAlignment="1">
      <alignment wrapText="1"/>
    </xf>
    <xf numFmtId="0" fontId="52" fillId="22" borderId="22" xfId="0" applyFont="1" applyFill="1" applyBorder="1" applyAlignment="1">
      <alignment horizontal="center"/>
    </xf>
    <xf numFmtId="0" fontId="47" fillId="22" borderId="22" xfId="0" applyFont="1" applyFill="1" applyBorder="1" applyAlignment="1">
      <alignment wrapText="1"/>
    </xf>
    <xf numFmtId="0" fontId="48" fillId="22" borderId="22" xfId="0" applyFont="1" applyFill="1" applyBorder="1" applyAlignment="1">
      <alignment horizontal="center"/>
    </xf>
    <xf numFmtId="0" fontId="59" fillId="22" borderId="22" xfId="0" applyFont="1" applyFill="1" applyBorder="1" applyAlignment="1">
      <alignment horizontal="center"/>
    </xf>
    <xf numFmtId="0" fontId="48" fillId="0" borderId="45" xfId="0" applyFont="1" applyBorder="1" applyAlignment="1">
      <alignment horizontal="center" vertical="center"/>
    </xf>
    <xf numFmtId="0" fontId="48" fillId="0" borderId="39" xfId="0" applyFont="1" applyBorder="1" applyAlignment="1">
      <alignment wrapText="1"/>
    </xf>
    <xf numFmtId="3" fontId="48" fillId="0" borderId="39" xfId="0" applyNumberFormat="1" applyFont="1" applyBorder="1"/>
    <xf numFmtId="3" fontId="47" fillId="25" borderId="40" xfId="0" applyNumberFormat="1" applyFont="1" applyFill="1" applyBorder="1"/>
    <xf numFmtId="3" fontId="48" fillId="0" borderId="0" xfId="0" applyNumberFormat="1" applyFont="1"/>
    <xf numFmtId="0" fontId="48" fillId="0" borderId="39" xfId="0" applyFont="1" applyBorder="1" applyAlignment="1">
      <alignment horizontal="left" vertical="top" wrapText="1"/>
    </xf>
    <xf numFmtId="0" fontId="47" fillId="25" borderId="45" xfId="0" applyFont="1" applyFill="1" applyBorder="1"/>
    <xf numFmtId="3" fontId="8" fillId="23" borderId="24" xfId="4927" applyNumberFormat="1" applyFont="1" applyFill="1" applyBorder="1" applyAlignment="1">
      <alignment vertical="center" wrapText="1"/>
    </xf>
    <xf numFmtId="3" fontId="47" fillId="25" borderId="39" xfId="0" applyNumberFormat="1" applyFont="1" applyFill="1" applyBorder="1"/>
    <xf numFmtId="0" fontId="7" fillId="0" borderId="0" xfId="2" applyAlignment="1" applyProtection="1">
      <alignment horizontal="right"/>
    </xf>
    <xf numFmtId="0" fontId="5" fillId="0" borderId="4" xfId="0" applyFont="1" applyBorder="1"/>
    <xf numFmtId="0" fontId="52" fillId="22" borderId="47" xfId="4927" applyFont="1" applyFill="1" applyBorder="1" applyAlignment="1">
      <alignment horizontal="center" vertical="center" wrapText="1"/>
    </xf>
    <xf numFmtId="0" fontId="52" fillId="22" borderId="48" xfId="4927" applyFont="1" applyFill="1" applyBorder="1" applyAlignment="1">
      <alignment horizontal="center" vertical="center" wrapText="1"/>
    </xf>
    <xf numFmtId="0" fontId="52" fillId="22" borderId="49" xfId="4927" applyFont="1" applyFill="1" applyBorder="1" applyAlignment="1">
      <alignment horizontal="center" vertical="center" wrapText="1"/>
    </xf>
    <xf numFmtId="0" fontId="52" fillId="22" borderId="6" xfId="4927" applyFont="1" applyFill="1" applyBorder="1" applyAlignment="1">
      <alignment horizontal="center" vertical="center" wrapText="1"/>
    </xf>
    <xf numFmtId="0" fontId="10" fillId="0" borderId="48" xfId="0" applyFont="1" applyBorder="1"/>
    <xf numFmtId="166" fontId="5" fillId="0" borderId="49" xfId="4703" applyNumberFormat="1" applyFont="1" applyBorder="1"/>
    <xf numFmtId="166" fontId="10" fillId="0" borderId="6" xfId="4703" applyNumberFormat="1" applyFont="1" applyBorder="1"/>
    <xf numFmtId="0" fontId="10" fillId="0" borderId="51" xfId="0" applyFont="1" applyBorder="1"/>
    <xf numFmtId="166" fontId="5" fillId="0" borderId="52" xfId="4703" applyNumberFormat="1" applyFont="1" applyBorder="1"/>
    <xf numFmtId="166" fontId="10" fillId="0" borderId="0" xfId="4703" applyNumberFormat="1" applyFont="1" applyBorder="1"/>
    <xf numFmtId="0" fontId="52" fillId="0" borderId="54" xfId="0" applyFont="1" applyBorder="1"/>
    <xf numFmtId="166" fontId="60" fillId="0" borderId="55" xfId="4703" applyNumberFormat="1" applyFont="1" applyBorder="1"/>
    <xf numFmtId="166" fontId="60" fillId="0" borderId="7" xfId="4703" applyNumberFormat="1" applyFont="1" applyBorder="1"/>
    <xf numFmtId="0" fontId="52" fillId="0" borderId="51" xfId="0" applyFont="1" applyBorder="1"/>
    <xf numFmtId="166" fontId="60" fillId="0" borderId="52" xfId="4703" applyNumberFormat="1" applyFont="1" applyBorder="1"/>
    <xf numFmtId="166" fontId="60" fillId="0" borderId="0" xfId="4703" applyNumberFormat="1" applyFont="1" applyBorder="1"/>
    <xf numFmtId="0" fontId="8" fillId="23" borderId="51" xfId="0" applyFont="1" applyFill="1" applyBorder="1"/>
    <xf numFmtId="166" fontId="8" fillId="23" borderId="52" xfId="4703" applyNumberFormat="1" applyFont="1" applyFill="1" applyBorder="1"/>
    <xf numFmtId="166" fontId="8" fillId="23" borderId="0" xfId="4703" applyNumberFormat="1" applyFont="1" applyFill="1" applyBorder="1"/>
    <xf numFmtId="166" fontId="48" fillId="0" borderId="0" xfId="0" applyNumberFormat="1" applyFont="1"/>
    <xf numFmtId="0" fontId="47" fillId="35" borderId="54" xfId="0" applyFont="1" applyFill="1" applyBorder="1"/>
    <xf numFmtId="166" fontId="47" fillId="35" borderId="55" xfId="4703" applyNumberFormat="1" applyFont="1" applyFill="1" applyBorder="1"/>
    <xf numFmtId="166" fontId="47" fillId="35" borderId="7" xfId="4703" applyNumberFormat="1" applyFont="1" applyFill="1" applyBorder="1"/>
    <xf numFmtId="0" fontId="52" fillId="22" borderId="47" xfId="0" applyFont="1" applyFill="1" applyBorder="1" applyAlignment="1">
      <alignment horizontal="center" vertical="center" wrapText="1"/>
    </xf>
    <xf numFmtId="0" fontId="52" fillId="22" borderId="48" xfId="0" applyFont="1" applyFill="1" applyBorder="1" applyAlignment="1">
      <alignment horizontal="left" vertical="center" wrapText="1"/>
    </xf>
    <xf numFmtId="0" fontId="52" fillId="22" borderId="49" xfId="0" applyFont="1" applyFill="1" applyBorder="1" applyAlignment="1">
      <alignment horizontal="right" vertical="center" wrapText="1"/>
    </xf>
    <xf numFmtId="0" fontId="52" fillId="22" borderId="6" xfId="0" applyFont="1" applyFill="1" applyBorder="1" applyAlignment="1">
      <alignment vertical="center" wrapText="1"/>
    </xf>
    <xf numFmtId="0" fontId="52" fillId="0" borderId="48" xfId="0" applyFont="1" applyBorder="1"/>
    <xf numFmtId="166" fontId="60" fillId="0" borderId="49" xfId="4703" applyNumberFormat="1" applyFont="1" applyBorder="1"/>
    <xf numFmtId="166" fontId="60" fillId="0" borderId="6" xfId="4703" applyNumberFormat="1" applyFont="1" applyBorder="1"/>
    <xf numFmtId="0" fontId="8" fillId="23" borderId="48" xfId="0" applyFont="1" applyFill="1" applyBorder="1"/>
    <xf numFmtId="166" fontId="8" fillId="23" borderId="49" xfId="4703" applyNumberFormat="1" applyFont="1" applyFill="1" applyBorder="1"/>
    <xf numFmtId="166" fontId="8" fillId="23" borderId="6" xfId="4703" applyNumberFormat="1" applyFont="1" applyFill="1" applyBorder="1"/>
    <xf numFmtId="1" fontId="61" fillId="0" borderId="4" xfId="0" applyNumberFormat="1" applyFont="1" applyBorder="1" applyAlignment="1">
      <alignment horizontal="center" vertical="center"/>
    </xf>
    <xf numFmtId="0" fontId="60" fillId="22" borderId="47" xfId="0" applyFont="1" applyFill="1" applyBorder="1" applyAlignment="1">
      <alignment horizontal="center" vertical="center" wrapText="1"/>
    </xf>
    <xf numFmtId="0" fontId="60" fillId="22" borderId="49" xfId="0" applyFont="1" applyFill="1" applyBorder="1" applyAlignment="1">
      <alignment horizontal="right" vertical="center" wrapText="1"/>
    </xf>
    <xf numFmtId="0" fontId="60" fillId="22" borderId="6" xfId="0" applyFont="1" applyFill="1" applyBorder="1" applyAlignment="1">
      <alignment horizontal="right" vertical="center" wrapText="1"/>
    </xf>
    <xf numFmtId="0" fontId="10" fillId="0" borderId="47" xfId="4882" applyFont="1" applyBorder="1" applyAlignment="1">
      <alignment horizontal="left" vertical="center"/>
    </xf>
    <xf numFmtId="166" fontId="13" fillId="24" borderId="6" xfId="4703" applyNumberFormat="1" applyFont="1" applyFill="1" applyBorder="1"/>
    <xf numFmtId="0" fontId="10" fillId="0" borderId="50" xfId="4882" applyFont="1" applyBorder="1" applyAlignment="1">
      <alignment horizontal="left" vertical="center"/>
    </xf>
    <xf numFmtId="166" fontId="13" fillId="24" borderId="0" xfId="4703" applyNumberFormat="1" applyFont="1" applyFill="1" applyBorder="1"/>
    <xf numFmtId="0" fontId="10" fillId="0" borderId="53" xfId="4882" applyFont="1" applyBorder="1" applyAlignment="1">
      <alignment horizontal="left" vertical="center"/>
    </xf>
    <xf numFmtId="166" fontId="13" fillId="24" borderId="7" xfId="4703" applyNumberFormat="1" applyFont="1" applyFill="1" applyBorder="1"/>
    <xf numFmtId="166" fontId="10" fillId="0" borderId="7" xfId="4703" applyNumberFormat="1" applyFont="1" applyBorder="1"/>
    <xf numFmtId="0" fontId="47" fillId="23" borderId="53" xfId="0" applyFont="1" applyFill="1" applyBorder="1" applyAlignment="1">
      <alignment horizontal="center" vertical="center"/>
    </xf>
    <xf numFmtId="166" fontId="8" fillId="23" borderId="7" xfId="4703" applyNumberFormat="1" applyFont="1" applyFill="1" applyBorder="1"/>
    <xf numFmtId="0" fontId="62" fillId="0" borderId="0" xfId="0" applyFont="1"/>
    <xf numFmtId="0" fontId="52" fillId="22" borderId="48" xfId="0" applyFont="1" applyFill="1" applyBorder="1" applyAlignment="1">
      <alignment horizontal="center" vertical="center" wrapText="1"/>
    </xf>
    <xf numFmtId="0" fontId="52" fillId="22" borderId="49" xfId="0" applyFont="1" applyFill="1" applyBorder="1" applyAlignment="1">
      <alignment horizontal="center" vertical="center" wrapText="1"/>
    </xf>
    <xf numFmtId="0" fontId="52" fillId="22" borderId="6" xfId="0" applyFont="1" applyFill="1" applyBorder="1" applyAlignment="1">
      <alignment horizontal="center" vertical="center" wrapText="1"/>
    </xf>
    <xf numFmtId="0" fontId="13" fillId="24" borderId="6" xfId="0" applyFont="1" applyFill="1" applyBorder="1"/>
    <xf numFmtId="0" fontId="63" fillId="0" borderId="6" xfId="0" applyFont="1" applyBorder="1" applyAlignment="1">
      <alignment wrapText="1"/>
    </xf>
    <xf numFmtId="0" fontId="28" fillId="0" borderId="0" xfId="0" applyFont="1"/>
    <xf numFmtId="0" fontId="13" fillId="24" borderId="0" xfId="0" applyFont="1" applyFill="1"/>
    <xf numFmtId="0" fontId="63" fillId="0" borderId="0" xfId="0" applyFont="1" applyAlignment="1">
      <alignment wrapText="1"/>
    </xf>
    <xf numFmtId="0" fontId="47" fillId="24" borderId="7" xfId="0" applyFont="1" applyFill="1" applyBorder="1"/>
    <xf numFmtId="0" fontId="63" fillId="0" borderId="7" xfId="0" applyFont="1" applyBorder="1" applyAlignment="1">
      <alignment wrapText="1"/>
    </xf>
    <xf numFmtId="0" fontId="58" fillId="24" borderId="0" xfId="0" applyFont="1" applyFill="1"/>
    <xf numFmtId="0" fontId="48" fillId="0" borderId="7" xfId="0" applyFont="1" applyBorder="1"/>
    <xf numFmtId="0" fontId="47" fillId="24" borderId="0" xfId="0" applyFont="1" applyFill="1"/>
    <xf numFmtId="0" fontId="10" fillId="23" borderId="51" xfId="0" applyFont="1" applyFill="1" applyBorder="1"/>
    <xf numFmtId="0" fontId="8" fillId="23" borderId="0" xfId="0" applyFont="1" applyFill="1"/>
    <xf numFmtId="0" fontId="60" fillId="35" borderId="54" xfId="0" applyFont="1" applyFill="1" applyBorder="1"/>
    <xf numFmtId="0" fontId="47" fillId="35" borderId="7" xfId="0" applyFont="1" applyFill="1" applyBorder="1"/>
    <xf numFmtId="0" fontId="47" fillId="22" borderId="56" xfId="4927" applyFont="1" applyFill="1" applyBorder="1" applyAlignment="1">
      <alignment horizontal="center" vertical="center" wrapText="1"/>
    </xf>
    <xf numFmtId="0" fontId="47" fillId="22" borderId="57" xfId="4927" applyFont="1" applyFill="1" applyBorder="1" applyAlignment="1">
      <alignment horizontal="center" vertical="center" wrapText="1"/>
    </xf>
    <xf numFmtId="0" fontId="47" fillId="22" borderId="5" xfId="4927" applyFont="1" applyFill="1" applyBorder="1" applyAlignment="1">
      <alignment horizontal="center" vertical="center" wrapText="1"/>
    </xf>
    <xf numFmtId="0" fontId="52" fillId="0" borderId="56" xfId="0" applyFont="1" applyBorder="1" applyAlignment="1">
      <alignment horizontal="left" vertical="center"/>
    </xf>
    <xf numFmtId="166" fontId="59" fillId="0" borderId="57" xfId="4703" applyNumberFormat="1" applyFont="1" applyBorder="1"/>
    <xf numFmtId="166" fontId="59" fillId="0" borderId="5" xfId="4703" applyNumberFormat="1" applyFont="1" applyBorder="1"/>
    <xf numFmtId="0" fontId="47" fillId="23" borderId="56" xfId="0" applyFont="1" applyFill="1" applyBorder="1" applyAlignment="1">
      <alignment horizontal="left" vertical="center"/>
    </xf>
    <xf numFmtId="166" fontId="47" fillId="35" borderId="57" xfId="4703" applyNumberFormat="1" applyFont="1" applyFill="1" applyBorder="1"/>
    <xf numFmtId="166" fontId="47" fillId="35" borderId="5" xfId="4703" applyNumberFormat="1" applyFont="1" applyFill="1" applyBorder="1"/>
    <xf numFmtId="0" fontId="49" fillId="0" borderId="0" xfId="0" applyFont="1" applyAlignment="1">
      <alignment horizontal="left" vertical="center"/>
    </xf>
    <xf numFmtId="0" fontId="49" fillId="0" borderId="58" xfId="0" applyFont="1" applyBorder="1" applyAlignment="1">
      <alignment horizontal="left" vertical="center"/>
    </xf>
    <xf numFmtId="0" fontId="5" fillId="0" borderId="0" xfId="0" applyFont="1" applyAlignment="1">
      <alignment vertical="center"/>
    </xf>
    <xf numFmtId="0" fontId="5" fillId="0" borderId="4" xfId="0" applyFont="1" applyBorder="1" applyAlignment="1">
      <alignment vertical="center"/>
    </xf>
    <xf numFmtId="3" fontId="13" fillId="0" borderId="4" xfId="0" applyNumberFormat="1" applyFont="1" applyBorder="1" applyAlignment="1">
      <alignment vertical="center"/>
    </xf>
    <xf numFmtId="166" fontId="10" fillId="24" borderId="24" xfId="4744" applyNumberFormat="1" applyFont="1" applyFill="1" applyBorder="1" applyAlignment="1">
      <alignment horizontal="left" vertical="center"/>
    </xf>
    <xf numFmtId="166" fontId="5" fillId="0" borderId="0" xfId="4703" applyNumberFormat="1" applyFont="1" applyAlignment="1">
      <alignment vertical="center"/>
    </xf>
    <xf numFmtId="166" fontId="10" fillId="0" borderId="24" xfId="4744" applyNumberFormat="1" applyFont="1" applyBorder="1" applyAlignment="1">
      <alignment horizontal="left" vertical="center"/>
    </xf>
    <xf numFmtId="166" fontId="8" fillId="23" borderId="24" xfId="4744" applyNumberFormat="1" applyFont="1" applyFill="1" applyBorder="1" applyAlignment="1">
      <alignment vertical="center"/>
    </xf>
    <xf numFmtId="0" fontId="49" fillId="0" borderId="0" xfId="4927" applyFont="1"/>
    <xf numFmtId="3" fontId="11" fillId="0" borderId="0" xfId="0" applyNumberFormat="1" applyFont="1" applyAlignment="1">
      <alignment vertical="center" wrapText="1"/>
    </xf>
    <xf numFmtId="3" fontId="64" fillId="0" borderId="0" xfId="0" quotePrefix="1" applyNumberFormat="1" applyFont="1" applyAlignment="1">
      <alignment horizontal="left" vertical="center"/>
    </xf>
    <xf numFmtId="0" fontId="8" fillId="23" borderId="5" xfId="4927" applyFont="1" applyFill="1" applyBorder="1"/>
    <xf numFmtId="0" fontId="66" fillId="0" borderId="0" xfId="2" applyFont="1" applyProtection="1">
      <alignment vertical="top"/>
    </xf>
    <xf numFmtId="0" fontId="12" fillId="0" borderId="0" xfId="0" applyFont="1" applyAlignment="1">
      <alignment vertical="center"/>
    </xf>
    <xf numFmtId="0" fontId="13" fillId="0" borderId="0" xfId="0" applyFont="1" applyAlignment="1">
      <alignment vertical="center" wrapText="1"/>
    </xf>
    <xf numFmtId="3" fontId="13" fillId="0" borderId="0" xfId="0" applyNumberFormat="1" applyFont="1" applyAlignment="1">
      <alignment vertical="center" wrapText="1"/>
    </xf>
    <xf numFmtId="0" fontId="5" fillId="0" borderId="0" xfId="0" applyFont="1" applyAlignment="1">
      <alignment horizontal="center" vertical="center"/>
    </xf>
    <xf numFmtId="3" fontId="5" fillId="0" borderId="0" xfId="0" applyNumberFormat="1" applyFont="1" applyAlignment="1">
      <alignment horizontal="center" vertical="center"/>
    </xf>
    <xf numFmtId="0" fontId="67" fillId="0" borderId="0" xfId="0" applyFont="1" applyAlignment="1">
      <alignment vertical="center"/>
    </xf>
    <xf numFmtId="0" fontId="9" fillId="33" borderId="0" xfId="0" applyFont="1" applyFill="1" applyAlignment="1">
      <alignment vertical="center" wrapText="1"/>
    </xf>
    <xf numFmtId="166" fontId="9" fillId="33" borderId="24" xfId="4703" applyNumberFormat="1" applyFont="1" applyFill="1" applyBorder="1" applyAlignment="1">
      <alignment vertical="center"/>
    </xf>
    <xf numFmtId="3" fontId="5" fillId="0" borderId="0" xfId="0" applyNumberFormat="1" applyFont="1" applyAlignment="1">
      <alignment vertical="center"/>
    </xf>
    <xf numFmtId="3" fontId="5" fillId="0" borderId="24" xfId="0" applyNumberFormat="1" applyFont="1" applyBorder="1" applyAlignment="1">
      <alignment vertical="center"/>
    </xf>
    <xf numFmtId="166" fontId="10" fillId="0" borderId="24" xfId="4703" applyNumberFormat="1" applyFont="1" applyBorder="1" applyAlignment="1">
      <alignment horizontal="left" vertical="center"/>
    </xf>
    <xf numFmtId="0" fontId="9" fillId="33" borderId="24" xfId="0" applyFont="1" applyFill="1" applyBorder="1" applyAlignment="1">
      <alignment vertical="center" wrapText="1"/>
    </xf>
    <xf numFmtId="166" fontId="10" fillId="24" borderId="24" xfId="4703" applyNumberFormat="1" applyFont="1" applyFill="1" applyBorder="1" applyAlignment="1">
      <alignment horizontal="left" vertical="center"/>
    </xf>
    <xf numFmtId="3" fontId="10" fillId="0" borderId="0" xfId="4927" applyNumberFormat="1" applyFont="1" applyAlignment="1">
      <alignment horizontal="left" vertical="center" wrapText="1"/>
    </xf>
    <xf numFmtId="166" fontId="9" fillId="33" borderId="24" xfId="4703" applyNumberFormat="1" applyFont="1" applyFill="1" applyBorder="1" applyAlignment="1">
      <alignment horizontal="left" vertical="center"/>
    </xf>
    <xf numFmtId="166" fontId="5" fillId="0" borderId="24" xfId="4703" applyNumberFormat="1" applyFont="1" applyBorder="1" applyAlignment="1">
      <alignment vertical="center"/>
    </xf>
    <xf numFmtId="166" fontId="5" fillId="24" borderId="24" xfId="4703" applyNumberFormat="1" applyFont="1" applyFill="1" applyBorder="1" applyAlignment="1">
      <alignment vertical="center"/>
    </xf>
    <xf numFmtId="3" fontId="5" fillId="24" borderId="0" xfId="0" applyNumberFormat="1" applyFont="1" applyFill="1" applyAlignment="1">
      <alignment vertical="center"/>
    </xf>
    <xf numFmtId="3" fontId="10" fillId="24" borderId="24" xfId="4927" applyNumberFormat="1" applyFont="1" applyFill="1" applyBorder="1" applyAlignment="1">
      <alignment horizontal="left" vertical="center" wrapText="1"/>
    </xf>
    <xf numFmtId="3" fontId="10" fillId="24" borderId="0" xfId="0" applyNumberFormat="1" applyFont="1" applyFill="1" applyAlignment="1">
      <alignment vertical="center"/>
    </xf>
    <xf numFmtId="3" fontId="10" fillId="24" borderId="24" xfId="4927" applyNumberFormat="1" applyFont="1" applyFill="1" applyBorder="1" applyAlignment="1">
      <alignment horizontal="left" vertical="center"/>
    </xf>
    <xf numFmtId="166" fontId="10" fillId="33" borderId="24" xfId="4703" applyNumberFormat="1" applyFont="1" applyFill="1" applyBorder="1" applyAlignment="1">
      <alignment horizontal="left" vertical="center"/>
    </xf>
    <xf numFmtId="3" fontId="68" fillId="23" borderId="24" xfId="4927" applyNumberFormat="1" applyFont="1" applyFill="1" applyBorder="1" applyAlignment="1">
      <alignment vertical="center" wrapText="1"/>
    </xf>
    <xf numFmtId="166" fontId="8" fillId="23" borderId="24" xfId="4703" applyNumberFormat="1" applyFont="1" applyFill="1" applyBorder="1" applyAlignment="1">
      <alignment vertical="center"/>
    </xf>
    <xf numFmtId="166" fontId="5" fillId="0" borderId="0" xfId="0" applyNumberFormat="1" applyFont="1" applyAlignment="1">
      <alignment vertical="center"/>
    </xf>
    <xf numFmtId="3" fontId="55" fillId="0" borderId="0" xfId="0" applyNumberFormat="1" applyFont="1" applyAlignment="1">
      <alignment vertical="center" wrapText="1"/>
    </xf>
    <xf numFmtId="0" fontId="5" fillId="0" borderId="0" xfId="0" applyFont="1" applyAlignment="1">
      <alignment vertical="center" wrapText="1"/>
    </xf>
    <xf numFmtId="166" fontId="9" fillId="33" borderId="61" xfId="4744" applyNumberFormat="1" applyFont="1" applyFill="1" applyBorder="1" applyAlignment="1">
      <alignment vertical="center"/>
    </xf>
    <xf numFmtId="166" fontId="9" fillId="33" borderId="59" xfId="4744" applyNumberFormat="1" applyFont="1" applyFill="1" applyBorder="1" applyAlignment="1">
      <alignment vertical="center"/>
    </xf>
    <xf numFmtId="166" fontId="9" fillId="33" borderId="60" xfId="4744" applyNumberFormat="1" applyFont="1" applyFill="1" applyBorder="1" applyAlignment="1">
      <alignment horizontal="center" vertical="center"/>
    </xf>
    <xf numFmtId="3" fontId="10" fillId="24" borderId="24" xfId="4744" applyNumberFormat="1" applyFont="1" applyFill="1" applyBorder="1" applyAlignment="1">
      <alignment vertical="center"/>
    </xf>
    <xf numFmtId="166" fontId="9" fillId="24" borderId="24" xfId="4744" applyNumberFormat="1" applyFont="1" applyFill="1" applyBorder="1" applyAlignment="1">
      <alignment vertical="center"/>
    </xf>
    <xf numFmtId="166" fontId="9" fillId="33" borderId="24" xfId="4744" applyNumberFormat="1" applyFont="1" applyFill="1" applyBorder="1" applyAlignment="1">
      <alignment vertical="center"/>
    </xf>
    <xf numFmtId="0" fontId="52" fillId="0" borderId="24" xfId="0" applyFont="1" applyBorder="1"/>
    <xf numFmtId="3" fontId="52" fillId="0" borderId="24" xfId="0" applyNumberFormat="1" applyFont="1" applyBorder="1"/>
    <xf numFmtId="166" fontId="9" fillId="33" borderId="24" xfId="4744" applyNumberFormat="1" applyFont="1" applyFill="1" applyBorder="1" applyAlignment="1"/>
    <xf numFmtId="166" fontId="52" fillId="23" borderId="24" xfId="0" applyNumberFormat="1" applyFont="1" applyFill="1" applyBorder="1"/>
    <xf numFmtId="0" fontId="52" fillId="0" borderId="0" xfId="0" applyFont="1" applyAlignment="1">
      <alignment horizontal="center"/>
    </xf>
    <xf numFmtId="0" fontId="47" fillId="22" borderId="22" xfId="4927" applyFont="1" applyFill="1" applyBorder="1" applyAlignment="1">
      <alignment horizontal="left" vertical="center" wrapText="1"/>
    </xf>
    <xf numFmtId="0" fontId="47" fillId="22" borderId="22" xfId="4927" applyFont="1" applyFill="1" applyBorder="1" applyAlignment="1">
      <alignment horizontal="center" wrapText="1"/>
    </xf>
    <xf numFmtId="0" fontId="47" fillId="22" borderId="0" xfId="4927" applyFont="1" applyFill="1" applyAlignment="1">
      <alignment horizontal="center" wrapText="1"/>
    </xf>
    <xf numFmtId="0" fontId="47" fillId="22" borderId="0" xfId="4927" applyFont="1" applyFill="1" applyAlignment="1">
      <alignment horizontal="left" vertical="center" wrapText="1"/>
    </xf>
    <xf numFmtId="3" fontId="8" fillId="24" borderId="0" xfId="4927" applyNumberFormat="1" applyFont="1" applyFill="1" applyAlignment="1">
      <alignment vertical="center"/>
    </xf>
    <xf numFmtId="3" fontId="11" fillId="0" borderId="0" xfId="4927" applyNumberFormat="1" applyFont="1" applyAlignment="1">
      <alignment horizontal="left" vertical="center"/>
    </xf>
    <xf numFmtId="0" fontId="52" fillId="0" borderId="0" xfId="0" applyFont="1"/>
    <xf numFmtId="166" fontId="10" fillId="24" borderId="24" xfId="4744" applyNumberFormat="1" applyFont="1" applyFill="1" applyBorder="1" applyAlignment="1">
      <alignment vertical="center"/>
    </xf>
    <xf numFmtId="166" fontId="9" fillId="23" borderId="24" xfId="4744" applyNumberFormat="1" applyFont="1" applyFill="1" applyBorder="1" applyAlignment="1">
      <alignment vertical="center"/>
    </xf>
    <xf numFmtId="174" fontId="52" fillId="0" borderId="0" xfId="0" applyNumberFormat="1" applyFont="1"/>
    <xf numFmtId="0" fontId="48" fillId="0" borderId="24" xfId="0" applyFont="1" applyBorder="1"/>
    <xf numFmtId="174" fontId="52" fillId="0" borderId="0" xfId="0" applyNumberFormat="1" applyFont="1" applyAlignment="1">
      <alignment horizontal="center"/>
    </xf>
    <xf numFmtId="174" fontId="48" fillId="0" borderId="0" xfId="0" applyNumberFormat="1" applyFont="1"/>
    <xf numFmtId="166" fontId="9" fillId="23" borderId="24" xfId="4744" applyNumberFormat="1" applyFont="1" applyFill="1" applyBorder="1" applyAlignment="1">
      <alignment horizontal="center" vertical="center"/>
    </xf>
    <xf numFmtId="0" fontId="48" fillId="0" borderId="2" xfId="0" applyFont="1" applyBorder="1"/>
    <xf numFmtId="3" fontId="52" fillId="0" borderId="0" xfId="0" applyNumberFormat="1" applyFont="1"/>
    <xf numFmtId="166" fontId="9" fillId="33" borderId="0" xfId="4744" applyNumberFormat="1" applyFont="1" applyFill="1" applyAlignment="1">
      <alignment vertical="center"/>
    </xf>
    <xf numFmtId="3" fontId="9" fillId="23" borderId="24" xfId="4927" applyNumberFormat="1" applyFont="1" applyFill="1" applyBorder="1" applyAlignment="1">
      <alignment vertical="center"/>
    </xf>
    <xf numFmtId="3" fontId="9" fillId="33" borderId="24" xfId="4927" applyNumberFormat="1" applyFont="1" applyFill="1" applyBorder="1" applyAlignment="1">
      <alignment vertical="center"/>
    </xf>
    <xf numFmtId="0" fontId="5" fillId="24" borderId="0" xfId="0" applyFont="1" applyFill="1" applyAlignment="1">
      <alignment vertical="center"/>
    </xf>
    <xf numFmtId="166" fontId="9" fillId="24" borderId="0" xfId="4744" applyNumberFormat="1" applyFont="1" applyFill="1" applyAlignment="1">
      <alignment vertical="center"/>
    </xf>
    <xf numFmtId="166" fontId="9" fillId="33" borderId="24" xfId="4744" applyNumberFormat="1" applyFont="1" applyFill="1" applyBorder="1" applyAlignment="1">
      <alignment horizontal="left" vertical="center"/>
    </xf>
    <xf numFmtId="166" fontId="10" fillId="0" borderId="24" xfId="4744" applyNumberFormat="1" applyFont="1" applyFill="1" applyBorder="1" applyAlignment="1">
      <alignment horizontal="left" vertical="center"/>
    </xf>
    <xf numFmtId="166" fontId="10" fillId="24" borderId="0" xfId="4744" applyNumberFormat="1" applyFont="1" applyFill="1" applyBorder="1" applyAlignment="1">
      <alignment horizontal="left" vertical="center"/>
    </xf>
    <xf numFmtId="166" fontId="10" fillId="0" borderId="0" xfId="4744" applyNumberFormat="1" applyFont="1" applyFill="1" applyBorder="1" applyAlignment="1">
      <alignment horizontal="left" vertical="center"/>
    </xf>
    <xf numFmtId="166" fontId="10" fillId="33" borderId="24" xfId="4744" applyNumberFormat="1" applyFont="1" applyFill="1" applyBorder="1" applyAlignment="1">
      <alignment horizontal="left" vertical="center"/>
    </xf>
    <xf numFmtId="166" fontId="10" fillId="33" borderId="0" xfId="4744" applyNumberFormat="1" applyFont="1" applyFill="1" applyAlignment="1">
      <alignment horizontal="left" vertical="center"/>
    </xf>
    <xf numFmtId="0" fontId="70" fillId="0" borderId="0" xfId="4927" applyFont="1"/>
    <xf numFmtId="166" fontId="8" fillId="24" borderId="0" xfId="4744" applyNumberFormat="1" applyFont="1" applyFill="1" applyAlignment="1">
      <alignment vertical="center"/>
    </xf>
    <xf numFmtId="0" fontId="55" fillId="0" borderId="0" xfId="0" applyFont="1" applyAlignment="1">
      <alignment vertical="center" wrapText="1"/>
    </xf>
    <xf numFmtId="0" fontId="47" fillId="22" borderId="0" xfId="4927" applyFont="1" applyFill="1" applyAlignment="1">
      <alignment horizontal="center" vertical="center" wrapText="1"/>
    </xf>
    <xf numFmtId="0" fontId="13" fillId="0" borderId="0" xfId="0" applyFont="1" applyAlignment="1">
      <alignment horizontal="center"/>
    </xf>
    <xf numFmtId="0" fontId="10" fillId="0" borderId="62" xfId="0" applyFont="1" applyBorder="1"/>
    <xf numFmtId="0" fontId="10" fillId="0" borderId="62" xfId="0" applyFont="1" applyBorder="1" applyAlignment="1">
      <alignment horizontal="center"/>
    </xf>
    <xf numFmtId="0" fontId="10" fillId="0" borderId="62" xfId="0" applyFont="1" applyBorder="1" applyAlignment="1">
      <alignment horizontal="left"/>
    </xf>
    <xf numFmtId="0" fontId="10" fillId="0" borderId="62" xfId="0" applyFont="1" applyBorder="1" applyAlignment="1">
      <alignment horizontal="right"/>
    </xf>
    <xf numFmtId="0" fontId="10" fillId="0" borderId="0" xfId="0" applyFont="1"/>
    <xf numFmtId="0" fontId="9" fillId="0" borderId="0" xfId="0" applyFont="1"/>
    <xf numFmtId="0" fontId="9" fillId="0" borderId="0" xfId="0" applyFont="1" applyAlignment="1">
      <alignment horizontal="center"/>
    </xf>
    <xf numFmtId="0" fontId="10" fillId="0" borderId="0" xfId="0" applyFont="1" applyAlignment="1">
      <alignment horizontal="left"/>
    </xf>
    <xf numFmtId="3" fontId="10" fillId="0" borderId="0" xfId="0" applyNumberFormat="1" applyFont="1" applyAlignment="1">
      <alignment horizontal="right"/>
    </xf>
    <xf numFmtId="4" fontId="13" fillId="0" borderId="0" xfId="0" applyNumberFormat="1" applyFont="1"/>
    <xf numFmtId="0" fontId="10" fillId="0" borderId="22" xfId="4927" applyFont="1" applyBorder="1" applyAlignment="1">
      <alignment horizontal="left" vertical="center"/>
    </xf>
    <xf numFmtId="0" fontId="10" fillId="0" borderId="22" xfId="4927" applyFont="1" applyBorder="1" applyAlignment="1">
      <alignment horizontal="center" vertical="center"/>
    </xf>
    <xf numFmtId="3" fontId="10" fillId="0" borderId="22" xfId="4927" applyNumberFormat="1" applyFont="1" applyBorder="1" applyAlignment="1">
      <alignment horizontal="left" vertical="center"/>
    </xf>
    <xf numFmtId="3" fontId="10" fillId="0" borderId="22" xfId="4927" applyNumberFormat="1" applyFont="1" applyBorder="1" applyAlignment="1">
      <alignment horizontal="right" vertical="center"/>
    </xf>
    <xf numFmtId="0" fontId="10" fillId="0" borderId="0" xfId="0" applyFont="1" applyAlignment="1">
      <alignment horizontal="center"/>
    </xf>
    <xf numFmtId="0" fontId="10" fillId="24" borderId="0" xfId="0" applyFont="1" applyFill="1" applyAlignment="1">
      <alignment horizontal="left"/>
    </xf>
    <xf numFmtId="3" fontId="10" fillId="24" borderId="22" xfId="4927" applyNumberFormat="1" applyFont="1" applyFill="1" applyBorder="1" applyAlignment="1">
      <alignment horizontal="left" vertical="center"/>
    </xf>
    <xf numFmtId="3" fontId="5" fillId="0" borderId="0" xfId="0" applyNumberFormat="1" applyFont="1" applyAlignment="1">
      <alignment horizontal="right"/>
    </xf>
    <xf numFmtId="0" fontId="5" fillId="0" borderId="0" xfId="0" applyFont="1" applyAlignment="1">
      <alignment horizontal="center"/>
    </xf>
    <xf numFmtId="0" fontId="5" fillId="0" borderId="22" xfId="0" applyFont="1" applyBorder="1"/>
    <xf numFmtId="0" fontId="5" fillId="0" borderId="22" xfId="0" applyFont="1" applyBorder="1" applyAlignment="1">
      <alignment horizontal="center"/>
    </xf>
    <xf numFmtId="3" fontId="5" fillId="0" borderId="22" xfId="0" applyNumberFormat="1" applyFont="1" applyBorder="1" applyAlignment="1">
      <alignment horizontal="right"/>
    </xf>
    <xf numFmtId="0" fontId="5" fillId="0" borderId="0" xfId="0" applyFont="1" applyAlignment="1">
      <alignment horizontal="left"/>
    </xf>
    <xf numFmtId="0" fontId="13" fillId="0" borderId="0" xfId="0" applyFont="1" applyAlignment="1">
      <alignment horizontal="left"/>
    </xf>
    <xf numFmtId="3" fontId="13" fillId="0" borderId="0" xfId="0" applyNumberFormat="1" applyFont="1" applyAlignment="1">
      <alignment horizontal="right"/>
    </xf>
    <xf numFmtId="0" fontId="0" fillId="0" borderId="13" xfId="0" applyBorder="1"/>
    <xf numFmtId="173" fontId="10" fillId="0" borderId="24" xfId="4744" applyNumberFormat="1" applyFont="1" applyBorder="1" applyAlignment="1">
      <alignment horizontal="right"/>
    </xf>
    <xf numFmtId="166" fontId="10" fillId="0" borderId="24" xfId="4744" applyNumberFormat="1" applyFont="1" applyBorder="1" applyAlignment="1">
      <alignment horizontal="left"/>
    </xf>
    <xf numFmtId="173" fontId="8" fillId="23" borderId="24" xfId="4744" applyNumberFormat="1" applyFont="1" applyFill="1" applyBorder="1" applyAlignment="1">
      <alignment horizontal="right"/>
    </xf>
    <xf numFmtId="166" fontId="8" fillId="23" borderId="24" xfId="4744" applyNumberFormat="1" applyFont="1" applyFill="1" applyBorder="1" applyAlignment="1">
      <alignment horizontal="left"/>
    </xf>
    <xf numFmtId="173" fontId="5" fillId="0" borderId="24" xfId="4744" applyNumberFormat="1" applyFont="1" applyBorder="1" applyAlignment="1">
      <alignment horizontal="right"/>
    </xf>
    <xf numFmtId="166" fontId="5" fillId="0" borderId="24" xfId="4744" applyNumberFormat="1" applyFont="1" applyBorder="1" applyAlignment="1">
      <alignment horizontal="left"/>
    </xf>
    <xf numFmtId="173" fontId="9" fillId="33" borderId="0" xfId="4744" applyNumberFormat="1" applyFont="1" applyFill="1" applyAlignment="1">
      <alignment horizontal="right"/>
    </xf>
    <xf numFmtId="166" fontId="9" fillId="33" borderId="0" xfId="4744" applyNumberFormat="1" applyFont="1" applyFill="1"/>
    <xf numFmtId="3" fontId="8" fillId="0" borderId="24" xfId="4927" applyNumberFormat="1" applyFont="1" applyBorder="1" applyAlignment="1">
      <alignment horizontal="left"/>
    </xf>
    <xf numFmtId="173" fontId="8" fillId="0" borderId="24" xfId="4744" applyNumberFormat="1" applyFont="1" applyBorder="1" applyAlignment="1">
      <alignment horizontal="right"/>
    </xf>
    <xf numFmtId="3" fontId="8" fillId="23" borderId="24" xfId="4927" applyNumberFormat="1" applyFont="1" applyFill="1" applyBorder="1" applyAlignment="1">
      <alignment horizontal="left" vertical="center"/>
    </xf>
    <xf numFmtId="173" fontId="8" fillId="23" borderId="24" xfId="4744" applyNumberFormat="1" applyFont="1" applyFill="1" applyBorder="1" applyAlignment="1">
      <alignment horizontal="right" vertical="center"/>
    </xf>
    <xf numFmtId="166" fontId="8" fillId="23" borderId="24" xfId="4744" applyNumberFormat="1" applyFont="1" applyFill="1" applyBorder="1" applyAlignment="1">
      <alignment horizontal="left" vertical="center"/>
    </xf>
    <xf numFmtId="173" fontId="0" fillId="0" borderId="0" xfId="0" applyNumberFormat="1" applyAlignment="1">
      <alignment vertical="center"/>
    </xf>
    <xf numFmtId="0" fontId="0" fillId="0" borderId="0" xfId="0" applyAlignment="1">
      <alignment vertical="center"/>
    </xf>
    <xf numFmtId="173" fontId="13" fillId="0" borderId="24" xfId="4744" applyNumberFormat="1" applyBorder="1" applyAlignment="1">
      <alignment horizontal="right"/>
    </xf>
    <xf numFmtId="166" fontId="13" fillId="0" borderId="24" xfId="4744" applyNumberFormat="1" applyBorder="1" applyAlignment="1">
      <alignment horizontal="left"/>
    </xf>
    <xf numFmtId="173" fontId="0" fillId="0" borderId="0" xfId="0" applyNumberFormat="1"/>
    <xf numFmtId="3" fontId="46" fillId="24" borderId="21" xfId="4927" applyNumberFormat="1" applyFont="1" applyFill="1" applyBorder="1" applyAlignment="1">
      <alignment horizontal="left"/>
    </xf>
    <xf numFmtId="173" fontId="8" fillId="24" borderId="21" xfId="4744" applyNumberFormat="1" applyFont="1" applyFill="1" applyBorder="1" applyAlignment="1">
      <alignment horizontal="right"/>
    </xf>
    <xf numFmtId="166" fontId="8" fillId="24" borderId="21" xfId="4744" applyNumberFormat="1" applyFont="1" applyFill="1" applyBorder="1" applyAlignment="1">
      <alignment horizontal="left"/>
    </xf>
    <xf numFmtId="173" fontId="8" fillId="24" borderId="0" xfId="4744" applyNumberFormat="1" applyFont="1" applyFill="1" applyBorder="1" applyAlignment="1">
      <alignment horizontal="right"/>
    </xf>
    <xf numFmtId="166" fontId="8" fillId="24" borderId="0" xfId="4744" applyNumberFormat="1" applyFont="1" applyFill="1" applyBorder="1" applyAlignment="1">
      <alignment horizontal="left"/>
    </xf>
    <xf numFmtId="0" fontId="11" fillId="0" borderId="0" xfId="0" applyFont="1" applyAlignment="1">
      <alignment vertical="center"/>
    </xf>
    <xf numFmtId="0" fontId="72" fillId="0" borderId="0" xfId="0" applyFont="1"/>
    <xf numFmtId="0" fontId="74" fillId="0" borderId="0" xfId="1" applyFont="1" applyAlignment="1"/>
    <xf numFmtId="0" fontId="5" fillId="0" borderId="0" xfId="1" applyAlignment="1">
      <alignment wrapText="1"/>
    </xf>
    <xf numFmtId="0" fontId="8" fillId="0" borderId="0" xfId="1" applyFont="1" applyAlignment="1"/>
    <xf numFmtId="0" fontId="47" fillId="22" borderId="24" xfId="1" applyFont="1" applyFill="1" applyBorder="1" applyAlignment="1">
      <alignment horizontal="center" vertical="center" wrapText="1"/>
    </xf>
    <xf numFmtId="0" fontId="10" fillId="0" borderId="24" xfId="1" applyFont="1" applyBorder="1" applyAlignment="1">
      <alignment horizontal="center"/>
    </xf>
    <xf numFmtId="3" fontId="10" fillId="0" borderId="24" xfId="1" applyNumberFormat="1" applyFont="1" applyBorder="1" applyAlignment="1">
      <alignment horizontal="center"/>
    </xf>
    <xf numFmtId="3" fontId="0" fillId="0" borderId="0" xfId="0" applyNumberFormat="1" applyAlignment="1">
      <alignment horizontal="centerContinuous"/>
    </xf>
    <xf numFmtId="3" fontId="0" fillId="0" borderId="0" xfId="0" applyNumberFormat="1"/>
    <xf numFmtId="3" fontId="0" fillId="0" borderId="0" xfId="0" applyNumberFormat="1" applyAlignment="1">
      <alignment horizontal="center"/>
    </xf>
    <xf numFmtId="3" fontId="10" fillId="0" borderId="22" xfId="1" applyNumberFormat="1" applyFont="1" applyBorder="1" applyAlignment="1">
      <alignment horizontal="center"/>
    </xf>
    <xf numFmtId="0" fontId="9" fillId="0" borderId="0" xfId="0" applyFont="1" applyAlignment="1">
      <alignment wrapText="1"/>
    </xf>
    <xf numFmtId="0" fontId="52" fillId="22" borderId="24" xfId="1" applyFont="1" applyFill="1" applyBorder="1" applyAlignment="1">
      <alignment horizontal="center" vertical="center" wrapText="1"/>
    </xf>
    <xf numFmtId="3" fontId="8" fillId="23" borderId="24" xfId="1" applyNumberFormat="1" applyFont="1" applyFill="1" applyBorder="1" applyAlignment="1">
      <alignment horizontal="right"/>
    </xf>
    <xf numFmtId="3" fontId="68" fillId="0" borderId="0" xfId="0" applyNumberFormat="1" applyFont="1"/>
    <xf numFmtId="0" fontId="16" fillId="0" borderId="0" xfId="0" applyFont="1" applyAlignment="1">
      <alignment wrapText="1"/>
    </xf>
    <xf numFmtId="0" fontId="9" fillId="0" borderId="0" xfId="0" applyFont="1" applyAlignment="1">
      <alignment horizontal="centerContinuous" wrapText="1"/>
    </xf>
    <xf numFmtId="0" fontId="13" fillId="0" borderId="0" xfId="0" applyFont="1" applyAlignment="1">
      <alignment horizontal="centerContinuous" wrapText="1"/>
    </xf>
    <xf numFmtId="0" fontId="10" fillId="33" borderId="0" xfId="0" applyFont="1" applyFill="1"/>
    <xf numFmtId="0" fontId="10" fillId="33" borderId="0" xfId="0" applyFont="1" applyFill="1" applyAlignment="1">
      <alignment horizontal="right"/>
    </xf>
    <xf numFmtId="0" fontId="10" fillId="0" borderId="0" xfId="0" applyFont="1" applyAlignment="1">
      <alignment horizontal="right"/>
    </xf>
    <xf numFmtId="173" fontId="10" fillId="0" borderId="0" xfId="0" applyNumberFormat="1" applyFont="1" applyAlignment="1">
      <alignment horizontal="right"/>
    </xf>
    <xf numFmtId="3" fontId="10" fillId="0" borderId="24" xfId="1" applyNumberFormat="1" applyFont="1" applyBorder="1" applyAlignment="1">
      <alignment horizontal="left"/>
    </xf>
    <xf numFmtId="3" fontId="10" fillId="0" borderId="24" xfId="1" applyNumberFormat="1" applyFont="1" applyBorder="1" applyAlignment="1"/>
    <xf numFmtId="173" fontId="10" fillId="0" borderId="24" xfId="1" applyNumberFormat="1" applyFont="1" applyBorder="1" applyAlignment="1">
      <alignment horizontal="right"/>
    </xf>
    <xf numFmtId="3" fontId="8" fillId="23" borderId="24" xfId="1" applyNumberFormat="1" applyFont="1" applyFill="1" applyBorder="1" applyAlignment="1">
      <alignment horizontal="left"/>
    </xf>
    <xf numFmtId="3" fontId="8" fillId="23" borderId="24" xfId="1" applyNumberFormat="1" applyFont="1" applyFill="1" applyBorder="1" applyAlignment="1"/>
    <xf numFmtId="173" fontId="8" fillId="23" borderId="24" xfId="1" applyNumberFormat="1" applyFont="1" applyFill="1" applyBorder="1" applyAlignment="1">
      <alignment horizontal="right"/>
    </xf>
    <xf numFmtId="0" fontId="8" fillId="0" borderId="0" xfId="0" applyFont="1"/>
    <xf numFmtId="173" fontId="13" fillId="0" borderId="0" xfId="0" applyNumberFormat="1" applyFont="1" applyAlignment="1">
      <alignment horizontal="right"/>
    </xf>
    <xf numFmtId="173" fontId="10" fillId="33" borderId="0" xfId="0" applyNumberFormat="1" applyFont="1" applyFill="1"/>
    <xf numFmtId="173" fontId="10" fillId="33" borderId="0" xfId="0" applyNumberFormat="1" applyFont="1" applyFill="1" applyAlignment="1">
      <alignment horizontal="right"/>
    </xf>
    <xf numFmtId="3" fontId="10" fillId="0" borderId="24" xfId="1" applyNumberFormat="1" applyFont="1" applyBorder="1" applyAlignment="1">
      <alignment horizontal="left" wrapText="1"/>
    </xf>
    <xf numFmtId="3" fontId="10" fillId="0" borderId="0" xfId="0" applyNumberFormat="1" applyFont="1"/>
    <xf numFmtId="173" fontId="10" fillId="0" borderId="0" xfId="0" applyNumberFormat="1" applyFont="1"/>
    <xf numFmtId="173" fontId="8" fillId="24" borderId="0" xfId="1" applyNumberFormat="1" applyFont="1" applyFill="1" applyAlignment="1">
      <alignment horizontal="right"/>
    </xf>
    <xf numFmtId="173" fontId="13" fillId="24" borderId="0" xfId="0" applyNumberFormat="1" applyFont="1" applyFill="1" applyAlignment="1">
      <alignment horizontal="right"/>
    </xf>
    <xf numFmtId="0" fontId="47" fillId="22" borderId="24" xfId="1" applyFont="1" applyFill="1" applyBorder="1" applyAlignment="1">
      <alignment horizontal="right" vertical="center" wrapText="1"/>
    </xf>
    <xf numFmtId="3" fontId="10" fillId="0" borderId="24" xfId="1" applyNumberFormat="1" applyFont="1" applyBorder="1" applyAlignment="1">
      <alignment horizontal="right"/>
    </xf>
    <xf numFmtId="3" fontId="10" fillId="0" borderId="0" xfId="1" applyNumberFormat="1" applyFont="1" applyAlignment="1">
      <alignment horizontal="right"/>
    </xf>
    <xf numFmtId="0" fontId="50" fillId="0" borderId="0" xfId="0" applyFont="1"/>
    <xf numFmtId="166" fontId="0" fillId="0" borderId="0" xfId="5" applyNumberFormat="1" applyFont="1"/>
    <xf numFmtId="3" fontId="9" fillId="23" borderId="24" xfId="1" applyNumberFormat="1" applyFont="1" applyFill="1" applyBorder="1" applyAlignment="1">
      <alignment horizontal="right"/>
    </xf>
    <xf numFmtId="4" fontId="0" fillId="0" borderId="0" xfId="0" applyNumberFormat="1"/>
    <xf numFmtId="0" fontId="47" fillId="22" borderId="22" xfId="1" applyFont="1" applyFill="1" applyBorder="1" applyAlignment="1">
      <alignment horizontal="center" vertical="center" wrapText="1"/>
    </xf>
    <xf numFmtId="175" fontId="5" fillId="0" borderId="0" xfId="0" applyNumberFormat="1" applyFont="1"/>
    <xf numFmtId="3" fontId="11" fillId="0" borderId="0" xfId="1" applyNumberFormat="1" applyFont="1" applyAlignment="1">
      <alignment horizontal="left"/>
    </xf>
    <xf numFmtId="0" fontId="41" fillId="0" borderId="0" xfId="0" applyFont="1" applyAlignment="1">
      <alignment horizontal="center"/>
    </xf>
    <xf numFmtId="0" fontId="0" fillId="0" borderId="2" xfId="0" applyBorder="1"/>
    <xf numFmtId="0" fontId="8" fillId="36" borderId="0" xfId="0" applyFont="1" applyFill="1"/>
    <xf numFmtId="0" fontId="8" fillId="36" borderId="0" xfId="0" applyFont="1" applyFill="1" applyAlignment="1">
      <alignment vertical="center"/>
    </xf>
    <xf numFmtId="0" fontId="5" fillId="36" borderId="0" xfId="0" applyFont="1" applyFill="1" applyAlignment="1">
      <alignment vertical="center"/>
    </xf>
    <xf numFmtId="0" fontId="5" fillId="36" borderId="0" xfId="0" applyFont="1" applyFill="1"/>
    <xf numFmtId="0" fontId="52" fillId="33" borderId="22" xfId="1" applyFont="1" applyFill="1" applyBorder="1" applyAlignment="1">
      <alignment horizontal="center" vertical="center" wrapText="1"/>
    </xf>
    <xf numFmtId="3" fontId="8" fillId="33" borderId="24" xfId="1" applyNumberFormat="1" applyFont="1" applyFill="1" applyBorder="1" applyAlignment="1">
      <alignment horizontal="left"/>
    </xf>
    <xf numFmtId="3" fontId="8" fillId="33" borderId="24" xfId="1" applyNumberFormat="1" applyFont="1" applyFill="1" applyBorder="1" applyAlignment="1">
      <alignment horizontal="right"/>
    </xf>
    <xf numFmtId="3" fontId="8" fillId="24" borderId="0" xfId="1" applyNumberFormat="1" applyFont="1" applyFill="1" applyAlignment="1">
      <alignment horizontal="right"/>
    </xf>
    <xf numFmtId="0" fontId="14" fillId="0" borderId="0" xfId="4702" applyAlignment="1" applyProtection="1"/>
    <xf numFmtId="0" fontId="0" fillId="22" borderId="0" xfId="0" applyFill="1" applyAlignment="1">
      <alignment horizontal="center" vertical="center" wrapText="1"/>
    </xf>
    <xf numFmtId="3" fontId="8" fillId="23" borderId="24" xfId="4927" applyNumberFormat="1" applyFont="1" applyFill="1" applyBorder="1" applyAlignment="1">
      <alignment horizontal="right" vertical="center"/>
    </xf>
    <xf numFmtId="171" fontId="13" fillId="0" borderId="0" xfId="6656" applyNumberFormat="1" applyFont="1"/>
    <xf numFmtId="0" fontId="0" fillId="0" borderId="0" xfId="0" applyAlignment="1">
      <alignment horizontal="center"/>
    </xf>
    <xf numFmtId="0" fontId="13" fillId="0" borderId="63" xfId="0" applyFont="1" applyBorder="1"/>
    <xf numFmtId="0" fontId="47" fillId="22" borderId="22" xfId="4927" applyFont="1" applyFill="1" applyBorder="1" applyAlignment="1">
      <alignment vertical="center" wrapText="1"/>
    </xf>
    <xf numFmtId="3" fontId="10" fillId="0" borderId="24" xfId="4927" applyNumberFormat="1" applyFont="1" applyBorder="1"/>
    <xf numFmtId="0" fontId="12" fillId="33" borderId="0" xfId="0" applyFont="1" applyFill="1"/>
    <xf numFmtId="173" fontId="12" fillId="33" borderId="0" xfId="0" applyNumberFormat="1" applyFont="1" applyFill="1"/>
    <xf numFmtId="173" fontId="8" fillId="0" borderId="24" xfId="4927" applyNumberFormat="1" applyFont="1" applyBorder="1"/>
    <xf numFmtId="0" fontId="10" fillId="0" borderId="24" xfId="4927" applyFont="1" applyBorder="1" applyAlignment="1">
      <alignment horizontal="left" vertical="center"/>
    </xf>
    <xf numFmtId="166" fontId="10" fillId="0" borderId="24" xfId="5" applyNumberFormat="1" applyFont="1" applyBorder="1" applyAlignment="1">
      <alignment horizontal="right" vertical="center"/>
    </xf>
    <xf numFmtId="166" fontId="13" fillId="0" borderId="0" xfId="5" applyNumberFormat="1" applyFont="1"/>
    <xf numFmtId="0" fontId="48" fillId="0" borderId="0" xfId="0" applyFont="1" applyAlignment="1">
      <alignment horizontal="centerContinuous" wrapText="1"/>
    </xf>
    <xf numFmtId="0" fontId="52" fillId="0" borderId="0" xfId="0" applyFont="1" applyAlignment="1">
      <alignment horizontal="right"/>
    </xf>
    <xf numFmtId="0" fontId="9" fillId="0" borderId="24" xfId="4927" applyFont="1" applyBorder="1" applyAlignment="1">
      <alignment horizontal="left" vertical="center"/>
    </xf>
    <xf numFmtId="0" fontId="10" fillId="0" borderId="24" xfId="4927" applyFont="1" applyBorder="1" applyAlignment="1">
      <alignment horizontal="right" vertical="center"/>
    </xf>
    <xf numFmtId="166" fontId="8" fillId="23" borderId="24" xfId="5" applyNumberFormat="1" applyFont="1" applyFill="1" applyBorder="1" applyAlignment="1">
      <alignment horizontal="right" vertical="center"/>
    </xf>
    <xf numFmtId="3" fontId="10" fillId="0" borderId="0" xfId="0" applyNumberFormat="1" applyFont="1" applyAlignment="1">
      <alignment horizontal="right" wrapText="1"/>
    </xf>
    <xf numFmtId="166" fontId="8" fillId="23" borderId="24" xfId="5" applyNumberFormat="1" applyFont="1" applyFill="1" applyBorder="1" applyAlignment="1">
      <alignment horizontal="left" vertical="center"/>
    </xf>
    <xf numFmtId="3" fontId="47" fillId="0" borderId="0" xfId="0" applyNumberFormat="1" applyFont="1"/>
    <xf numFmtId="0" fontId="52" fillId="0" borderId="0" xfId="0" applyFont="1" applyAlignment="1">
      <alignment horizontal="center" vertical="center" wrapText="1"/>
    </xf>
    <xf numFmtId="0" fontId="5" fillId="0" borderId="0" xfId="0" applyFont="1" applyAlignment="1">
      <alignment horizontal="center" wrapText="1"/>
    </xf>
    <xf numFmtId="0" fontId="10" fillId="0" borderId="24" xfId="4927" applyFont="1" applyBorder="1" applyAlignment="1">
      <alignment horizontal="center" vertical="center"/>
    </xf>
    <xf numFmtId="3" fontId="10" fillId="0" borderId="24" xfId="4927" applyNumberFormat="1" applyFont="1" applyBorder="1" applyAlignment="1">
      <alignment horizontal="right" vertical="center"/>
    </xf>
    <xf numFmtId="3" fontId="10" fillId="0" borderId="21" xfId="4927" applyNumberFormat="1" applyFont="1" applyBorder="1" applyAlignment="1">
      <alignment horizontal="right" vertical="center"/>
    </xf>
    <xf numFmtId="3" fontId="8" fillId="23" borderId="21" xfId="4927" applyNumberFormat="1" applyFont="1" applyFill="1" applyBorder="1" applyAlignment="1">
      <alignment horizontal="right" vertical="center"/>
    </xf>
    <xf numFmtId="0" fontId="5" fillId="0" borderId="0" xfId="0" applyFont="1" applyAlignment="1">
      <alignment horizontal="left" vertical="center"/>
    </xf>
    <xf numFmtId="0" fontId="52" fillId="22" borderId="22" xfId="4927" applyFont="1" applyFill="1" applyBorder="1" applyAlignment="1">
      <alignment horizontal="right" vertical="center" wrapText="1"/>
    </xf>
    <xf numFmtId="0" fontId="10" fillId="0" borderId="24" xfId="4927" applyFont="1" applyBorder="1" applyAlignment="1">
      <alignment horizontal="center"/>
    </xf>
    <xf numFmtId="3" fontId="8" fillId="0" borderId="24" xfId="0" applyNumberFormat="1" applyFont="1" applyBorder="1"/>
    <xf numFmtId="3" fontId="8" fillId="0" borderId="21" xfId="0" applyNumberFormat="1" applyFont="1" applyBorder="1"/>
    <xf numFmtId="0" fontId="11" fillId="0" borderId="0" xfId="0" applyFont="1" applyAlignment="1">
      <alignment horizontal="left" vertical="center" wrapText="1"/>
    </xf>
    <xf numFmtId="0" fontId="5" fillId="0" borderId="2" xfId="0" applyFont="1" applyBorder="1"/>
    <xf numFmtId="0" fontId="50" fillId="0" borderId="21" xfId="0" applyFont="1" applyBorder="1" applyAlignment="1">
      <alignment horizontal="left" vertical="center" wrapText="1"/>
    </xf>
    <xf numFmtId="3" fontId="9" fillId="23" borderId="24" xfId="4927" applyNumberFormat="1" applyFont="1" applyFill="1" applyBorder="1" applyAlignment="1">
      <alignment horizontal="right" vertical="center"/>
    </xf>
    <xf numFmtId="166" fontId="5" fillId="0" borderId="0" xfId="5" applyNumberFormat="1"/>
    <xf numFmtId="3" fontId="13" fillId="24" borderId="24" xfId="4927" applyNumberFormat="1" applyFont="1" applyFill="1" applyBorder="1" applyAlignment="1">
      <alignment horizontal="right" vertical="center"/>
    </xf>
    <xf numFmtId="0" fontId="49" fillId="0" borderId="0" xfId="0" applyFont="1" applyAlignment="1">
      <alignment horizontal="left" vertical="top" wrapText="1"/>
    </xf>
    <xf numFmtId="166" fontId="12" fillId="0" borderId="0" xfId="5" applyNumberFormat="1" applyFont="1" applyAlignment="1">
      <alignment vertical="center"/>
    </xf>
    <xf numFmtId="0" fontId="60" fillId="24" borderId="0" xfId="0" applyFont="1" applyFill="1" applyAlignment="1">
      <alignment horizontal="center" vertical="center" wrapText="1"/>
    </xf>
    <xf numFmtId="0" fontId="5" fillId="24" borderId="0" xfId="0" applyFont="1" applyFill="1" applyAlignment="1">
      <alignment horizontal="center" wrapText="1"/>
    </xf>
    <xf numFmtId="0" fontId="10" fillId="24" borderId="24" xfId="4927" applyFont="1" applyFill="1" applyBorder="1" applyAlignment="1">
      <alignment horizontal="center" vertical="center"/>
    </xf>
    <xf numFmtId="3" fontId="10" fillId="24" borderId="24" xfId="4927" applyNumberFormat="1" applyFont="1" applyFill="1" applyBorder="1" applyAlignment="1">
      <alignment horizontal="right" vertical="center"/>
    </xf>
    <xf numFmtId="3" fontId="10" fillId="24" borderId="21" xfId="4927" applyNumberFormat="1" applyFont="1" applyFill="1" applyBorder="1" applyAlignment="1">
      <alignment horizontal="right" vertical="center"/>
    </xf>
    <xf numFmtId="0" fontId="10" fillId="24" borderId="24" xfId="4927" applyFont="1" applyFill="1" applyBorder="1" applyAlignment="1">
      <alignment horizontal="center"/>
    </xf>
    <xf numFmtId="0" fontId="10" fillId="24" borderId="21" xfId="4927" applyFont="1" applyFill="1" applyBorder="1" applyAlignment="1">
      <alignment horizontal="center"/>
    </xf>
    <xf numFmtId="0" fontId="49" fillId="0" borderId="0" xfId="0" applyFont="1" applyAlignment="1">
      <alignment horizontal="left" vertical="center" wrapText="1"/>
    </xf>
    <xf numFmtId="3" fontId="8" fillId="23" borderId="0" xfId="4927" applyNumberFormat="1" applyFont="1" applyFill="1" applyAlignment="1">
      <alignment horizontal="right" vertical="center"/>
    </xf>
    <xf numFmtId="0" fontId="72" fillId="24" borderId="0" xfId="0" applyFont="1" applyFill="1"/>
    <xf numFmtId="0" fontId="77" fillId="0" borderId="0" xfId="0" applyFont="1"/>
    <xf numFmtId="0" fontId="13" fillId="0" borderId="0" xfId="7" applyAlignment="1"/>
    <xf numFmtId="0" fontId="13" fillId="0" borderId="22" xfId="7" applyBorder="1" applyAlignment="1"/>
    <xf numFmtId="0" fontId="9" fillId="22" borderId="60" xfId="7" applyFont="1" applyFill="1" applyBorder="1" applyAlignment="1">
      <alignment horizontal="left"/>
    </xf>
    <xf numFmtId="0" fontId="9" fillId="22" borderId="24" xfId="7" applyFont="1" applyFill="1" applyBorder="1" applyAlignment="1">
      <alignment horizontal="right"/>
    </xf>
    <xf numFmtId="0" fontId="10" fillId="27" borderId="24" xfId="7" applyFont="1" applyFill="1" applyBorder="1" applyAlignment="1">
      <alignment vertical="center"/>
    </xf>
    <xf numFmtId="3" fontId="10" fillId="27" borderId="24" xfId="7" applyNumberFormat="1" applyFont="1" applyFill="1" applyBorder="1" applyAlignment="1">
      <alignment vertical="center"/>
    </xf>
    <xf numFmtId="0" fontId="9" fillId="23" borderId="60" xfId="7" applyFont="1" applyFill="1" applyBorder="1" applyAlignment="1">
      <alignment horizontal="left" vertical="center"/>
    </xf>
    <xf numFmtId="166" fontId="9" fillId="23" borderId="24" xfId="5" applyNumberFormat="1" applyFont="1" applyFill="1" applyBorder="1" applyAlignment="1">
      <alignment vertical="center"/>
    </xf>
    <xf numFmtId="0" fontId="11" fillId="37" borderId="0" xfId="0" applyFont="1" applyFill="1" applyAlignment="1">
      <alignment horizontal="left"/>
    </xf>
    <xf numFmtId="166" fontId="9" fillId="0" borderId="0" xfId="5" applyNumberFormat="1" applyFont="1" applyFill="1" applyBorder="1" applyAlignment="1">
      <alignment vertical="center"/>
    </xf>
    <xf numFmtId="0" fontId="10" fillId="0" borderId="0" xfId="7" applyFont="1" applyAlignment="1"/>
    <xf numFmtId="0" fontId="9" fillId="0" borderId="0" xfId="7" applyFont="1" applyAlignment="1">
      <alignment horizontal="left" vertical="center"/>
    </xf>
    <xf numFmtId="166" fontId="10" fillId="0" borderId="0" xfId="7" applyNumberFormat="1" applyFont="1" applyAlignment="1"/>
    <xf numFmtId="3" fontId="13" fillId="0" borderId="0" xfId="7" applyNumberFormat="1" applyAlignment="1"/>
    <xf numFmtId="0" fontId="5" fillId="0" borderId="0" xfId="7" applyFont="1" applyAlignment="1"/>
    <xf numFmtId="0" fontId="13" fillId="0" borderId="0" xfId="7" applyAlignment="1">
      <alignment horizontal="right"/>
    </xf>
    <xf numFmtId="0" fontId="13" fillId="0" borderId="0" xfId="7" applyAlignment="1">
      <alignment horizontal="centerContinuous"/>
    </xf>
    <xf numFmtId="0" fontId="13" fillId="0" borderId="65" xfId="7" applyBorder="1" applyAlignment="1">
      <alignment horizontal="center" vertical="center"/>
    </xf>
    <xf numFmtId="0" fontId="9" fillId="22" borderId="60" xfId="7" applyFont="1" applyFill="1" applyBorder="1" applyAlignment="1">
      <alignment horizontal="left" vertical="center"/>
    </xf>
    <xf numFmtId="0" fontId="9" fillId="22" borderId="24" xfId="7" applyFont="1" applyFill="1" applyBorder="1" applyAlignment="1">
      <alignment horizontal="center" vertical="center"/>
    </xf>
    <xf numFmtId="0" fontId="9" fillId="22" borderId="61" xfId="7" applyFont="1" applyFill="1" applyBorder="1" applyAlignment="1">
      <alignment horizontal="center" vertical="center"/>
    </xf>
    <xf numFmtId="0" fontId="10" fillId="27" borderId="24" xfId="7" applyFont="1" applyFill="1" applyBorder="1" applyAlignment="1">
      <alignment vertical="center" wrapText="1"/>
    </xf>
    <xf numFmtId="3" fontId="9" fillId="23" borderId="24" xfId="7" applyNumberFormat="1" applyFont="1" applyFill="1" applyBorder="1" applyAlignment="1">
      <alignment vertical="center"/>
    </xf>
    <xf numFmtId="0" fontId="7" fillId="0" borderId="0" xfId="2" quotePrefix="1" applyFill="1" applyAlignment="1" applyProtection="1">
      <alignment horizontal="right"/>
    </xf>
    <xf numFmtId="3" fontId="10" fillId="0" borderId="24" xfId="7" applyNumberFormat="1" applyFont="1" applyBorder="1" applyAlignment="1">
      <alignment vertical="center"/>
    </xf>
    <xf numFmtId="166" fontId="8" fillId="23" borderId="24" xfId="5" applyNumberFormat="1" applyFont="1" applyFill="1" applyBorder="1" applyAlignment="1">
      <alignment vertical="center"/>
    </xf>
    <xf numFmtId="0" fontId="11" fillId="0" borderId="0" xfId="0" applyFont="1" applyAlignment="1">
      <alignment horizontal="left"/>
    </xf>
    <xf numFmtId="41" fontId="13" fillId="0" borderId="0" xfId="6748" applyFont="1" applyFill="1" applyAlignment="1"/>
    <xf numFmtId="0" fontId="13" fillId="0" borderId="65" xfId="7" applyBorder="1" applyAlignment="1"/>
    <xf numFmtId="0" fontId="5" fillId="0" borderId="65" xfId="7" applyFont="1" applyBorder="1" applyAlignment="1"/>
    <xf numFmtId="0" fontId="7" fillId="0" borderId="0" xfId="2" applyAlignment="1" applyProtection="1">
      <alignment horizontal="right" vertical="top"/>
    </xf>
    <xf numFmtId="0" fontId="10" fillId="0" borderId="24" xfId="7" applyFont="1" applyBorder="1" applyAlignment="1">
      <alignment vertical="center"/>
    </xf>
    <xf numFmtId="166" fontId="13" fillId="0" borderId="0" xfId="7" applyNumberFormat="1" applyAlignment="1"/>
    <xf numFmtId="0" fontId="5" fillId="0" borderId="0" xfId="7" applyFont="1" applyAlignment="1">
      <alignment horizontal="center"/>
    </xf>
    <xf numFmtId="0" fontId="5" fillId="0" borderId="65" xfId="7" applyFont="1" applyBorder="1" applyAlignment="1">
      <alignment horizontal="center"/>
    </xf>
    <xf numFmtId="0" fontId="9" fillId="22" borderId="66" xfId="7" applyFont="1" applyFill="1" applyBorder="1" applyAlignment="1">
      <alignment horizontal="left" vertical="center"/>
    </xf>
    <xf numFmtId="0" fontId="9" fillId="22" borderId="22" xfId="7" applyFont="1" applyFill="1" applyBorder="1" applyAlignment="1">
      <alignment horizontal="center" vertical="center" wrapText="1"/>
    </xf>
    <xf numFmtId="3" fontId="10" fillId="27" borderId="24" xfId="6726" applyNumberFormat="1" applyFont="1" applyFill="1" applyBorder="1" applyAlignment="1">
      <alignment horizontal="center" vertical="center"/>
    </xf>
    <xf numFmtId="3" fontId="9" fillId="23" borderId="24" xfId="7" applyNumberFormat="1" applyFont="1" applyFill="1" applyBorder="1" applyAlignment="1">
      <alignment horizontal="center" vertical="center"/>
    </xf>
    <xf numFmtId="0" fontId="5" fillId="0" borderId="0" xfId="7" applyFont="1" applyAlignment="1">
      <alignment horizontal="right"/>
    </xf>
    <xf numFmtId="0" fontId="11" fillId="0" borderId="0" xfId="7" applyFont="1" applyAlignment="1"/>
    <xf numFmtId="166" fontId="5" fillId="0" borderId="0" xfId="7" applyNumberFormat="1" applyFont="1" applyAlignment="1">
      <alignment horizontal="center"/>
    </xf>
    <xf numFmtId="166" fontId="0" fillId="0" borderId="0" xfId="0" applyNumberFormat="1" applyAlignment="1">
      <alignment horizontal="center"/>
    </xf>
    <xf numFmtId="3" fontId="5" fillId="0" borderId="0" xfId="7" applyNumberFormat="1" applyFont="1" applyAlignment="1"/>
    <xf numFmtId="166" fontId="8" fillId="0" borderId="0" xfId="5" applyNumberFormat="1" applyFont="1" applyFill="1" applyAlignment="1"/>
    <xf numFmtId="166" fontId="13" fillId="0" borderId="0" xfId="5" applyNumberFormat="1" applyFont="1" applyFill="1" applyAlignment="1"/>
    <xf numFmtId="0" fontId="9" fillId="22" borderId="24" xfId="7" applyFont="1" applyFill="1" applyBorder="1" applyAlignment="1">
      <alignment horizontal="center" vertical="center" wrapText="1"/>
    </xf>
    <xf numFmtId="0" fontId="9" fillId="22" borderId="61" xfId="7" applyFont="1" applyFill="1" applyBorder="1" applyAlignment="1">
      <alignment horizontal="center" vertical="center" wrapText="1"/>
    </xf>
    <xf numFmtId="3" fontId="48" fillId="27" borderId="24" xfId="7" applyNumberFormat="1" applyFont="1" applyFill="1" applyBorder="1" applyAlignment="1">
      <alignment vertical="center"/>
    </xf>
    <xf numFmtId="3" fontId="8" fillId="23" borderId="24" xfId="7" applyNumberFormat="1" applyFont="1" applyFill="1" applyBorder="1" applyAlignment="1">
      <alignment vertical="center"/>
    </xf>
    <xf numFmtId="0" fontId="5" fillId="0" borderId="0" xfId="7" applyFont="1">
      <alignment vertical="top"/>
    </xf>
    <xf numFmtId="0" fontId="7" fillId="0" borderId="0" xfId="2" applyFill="1" applyAlignment="1" applyProtection="1"/>
    <xf numFmtId="3" fontId="79" fillId="0" borderId="0" xfId="0" applyNumberFormat="1" applyFont="1" applyAlignment="1">
      <alignment horizontal="right" vertical="center"/>
    </xf>
    <xf numFmtId="3" fontId="8" fillId="0" borderId="0" xfId="7" applyNumberFormat="1" applyFont="1" applyAlignment="1"/>
    <xf numFmtId="0" fontId="8" fillId="0" borderId="0" xfId="7" applyFont="1" applyAlignment="1"/>
    <xf numFmtId="176" fontId="10" fillId="0" borderId="0" xfId="7" applyNumberFormat="1" applyFont="1" applyAlignment="1">
      <alignment horizontal="centerContinuous"/>
    </xf>
    <xf numFmtId="0" fontId="10" fillId="0" borderId="4" xfId="7" applyFont="1" applyBorder="1" applyAlignment="1">
      <alignment horizontal="center"/>
    </xf>
    <xf numFmtId="0" fontId="9" fillId="0" borderId="4" xfId="7" applyFont="1" applyBorder="1" applyAlignment="1">
      <alignment horizontal="center"/>
    </xf>
    <xf numFmtId="0" fontId="9" fillId="22" borderId="19" xfId="7" applyFont="1" applyFill="1" applyBorder="1" applyAlignment="1">
      <alignment horizontal="left"/>
    </xf>
    <xf numFmtId="0" fontId="66" fillId="0" borderId="0" xfId="7" applyFont="1" applyAlignment="1"/>
    <xf numFmtId="0" fontId="10" fillId="27" borderId="5" xfId="7" applyFont="1" applyFill="1" applyBorder="1" applyAlignment="1">
      <alignment vertical="center"/>
    </xf>
    <xf numFmtId="177" fontId="66" fillId="0" borderId="0" xfId="7" applyNumberFormat="1" applyFont="1" applyAlignment="1"/>
    <xf numFmtId="2" fontId="13" fillId="0" borderId="0" xfId="7" applyNumberFormat="1" applyAlignment="1"/>
    <xf numFmtId="166" fontId="8" fillId="0" borderId="0" xfId="5" applyNumberFormat="1" applyFont="1" applyFill="1" applyBorder="1" applyAlignment="1"/>
    <xf numFmtId="0" fontId="12" fillId="0" borderId="0" xfId="6726" applyFont="1" applyAlignment="1">
      <alignment horizontal="center" vertical="center"/>
    </xf>
    <xf numFmtId="177" fontId="13" fillId="0" borderId="0" xfId="7" applyNumberFormat="1" applyAlignment="1"/>
    <xf numFmtId="177" fontId="8" fillId="0" borderId="0" xfId="7" applyNumberFormat="1" applyFont="1" applyAlignment="1"/>
    <xf numFmtId="166" fontId="13" fillId="0" borderId="0" xfId="5" applyNumberFormat="1" applyFont="1" applyFill="1" applyBorder="1" applyAlignment="1"/>
    <xf numFmtId="0" fontId="10" fillId="0" borderId="0" xfId="7" applyFont="1" applyAlignment="1">
      <alignment vertical="center"/>
    </xf>
    <xf numFmtId="178" fontId="13" fillId="0" borderId="0" xfId="7" applyNumberFormat="1" applyAlignment="1"/>
    <xf numFmtId="0" fontId="47" fillId="23" borderId="19" xfId="7" applyFont="1" applyFill="1" applyBorder="1" applyAlignment="1">
      <alignment horizontal="left" vertical="center"/>
    </xf>
    <xf numFmtId="0" fontId="52" fillId="0" borderId="0" xfId="7" applyFont="1" applyAlignment="1">
      <alignment horizontal="left" vertical="center"/>
    </xf>
    <xf numFmtId="166" fontId="13" fillId="0" borderId="0" xfId="5" applyNumberFormat="1" applyFont="1" applyFill="1" applyBorder="1" applyAlignment="1">
      <alignment horizontal="center" vertical="center"/>
    </xf>
    <xf numFmtId="166" fontId="52" fillId="0" borderId="0" xfId="5" applyNumberFormat="1" applyFont="1" applyFill="1" applyBorder="1" applyAlignment="1">
      <alignment vertical="center"/>
    </xf>
    <xf numFmtId="0" fontId="10" fillId="0" borderId="65" xfId="7" applyFont="1" applyBorder="1" applyAlignment="1">
      <alignment horizontal="center"/>
    </xf>
    <xf numFmtId="0" fontId="9" fillId="0" borderId="65" xfId="7" applyFont="1" applyBorder="1" applyAlignment="1">
      <alignment horizontal="center"/>
    </xf>
    <xf numFmtId="0" fontId="9" fillId="22" borderId="67" xfId="7" applyFont="1" applyFill="1" applyBorder="1" applyAlignment="1">
      <alignment horizontal="left"/>
    </xf>
    <xf numFmtId="0" fontId="9" fillId="22" borderId="68" xfId="7" applyFont="1" applyFill="1" applyBorder="1" applyAlignment="1">
      <alignment horizontal="center" vertical="center" wrapText="1"/>
    </xf>
    <xf numFmtId="0" fontId="9" fillId="22" borderId="69" xfId="7" applyFont="1" applyFill="1" applyBorder="1" applyAlignment="1">
      <alignment horizontal="center" vertical="center" wrapText="1"/>
    </xf>
    <xf numFmtId="166" fontId="80" fillId="0" borderId="0" xfId="5" applyNumberFormat="1" applyFont="1" applyFill="1" applyBorder="1" applyAlignment="1"/>
    <xf numFmtId="0" fontId="52" fillId="23" borderId="19" xfId="7" applyFont="1" applyFill="1" applyBorder="1" applyAlignment="1">
      <alignment horizontal="left" vertical="center"/>
    </xf>
    <xf numFmtId="0" fontId="16" fillId="0" borderId="0" xfId="7" applyFont="1" applyAlignment="1"/>
    <xf numFmtId="0" fontId="9" fillId="0" borderId="2" xfId="7" applyFont="1" applyBorder="1" applyAlignment="1">
      <alignment horizontal="centerContinuous"/>
    </xf>
    <xf numFmtId="0" fontId="13" fillId="0" borderId="2" xfId="7" applyBorder="1" applyAlignment="1"/>
    <xf numFmtId="0" fontId="9" fillId="28" borderId="24" xfId="7" applyFont="1" applyFill="1" applyBorder="1" applyAlignment="1">
      <alignment horizontal="center"/>
    </xf>
    <xf numFmtId="0" fontId="9" fillId="28" borderId="61" xfId="7" applyFont="1" applyFill="1" applyBorder="1" applyAlignment="1">
      <alignment horizontal="center"/>
    </xf>
    <xf numFmtId="3" fontId="52" fillId="23" borderId="24" xfId="7" applyNumberFormat="1" applyFont="1" applyFill="1" applyBorder="1" applyAlignment="1">
      <alignment vertical="center"/>
    </xf>
    <xf numFmtId="0" fontId="8" fillId="23" borderId="60" xfId="7" applyFont="1" applyFill="1" applyBorder="1" applyAlignment="1">
      <alignment horizontal="left" vertical="center"/>
    </xf>
    <xf numFmtId="166" fontId="47" fillId="23" borderId="24" xfId="5" applyNumberFormat="1" applyFont="1" applyFill="1" applyBorder="1" applyAlignment="1">
      <alignment vertical="center"/>
    </xf>
    <xf numFmtId="0" fontId="16" fillId="27" borderId="0" xfId="7" applyFont="1" applyFill="1" applyAlignment="1">
      <alignment vertical="center"/>
    </xf>
    <xf numFmtId="41" fontId="0" fillId="0" borderId="0" xfId="0" applyNumberFormat="1"/>
    <xf numFmtId="0" fontId="5" fillId="0" borderId="0" xfId="6726" applyAlignment="1"/>
    <xf numFmtId="0" fontId="9" fillId="0" borderId="0" xfId="7" applyFont="1" applyAlignment="1">
      <alignment horizontal="centerContinuous"/>
    </xf>
    <xf numFmtId="0" fontId="10" fillId="0" borderId="0" xfId="7" applyFont="1" applyAlignment="1">
      <alignment horizontal="centerContinuous"/>
    </xf>
    <xf numFmtId="41" fontId="12" fillId="0" borderId="0" xfId="6748" applyFont="1" applyBorder="1" applyAlignment="1">
      <alignment horizontal="center" vertical="center"/>
    </xf>
    <xf numFmtId="0" fontId="9" fillId="0" borderId="0" xfId="7" applyFont="1" applyAlignment="1"/>
    <xf numFmtId="3" fontId="9" fillId="0" borderId="0" xfId="7" applyNumberFormat="1" applyFont="1" applyAlignment="1"/>
    <xf numFmtId="0" fontId="9" fillId="22" borderId="6" xfId="7" applyFont="1" applyFill="1" applyBorder="1" applyAlignment="1">
      <alignment horizontal="centerContinuous"/>
    </xf>
    <xf numFmtId="0" fontId="9" fillId="28" borderId="15" xfId="7" applyFont="1" applyFill="1" applyBorder="1" applyAlignment="1">
      <alignment horizontal="center"/>
    </xf>
    <xf numFmtId="0" fontId="9" fillId="28" borderId="0" xfId="7" applyFont="1" applyFill="1" applyAlignment="1">
      <alignment horizontal="center"/>
    </xf>
    <xf numFmtId="0" fontId="9" fillId="28" borderId="70" xfId="7" applyFont="1" applyFill="1" applyBorder="1" applyAlignment="1">
      <alignment horizontal="center"/>
    </xf>
    <xf numFmtId="0" fontId="10" fillId="27" borderId="71" xfId="7" applyFont="1" applyFill="1" applyBorder="1" applyAlignment="1">
      <alignment vertical="center"/>
    </xf>
    <xf numFmtId="3" fontId="10" fillId="27" borderId="5" xfId="7" applyNumberFormat="1" applyFont="1" applyFill="1" applyBorder="1" applyAlignment="1">
      <alignment vertical="center"/>
    </xf>
    <xf numFmtId="3" fontId="10" fillId="27" borderId="71" xfId="7" applyNumberFormat="1" applyFont="1" applyFill="1" applyBorder="1" applyAlignment="1">
      <alignment vertical="center"/>
    </xf>
    <xf numFmtId="3" fontId="9" fillId="23" borderId="7" xfId="7" applyNumberFormat="1" applyFont="1" applyFill="1" applyBorder="1" applyAlignment="1">
      <alignment vertical="center"/>
    </xf>
    <xf numFmtId="0" fontId="10" fillId="23" borderId="19" xfId="7" applyFont="1" applyFill="1" applyBorder="1" applyAlignment="1">
      <alignment horizontal="left" vertical="center"/>
    </xf>
    <xf numFmtId="0" fontId="82" fillId="0" borderId="0" xfId="7" applyFont="1" applyAlignment="1"/>
    <xf numFmtId="0" fontId="83" fillId="0" borderId="0" xfId="7" applyFont="1" applyAlignment="1"/>
    <xf numFmtId="0" fontId="14" fillId="0" borderId="0" xfId="4702" applyFill="1" applyBorder="1" applyAlignment="1" applyProtection="1"/>
    <xf numFmtId="0" fontId="9" fillId="28" borderId="5" xfId="7" applyFont="1" applyFill="1" applyBorder="1" applyAlignment="1">
      <alignment horizontal="center"/>
    </xf>
    <xf numFmtId="0" fontId="9" fillId="28" borderId="20" xfId="7" applyFont="1" applyFill="1" applyBorder="1" applyAlignment="1">
      <alignment horizontal="center"/>
    </xf>
    <xf numFmtId="0" fontId="10" fillId="27" borderId="16" xfId="7" applyFont="1" applyFill="1" applyBorder="1" applyAlignment="1">
      <alignment vertical="center"/>
    </xf>
    <xf numFmtId="0" fontId="9" fillId="23" borderId="19" xfId="7" applyFont="1" applyFill="1" applyBorder="1" applyAlignment="1">
      <alignment horizontal="left" vertical="center"/>
    </xf>
    <xf numFmtId="0" fontId="9" fillId="22" borderId="29" xfId="7" applyFont="1" applyFill="1" applyBorder="1" applyAlignment="1">
      <alignment horizontal="center" vertical="center" wrapText="1"/>
    </xf>
    <xf numFmtId="0" fontId="9" fillId="22" borderId="73" xfId="7" applyFont="1" applyFill="1" applyBorder="1" applyAlignment="1">
      <alignment horizontal="center" vertical="center" wrapText="1"/>
    </xf>
    <xf numFmtId="3" fontId="10" fillId="27" borderId="16" xfId="7" applyNumberFormat="1" applyFont="1" applyFill="1" applyBorder="1" applyAlignment="1">
      <alignment vertical="center"/>
    </xf>
    <xf numFmtId="3" fontId="9" fillId="23" borderId="74" xfId="7" applyNumberFormat="1" applyFont="1" applyFill="1" applyBorder="1" applyAlignment="1">
      <alignment vertical="center"/>
    </xf>
    <xf numFmtId="3" fontId="8" fillId="23" borderId="5" xfId="7" applyNumberFormat="1" applyFont="1" applyFill="1" applyBorder="1" applyAlignment="1">
      <alignment horizontal="right" vertical="center"/>
    </xf>
    <xf numFmtId="3" fontId="13" fillId="0" borderId="0" xfId="7" applyNumberFormat="1" applyAlignment="1">
      <alignment horizontal="center"/>
    </xf>
    <xf numFmtId="0" fontId="9" fillId="22" borderId="75" xfId="7" applyFont="1" applyFill="1" applyBorder="1" applyAlignment="1">
      <alignment horizontal="center" vertical="center" wrapText="1"/>
    </xf>
    <xf numFmtId="0" fontId="9" fillId="22" borderId="76" xfId="7" applyFont="1" applyFill="1" applyBorder="1" applyAlignment="1">
      <alignment horizontal="center" vertical="center" wrapText="1"/>
    </xf>
    <xf numFmtId="3" fontId="9" fillId="0" borderId="0" xfId="7" applyNumberFormat="1" applyFont="1" applyAlignment="1">
      <alignment horizontal="right" vertical="center"/>
    </xf>
    <xf numFmtId="10" fontId="0" fillId="0" borderId="0" xfId="4" applyNumberFormat="1" applyFont="1" applyFill="1" applyAlignment="1"/>
    <xf numFmtId="0" fontId="9" fillId="22" borderId="14" xfId="7" applyFont="1" applyFill="1" applyBorder="1" applyAlignment="1">
      <alignment horizontal="left" vertical="center"/>
    </xf>
    <xf numFmtId="0" fontId="9" fillId="22" borderId="15" xfId="7" applyFont="1" applyFill="1" applyBorder="1" applyAlignment="1">
      <alignment horizontal="center" vertical="center"/>
    </xf>
    <xf numFmtId="0" fontId="10" fillId="27" borderId="28" xfId="7" applyFont="1" applyFill="1" applyBorder="1" applyAlignment="1">
      <alignment vertical="center"/>
    </xf>
    <xf numFmtId="3" fontId="10" fillId="27" borderId="28" xfId="7" applyNumberFormat="1" applyFont="1" applyFill="1" applyBorder="1" applyAlignment="1">
      <alignment vertical="center"/>
    </xf>
    <xf numFmtId="0" fontId="10" fillId="27" borderId="17" xfId="7" applyFont="1" applyFill="1" applyBorder="1" applyAlignment="1">
      <alignment vertical="center"/>
    </xf>
    <xf numFmtId="3" fontId="10" fillId="27" borderId="0" xfId="7" applyNumberFormat="1" applyFont="1" applyFill="1" applyAlignment="1">
      <alignment vertical="center"/>
    </xf>
    <xf numFmtId="0" fontId="8" fillId="23" borderId="19" xfId="7" applyFont="1" applyFill="1" applyBorder="1" applyAlignment="1">
      <alignment horizontal="left" vertical="center"/>
    </xf>
    <xf numFmtId="0" fontId="46" fillId="0" borderId="0" xfId="7" applyFont="1" applyAlignment="1"/>
    <xf numFmtId="0" fontId="50" fillId="0" borderId="0" xfId="7" applyFont="1" applyAlignment="1"/>
    <xf numFmtId="0" fontId="14" fillId="0" borderId="0" xfId="4702" applyFill="1" applyAlignment="1" applyProtection="1"/>
    <xf numFmtId="0" fontId="42" fillId="0" borderId="0" xfId="7" applyFont="1" applyAlignment="1">
      <alignment horizontal="center" vertical="center"/>
    </xf>
    <xf numFmtId="0" fontId="47" fillId="0" borderId="0" xfId="7" applyFont="1" applyAlignment="1">
      <alignment horizontal="center"/>
    </xf>
    <xf numFmtId="0" fontId="52" fillId="0" borderId="0" xfId="7" applyFont="1" applyAlignment="1">
      <alignment horizontal="center"/>
    </xf>
    <xf numFmtId="166" fontId="10" fillId="27" borderId="28" xfId="7" applyNumberFormat="1" applyFont="1" applyFill="1" applyBorder="1" applyAlignment="1">
      <alignment vertical="center"/>
    </xf>
    <xf numFmtId="166" fontId="10" fillId="27" borderId="0" xfId="7" applyNumberFormat="1" applyFont="1" applyFill="1" applyAlignment="1">
      <alignment vertical="center"/>
    </xf>
    <xf numFmtId="0" fontId="9" fillId="22" borderId="14" xfId="7" applyFont="1" applyFill="1" applyBorder="1" applyAlignment="1">
      <alignment horizontal="left"/>
    </xf>
    <xf numFmtId="0" fontId="9" fillId="22" borderId="15" xfId="7" applyFont="1" applyFill="1" applyBorder="1" applyAlignment="1">
      <alignment horizontal="right" vertical="center"/>
    </xf>
    <xf numFmtId="0" fontId="10" fillId="27" borderId="31" xfId="7" applyFont="1" applyFill="1" applyBorder="1" applyAlignment="1">
      <alignment vertical="center"/>
    </xf>
    <xf numFmtId="3" fontId="10" fillId="27" borderId="31" xfId="7" applyNumberFormat="1" applyFont="1" applyFill="1" applyBorder="1" applyAlignment="1">
      <alignment vertical="center"/>
    </xf>
    <xf numFmtId="0" fontId="49" fillId="0" borderId="0" xfId="7" applyFont="1" applyAlignment="1">
      <alignment horizontal="left" wrapText="1"/>
    </xf>
    <xf numFmtId="3" fontId="0" fillId="0" borderId="0" xfId="0" applyNumberFormat="1" applyAlignment="1">
      <alignment vertical="center"/>
    </xf>
    <xf numFmtId="0" fontId="9" fillId="22" borderId="24" xfId="7" applyFont="1" applyFill="1" applyBorder="1" applyAlignment="1">
      <alignment horizontal="centerContinuous"/>
    </xf>
    <xf numFmtId="0" fontId="9" fillId="28" borderId="77" xfId="7" applyFont="1" applyFill="1" applyBorder="1" applyAlignment="1">
      <alignment horizontal="center"/>
    </xf>
    <xf numFmtId="0" fontId="10" fillId="27" borderId="24" xfId="7" applyFont="1" applyFill="1" applyBorder="1" applyAlignment="1"/>
    <xf numFmtId="3" fontId="10" fillId="27" borderId="24" xfId="7" applyNumberFormat="1" applyFont="1" applyFill="1" applyBorder="1" applyAlignment="1">
      <alignment horizontal="right"/>
    </xf>
    <xf numFmtId="3" fontId="10" fillId="23" borderId="24" xfId="7" applyNumberFormat="1" applyFont="1" applyFill="1" applyBorder="1" applyAlignment="1">
      <alignment horizontal="right"/>
    </xf>
    <xf numFmtId="0" fontId="9" fillId="23" borderId="78" xfId="7" applyFont="1" applyFill="1" applyBorder="1" applyAlignment="1"/>
    <xf numFmtId="3" fontId="8" fillId="23" borderId="24" xfId="7" applyNumberFormat="1" applyFont="1" applyFill="1" applyBorder="1" applyAlignment="1">
      <alignment horizontal="right"/>
    </xf>
    <xf numFmtId="0" fontId="9" fillId="38" borderId="0" xfId="7" applyFont="1" applyFill="1" applyAlignment="1">
      <alignment wrapText="1"/>
    </xf>
    <xf numFmtId="0" fontId="9" fillId="22" borderId="7" xfId="7" applyFont="1" applyFill="1" applyBorder="1" applyAlignment="1">
      <alignment horizontal="left"/>
    </xf>
    <xf numFmtId="0" fontId="9" fillId="22" borderId="7" xfId="7" applyFont="1" applyFill="1" applyBorder="1" applyAlignment="1">
      <alignment horizontal="center"/>
    </xf>
    <xf numFmtId="10" fontId="10" fillId="27" borderId="5" xfId="4" applyNumberFormat="1" applyFont="1" applyFill="1" applyBorder="1" applyAlignment="1">
      <alignment horizontal="center" vertical="center"/>
    </xf>
    <xf numFmtId="10" fontId="10" fillId="23" borderId="5" xfId="4" applyNumberFormat="1" applyFont="1" applyFill="1" applyBorder="1" applyAlignment="1">
      <alignment horizontal="center" vertical="center"/>
    </xf>
    <xf numFmtId="10" fontId="5" fillId="0" borderId="0" xfId="6749" applyNumberFormat="1" applyFont="1" applyAlignment="1"/>
    <xf numFmtId="0" fontId="8" fillId="23" borderId="5" xfId="7" applyFont="1" applyFill="1" applyBorder="1" applyAlignment="1">
      <alignment horizontal="left" vertical="center"/>
    </xf>
    <xf numFmtId="10" fontId="8" fillId="23" borderId="5" xfId="4" applyNumberFormat="1" applyFont="1" applyFill="1" applyBorder="1" applyAlignment="1">
      <alignment horizontal="center" vertical="center"/>
    </xf>
    <xf numFmtId="0" fontId="84" fillId="0" borderId="0" xfId="7" applyFont="1" applyAlignment="1"/>
    <xf numFmtId="10" fontId="0" fillId="0" borderId="0" xfId="0" applyNumberFormat="1"/>
    <xf numFmtId="0" fontId="7" fillId="0" borderId="0" xfId="4702" applyFont="1" applyFill="1" applyBorder="1" applyAlignment="1" applyProtection="1"/>
    <xf numFmtId="166" fontId="10" fillId="27" borderId="5" xfId="5" applyNumberFormat="1" applyFont="1" applyFill="1" applyBorder="1" applyAlignment="1">
      <alignment vertical="center"/>
    </xf>
    <xf numFmtId="166" fontId="9" fillId="23" borderId="5" xfId="5" applyNumberFormat="1" applyFont="1" applyFill="1" applyBorder="1" applyAlignment="1">
      <alignment horizontal="left" vertical="center"/>
    </xf>
    <xf numFmtId="0" fontId="10" fillId="0" borderId="5" xfId="6750" applyFont="1" applyBorder="1">
      <alignment vertical="top"/>
    </xf>
    <xf numFmtId="0" fontId="10" fillId="0" borderId="5" xfId="7" applyFont="1" applyBorder="1" applyAlignment="1"/>
    <xf numFmtId="172" fontId="10" fillId="0" borderId="5" xfId="7" applyNumberFormat="1" applyFont="1" applyBorder="1" applyAlignment="1"/>
    <xf numFmtId="166" fontId="8" fillId="23" borderId="5" xfId="5" applyNumberFormat="1" applyFont="1" applyFill="1" applyBorder="1" applyAlignment="1">
      <alignment horizontal="left" vertical="center"/>
    </xf>
    <xf numFmtId="0" fontId="8" fillId="0" borderId="0" xfId="6750" applyFont="1" applyAlignment="1"/>
    <xf numFmtId="0" fontId="13" fillId="0" borderId="0" xfId="6750">
      <alignment vertical="top"/>
    </xf>
    <xf numFmtId="0" fontId="9" fillId="22" borderId="19" xfId="7" applyFont="1" applyFill="1" applyBorder="1" applyAlignment="1">
      <alignment horizontal="left" vertical="center" wrapText="1"/>
    </xf>
    <xf numFmtId="0" fontId="9" fillId="22" borderId="5" xfId="7" applyFont="1" applyFill="1" applyBorder="1" applyAlignment="1">
      <alignment horizontal="center" vertical="center" wrapText="1"/>
    </xf>
    <xf numFmtId="0" fontId="9" fillId="22" borderId="32" xfId="7" applyFont="1" applyFill="1" applyBorder="1" applyAlignment="1">
      <alignment horizontal="center" vertical="center" wrapText="1"/>
    </xf>
    <xf numFmtId="0" fontId="8" fillId="0" borderId="0" xfId="6750" applyFont="1">
      <alignment vertical="top"/>
    </xf>
    <xf numFmtId="0" fontId="11" fillId="0" borderId="0" xfId="6750" applyFont="1">
      <alignment vertical="top"/>
    </xf>
    <xf numFmtId="0" fontId="9" fillId="22" borderId="80" xfId="7" applyFont="1" applyFill="1" applyBorder="1" applyAlignment="1">
      <alignment horizontal="left" vertical="center" wrapText="1"/>
    </xf>
    <xf numFmtId="0" fontId="9" fillId="22" borderId="0" xfId="7" applyFont="1" applyFill="1" applyAlignment="1">
      <alignment horizontal="center" vertical="center" wrapText="1"/>
    </xf>
    <xf numFmtId="0" fontId="9" fillId="22" borderId="81" xfId="7" applyFont="1" applyFill="1" applyBorder="1" applyAlignment="1">
      <alignment horizontal="center" vertical="center" wrapText="1"/>
    </xf>
    <xf numFmtId="0" fontId="8" fillId="0" borderId="0" xfId="4932" applyFont="1" applyAlignment="1">
      <alignment horizontal="centerContinuous"/>
    </xf>
    <xf numFmtId="0" fontId="5" fillId="0" borderId="0" xfId="4932" applyAlignment="1">
      <alignment horizontal="centerContinuous"/>
    </xf>
    <xf numFmtId="0" fontId="9" fillId="22" borderId="5" xfId="7" applyFont="1" applyFill="1" applyBorder="1" applyAlignment="1">
      <alignment horizontal="center" vertical="center"/>
    </xf>
    <xf numFmtId="0" fontId="9" fillId="22" borderId="32" xfId="7" applyFont="1" applyFill="1" applyBorder="1" applyAlignment="1">
      <alignment horizontal="center" vertical="center"/>
    </xf>
    <xf numFmtId="0" fontId="10" fillId="27" borderId="28" xfId="6726" applyFont="1" applyFill="1" applyBorder="1" applyAlignment="1">
      <alignment horizontal="left" vertical="center"/>
    </xf>
    <xf numFmtId="3" fontId="10" fillId="27" borderId="28" xfId="6726" applyNumberFormat="1" applyFont="1" applyFill="1" applyBorder="1" applyAlignment="1">
      <alignment vertical="center"/>
    </xf>
    <xf numFmtId="3" fontId="8" fillId="23" borderId="28" xfId="6726" applyNumberFormat="1" applyFont="1" applyFill="1" applyBorder="1" applyAlignment="1">
      <alignment vertical="center"/>
    </xf>
    <xf numFmtId="0" fontId="8" fillId="23" borderId="82" xfId="6726" applyFont="1" applyFill="1" applyBorder="1" applyAlignment="1">
      <alignment horizontal="left" vertical="center"/>
    </xf>
    <xf numFmtId="3" fontId="8" fillId="23" borderId="28" xfId="6726" applyNumberFormat="1" applyFont="1" applyFill="1" applyBorder="1" applyAlignment="1">
      <alignment horizontal="right" vertical="center"/>
    </xf>
    <xf numFmtId="0" fontId="5" fillId="0" borderId="0" xfId="4932" applyAlignment="1">
      <alignment horizontal="center"/>
    </xf>
    <xf numFmtId="0" fontId="13" fillId="23" borderId="82" xfId="6726" applyFont="1" applyFill="1" applyBorder="1" applyAlignment="1">
      <alignment horizontal="left" vertical="center"/>
    </xf>
    <xf numFmtId="3" fontId="5" fillId="0" borderId="0" xfId="4932" applyNumberFormat="1" applyAlignment="1"/>
    <xf numFmtId="3" fontId="9" fillId="23" borderId="28" xfId="6726" applyNumberFormat="1" applyFont="1" applyFill="1" applyBorder="1" applyAlignment="1">
      <alignment vertical="center"/>
    </xf>
    <xf numFmtId="0" fontId="10" fillId="27" borderId="16" xfId="6726" applyFont="1" applyFill="1" applyBorder="1" applyAlignment="1">
      <alignment horizontal="left" vertical="center"/>
    </xf>
    <xf numFmtId="3" fontId="10" fillId="0" borderId="0" xfId="6726" applyNumberFormat="1" applyFont="1" applyAlignment="1">
      <alignment vertical="center"/>
    </xf>
    <xf numFmtId="3" fontId="13" fillId="0" borderId="0" xfId="6726" applyNumberFormat="1" applyFont="1" applyAlignment="1">
      <alignment horizontal="center"/>
    </xf>
    <xf numFmtId="3" fontId="5" fillId="0" borderId="0" xfId="6726" applyNumberFormat="1" applyAlignment="1"/>
    <xf numFmtId="0" fontId="7" fillId="0" borderId="0" xfId="2" applyFill="1" applyAlignment="1" applyProtection="1">
      <alignment horizontal="center"/>
    </xf>
    <xf numFmtId="0" fontId="9" fillId="22" borderId="24" xfId="0" applyFont="1" applyFill="1" applyBorder="1" applyAlignment="1">
      <alignment horizontal="left"/>
    </xf>
    <xf numFmtId="0" fontId="9" fillId="31" borderId="24" xfId="0" applyFont="1" applyFill="1" applyBorder="1" applyAlignment="1">
      <alignment horizontal="left"/>
    </xf>
    <xf numFmtId="17" fontId="10" fillId="27" borderId="24" xfId="0" applyNumberFormat="1" applyFont="1" applyFill="1" applyBorder="1" applyAlignment="1">
      <alignment horizontal="left" vertical="center"/>
    </xf>
    <xf numFmtId="0" fontId="9" fillId="23" borderId="24" xfId="0" applyFont="1" applyFill="1" applyBorder="1" applyAlignment="1">
      <alignment horizontal="left"/>
    </xf>
    <xf numFmtId="0" fontId="10" fillId="0" borderId="24" xfId="0" applyFont="1" applyBorder="1"/>
    <xf numFmtId="0" fontId="85" fillId="0" borderId="24" xfId="0" applyFont="1" applyBorder="1"/>
    <xf numFmtId="0" fontId="8" fillId="23" borderId="24" xfId="0" applyFont="1" applyFill="1" applyBorder="1" applyAlignment="1">
      <alignment horizontal="left"/>
    </xf>
    <xf numFmtId="0" fontId="13" fillId="0" borderId="21" xfId="0" applyFont="1" applyBorder="1"/>
    <xf numFmtId="0" fontId="13" fillId="0" borderId="22" xfId="0" applyFont="1" applyBorder="1"/>
    <xf numFmtId="0" fontId="11" fillId="0" borderId="21" xfId="7" applyFont="1" applyBorder="1" applyAlignment="1">
      <alignment vertical="top" wrapText="1"/>
    </xf>
    <xf numFmtId="0" fontId="9" fillId="22" borderId="19" xfId="0" applyFont="1" applyFill="1" applyBorder="1" applyAlignment="1">
      <alignment horizontal="left"/>
    </xf>
    <xf numFmtId="0" fontId="9" fillId="23" borderId="19" xfId="0" applyFont="1" applyFill="1" applyBorder="1" applyAlignment="1">
      <alignment horizontal="left"/>
    </xf>
    <xf numFmtId="17" fontId="10" fillId="27" borderId="5" xfId="0" applyNumberFormat="1" applyFont="1" applyFill="1" applyBorder="1" applyAlignment="1">
      <alignment horizontal="left" vertical="center"/>
    </xf>
    <xf numFmtId="0" fontId="85" fillId="0" borderId="5" xfId="0" applyFont="1" applyBorder="1"/>
    <xf numFmtId="0" fontId="8" fillId="23" borderId="19" xfId="0" applyFont="1" applyFill="1" applyBorder="1" applyAlignment="1">
      <alignment horizontal="left"/>
    </xf>
    <xf numFmtId="0" fontId="24" fillId="24" borderId="0" xfId="5067" applyFont="1" applyFill="1"/>
    <xf numFmtId="0" fontId="5" fillId="0" borderId="0" xfId="1" applyAlignment="1"/>
    <xf numFmtId="0" fontId="5" fillId="0" borderId="0" xfId="1" applyAlignment="1">
      <alignment horizontal="center"/>
    </xf>
    <xf numFmtId="0" fontId="12" fillId="0" borderId="0" xfId="1" applyFont="1" applyAlignment="1">
      <alignment horizontal="center"/>
    </xf>
    <xf numFmtId="0" fontId="5" fillId="0" borderId="46" xfId="1" applyBorder="1" applyAlignment="1"/>
    <xf numFmtId="0" fontId="5" fillId="0" borderId="46" xfId="1" applyBorder="1" applyAlignment="1">
      <alignment horizontal="center"/>
    </xf>
    <xf numFmtId="0" fontId="12" fillId="0" borderId="46" xfId="1" applyFont="1" applyBorder="1" applyAlignment="1">
      <alignment horizontal="center"/>
    </xf>
    <xf numFmtId="3" fontId="52" fillId="22" borderId="84" xfId="4691" applyFont="1" applyFill="1" applyBorder="1" applyAlignment="1">
      <alignment horizontal="left" wrapText="1"/>
    </xf>
    <xf numFmtId="3" fontId="52" fillId="22" borderId="24" xfId="4691" applyFont="1" applyFill="1" applyBorder="1" applyAlignment="1">
      <alignment horizontal="center" vertical="center" wrapText="1"/>
    </xf>
    <xf numFmtId="3" fontId="52" fillId="29" borderId="85" xfId="4691" applyFont="1" applyFill="1" applyBorder="1" applyAlignment="1">
      <alignment horizontal="center" vertical="center" wrapText="1"/>
    </xf>
    <xf numFmtId="0" fontId="10" fillId="24" borderId="24" xfId="1" applyFont="1" applyFill="1" applyBorder="1" applyAlignment="1"/>
    <xf numFmtId="167" fontId="5" fillId="24" borderId="24" xfId="0" applyNumberFormat="1" applyFont="1" applyFill="1" applyBorder="1" applyAlignment="1">
      <alignment horizontal="center"/>
    </xf>
    <xf numFmtId="0" fontId="48" fillId="24" borderId="24" xfId="1" applyFont="1" applyFill="1" applyBorder="1" applyAlignment="1"/>
    <xf numFmtId="0" fontId="48" fillId="24" borderId="24" xfId="1" applyFont="1" applyFill="1" applyBorder="1" applyAlignment="1">
      <alignment horizontal="left" wrapText="1"/>
    </xf>
    <xf numFmtId="0" fontId="10" fillId="24" borderId="24" xfId="1" applyFont="1" applyFill="1" applyBorder="1" applyAlignment="1">
      <alignment wrapText="1"/>
    </xf>
    <xf numFmtId="0" fontId="8" fillId="23" borderId="24" xfId="1" applyFont="1" applyFill="1" applyBorder="1" applyAlignment="1"/>
    <xf numFmtId="167" fontId="8" fillId="23" borderId="24" xfId="4690" applyFont="1" applyFill="1" applyBorder="1" applyAlignment="1">
      <alignment horizontal="center"/>
    </xf>
    <xf numFmtId="179" fontId="11" fillId="0" borderId="0" xfId="0" applyNumberFormat="1" applyFont="1"/>
    <xf numFmtId="3" fontId="52" fillId="22" borderId="84" xfId="4691" applyFont="1" applyFill="1" applyBorder="1" applyAlignment="1">
      <alignment horizontal="left" vertical="center" wrapText="1"/>
    </xf>
    <xf numFmtId="3" fontId="52" fillId="22" borderId="24" xfId="4691" applyFont="1" applyFill="1" applyBorder="1">
      <alignment horizontal="center" wrapText="1"/>
    </xf>
    <xf numFmtId="3" fontId="52" fillId="22" borderId="85" xfId="4691" applyFont="1" applyFill="1" applyBorder="1">
      <alignment horizontal="center" wrapText="1"/>
    </xf>
    <xf numFmtId="180" fontId="10" fillId="24" borderId="24" xfId="0" applyNumberFormat="1" applyFont="1" applyFill="1" applyBorder="1" applyAlignment="1">
      <alignment horizontal="center"/>
    </xf>
    <xf numFmtId="180" fontId="9" fillId="23" borderId="24" xfId="0" applyNumberFormat="1" applyFont="1" applyFill="1" applyBorder="1" applyAlignment="1">
      <alignment horizontal="center"/>
    </xf>
    <xf numFmtId="0" fontId="48" fillId="24" borderId="24" xfId="1" applyFont="1" applyFill="1" applyBorder="1" applyAlignment="1">
      <alignment wrapText="1"/>
    </xf>
    <xf numFmtId="179" fontId="86" fillId="0" borderId="0" xfId="7" applyNumberFormat="1" applyFont="1" applyAlignment="1"/>
    <xf numFmtId="0" fontId="9" fillId="23" borderId="24" xfId="1" applyFont="1" applyFill="1" applyBorder="1" applyAlignment="1"/>
    <xf numFmtId="180" fontId="9" fillId="23" borderId="24" xfId="1" applyNumberFormat="1" applyFont="1" applyFill="1" applyBorder="1" applyAlignment="1">
      <alignment horizontal="center"/>
    </xf>
    <xf numFmtId="179" fontId="13" fillId="0" borderId="0" xfId="1" applyNumberFormat="1" applyFont="1" applyAlignment="1"/>
    <xf numFmtId="179" fontId="13" fillId="0" borderId="0" xfId="1" applyNumberFormat="1" applyFont="1" applyAlignment="1">
      <alignment horizontal="center"/>
    </xf>
    <xf numFmtId="179" fontId="8" fillId="0" borderId="0" xfId="1" applyNumberFormat="1" applyFont="1" applyAlignment="1">
      <alignment horizontal="center"/>
    </xf>
    <xf numFmtId="0" fontId="87" fillId="0" borderId="0" xfId="1" applyFont="1" applyAlignment="1"/>
    <xf numFmtId="0" fontId="0" fillId="0" borderId="0" xfId="0" applyFill="1"/>
    <xf numFmtId="0" fontId="0" fillId="0" borderId="0" xfId="0" applyAlignment="1">
      <alignment horizontal="center"/>
    </xf>
    <xf numFmtId="0" fontId="5" fillId="0" borderId="0" xfId="3" applyBorder="1" applyAlignment="1">
      <alignment horizontal="center" vertical="center"/>
    </xf>
    <xf numFmtId="0" fontId="6" fillId="0" borderId="0" xfId="3" applyFont="1" applyFill="1" applyBorder="1" applyAlignment="1">
      <alignment wrapText="1"/>
    </xf>
    <xf numFmtId="0" fontId="8" fillId="0" borderId="0" xfId="3" applyFont="1" applyBorder="1" applyAlignment="1">
      <alignment wrapText="1"/>
    </xf>
    <xf numFmtId="0" fontId="45" fillId="0" borderId="0" xfId="0" applyFont="1"/>
    <xf numFmtId="0" fontId="10" fillId="0" borderId="0" xfId="1" applyFont="1" applyBorder="1" applyAlignment="1">
      <alignment horizontal="center"/>
    </xf>
    <xf numFmtId="3" fontId="10" fillId="0" borderId="0" xfId="1" applyNumberFormat="1" applyFont="1" applyBorder="1" applyAlignment="1">
      <alignment horizontal="center"/>
    </xf>
    <xf numFmtId="0" fontId="8" fillId="0" borderId="0" xfId="1" applyFont="1" applyAlignment="1">
      <alignment horizontal="center" wrapText="1"/>
    </xf>
    <xf numFmtId="0" fontId="8" fillId="0" borderId="0" xfId="1" applyFont="1" applyAlignment="1">
      <alignment horizontal="center"/>
    </xf>
    <xf numFmtId="0" fontId="47" fillId="22" borderId="0" xfId="1" applyFont="1" applyFill="1" applyAlignment="1">
      <alignment horizontal="center" vertical="center" wrapText="1"/>
    </xf>
    <xf numFmtId="0" fontId="47" fillId="22" borderId="22" xfId="1" applyFont="1" applyFill="1" applyBorder="1" applyAlignment="1">
      <alignment horizontal="center" vertical="center" wrapText="1"/>
    </xf>
    <xf numFmtId="0" fontId="0" fillId="0" borderId="0" xfId="0" applyAlignment="1">
      <alignment horizontal="center"/>
    </xf>
    <xf numFmtId="0" fontId="13" fillId="0" borderId="0" xfId="4967" applyAlignment="1"/>
    <xf numFmtId="0" fontId="16" fillId="0" borderId="0" xfId="4967" applyFont="1" applyAlignment="1"/>
    <xf numFmtId="0" fontId="16" fillId="0" borderId="0" xfId="4967" applyFont="1">
      <alignment vertical="top"/>
    </xf>
    <xf numFmtId="0" fontId="13" fillId="0" borderId="0" xfId="4967">
      <alignment vertical="top"/>
    </xf>
    <xf numFmtId="166" fontId="13" fillId="0" borderId="0" xfId="4967" applyNumberFormat="1" applyAlignment="1"/>
    <xf numFmtId="0" fontId="13" fillId="0" borderId="37" xfId="4967" applyBorder="1" applyAlignment="1"/>
    <xf numFmtId="0" fontId="9" fillId="22" borderId="5" xfId="0" applyFont="1" applyFill="1" applyBorder="1" applyAlignment="1">
      <alignment horizontal="left"/>
    </xf>
    <xf numFmtId="0" fontId="9" fillId="22" borderId="5" xfId="4967" applyFont="1" applyFill="1" applyBorder="1" applyAlignment="1">
      <alignment horizontal="center"/>
    </xf>
    <xf numFmtId="0" fontId="13" fillId="0" borderId="5" xfId="4967" applyBorder="1" applyAlignment="1"/>
    <xf numFmtId="0" fontId="8" fillId="0" borderId="5" xfId="4967" applyFont="1" applyBorder="1" applyAlignment="1"/>
    <xf numFmtId="0" fontId="9" fillId="23" borderId="5" xfId="4967" applyFont="1" applyFill="1" applyBorder="1" applyAlignment="1">
      <alignment horizontal="left"/>
    </xf>
    <xf numFmtId="0" fontId="51" fillId="0" borderId="5" xfId="4967" applyFont="1" applyBorder="1" applyAlignment="1"/>
    <xf numFmtId="17" fontId="10" fillId="27" borderId="5" xfId="4967" applyNumberFormat="1" applyFont="1" applyFill="1" applyBorder="1" applyAlignment="1">
      <alignment horizontal="left" vertical="center"/>
    </xf>
    <xf numFmtId="0" fontId="13" fillId="24" borderId="0" xfId="4967" applyFill="1" applyAlignment="1"/>
    <xf numFmtId="0" fontId="10" fillId="24" borderId="5" xfId="4967" applyFont="1" applyFill="1" applyBorder="1" applyAlignment="1">
      <alignment horizontal="left"/>
    </xf>
    <xf numFmtId="17" fontId="10" fillId="27" borderId="5" xfId="4967" applyNumberFormat="1" applyFont="1" applyFill="1" applyBorder="1" applyAlignment="1">
      <alignment horizontal="left" vertical="center" wrapText="1"/>
    </xf>
    <xf numFmtId="17" fontId="10" fillId="24" borderId="5" xfId="4967" applyNumberFormat="1" applyFont="1" applyFill="1" applyBorder="1" applyAlignment="1">
      <alignment horizontal="left" vertical="center"/>
    </xf>
    <xf numFmtId="0" fontId="13" fillId="0" borderId="6" xfId="4967" applyBorder="1" applyAlignment="1"/>
    <xf numFmtId="173" fontId="13" fillId="0" borderId="6" xfId="4967" applyNumberFormat="1" applyBorder="1" applyAlignment="1"/>
    <xf numFmtId="172" fontId="51" fillId="0" borderId="5" xfId="4967" applyNumberFormat="1" applyFont="1" applyBorder="1" applyAlignment="1"/>
    <xf numFmtId="172" fontId="10" fillId="27" borderId="5" xfId="5" quotePrefix="1" applyNumberFormat="1" applyFont="1" applyFill="1" applyBorder="1" applyAlignment="1">
      <alignment vertical="center"/>
    </xf>
    <xf numFmtId="172" fontId="13" fillId="0" borderId="5" xfId="4967" applyNumberFormat="1" applyBorder="1" applyAlignment="1"/>
    <xf numFmtId="172" fontId="8" fillId="0" borderId="5" xfId="4967" applyNumberFormat="1" applyFont="1" applyBorder="1" applyAlignment="1"/>
    <xf numFmtId="172" fontId="10" fillId="24" borderId="5" xfId="5" applyNumberFormat="1" applyFont="1" applyFill="1" applyBorder="1" applyAlignment="1">
      <alignment horizontal="right"/>
    </xf>
    <xf numFmtId="172" fontId="9" fillId="24" borderId="5" xfId="5" applyNumberFormat="1" applyFont="1" applyFill="1" applyBorder="1" applyAlignment="1">
      <alignment horizontal="right"/>
    </xf>
    <xf numFmtId="172" fontId="10" fillId="24" borderId="5" xfId="5" quotePrefix="1" applyNumberFormat="1" applyFont="1" applyFill="1" applyBorder="1" applyAlignment="1">
      <alignment vertical="center"/>
    </xf>
    <xf numFmtId="172" fontId="9" fillId="22" borderId="24" xfId="0" applyNumberFormat="1" applyFont="1" applyFill="1" applyBorder="1" applyAlignment="1">
      <alignment horizontal="center"/>
    </xf>
    <xf numFmtId="172" fontId="9" fillId="31" borderId="21" xfId="0" applyNumberFormat="1" applyFont="1" applyFill="1" applyBorder="1" applyAlignment="1">
      <alignment horizontal="center"/>
    </xf>
    <xf numFmtId="172" fontId="9" fillId="31" borderId="24" xfId="0" applyNumberFormat="1" applyFont="1" applyFill="1" applyBorder="1" applyAlignment="1">
      <alignment horizontal="center"/>
    </xf>
    <xf numFmtId="172" fontId="10" fillId="27" borderId="24" xfId="4703" applyNumberFormat="1" applyFont="1" applyFill="1" applyBorder="1" applyAlignment="1">
      <alignment vertical="center"/>
    </xf>
    <xf numFmtId="172" fontId="9" fillId="23" borderId="24" xfId="4703" applyNumberFormat="1" applyFont="1" applyFill="1" applyBorder="1" applyAlignment="1">
      <alignment horizontal="right"/>
    </xf>
    <xf numFmtId="172" fontId="10" fillId="27" borderId="24" xfId="4703" quotePrefix="1" applyNumberFormat="1" applyFont="1" applyFill="1" applyBorder="1" applyAlignment="1">
      <alignment vertical="center"/>
    </xf>
    <xf numFmtId="172" fontId="10" fillId="0" borderId="24" xfId="0" applyNumberFormat="1" applyFont="1" applyBorder="1"/>
    <xf numFmtId="172" fontId="85" fillId="0" borderId="24" xfId="0" applyNumberFormat="1" applyFont="1" applyBorder="1"/>
    <xf numFmtId="172" fontId="8" fillId="23" borderId="24" xfId="4703" applyNumberFormat="1" applyFont="1" applyFill="1" applyBorder="1" applyAlignment="1">
      <alignment horizontal="right"/>
    </xf>
    <xf numFmtId="172" fontId="13" fillId="0" borderId="21" xfId="0" applyNumberFormat="1" applyFont="1" applyBorder="1"/>
    <xf numFmtId="172" fontId="13" fillId="0" borderId="22" xfId="0" applyNumberFormat="1" applyFont="1" applyBorder="1"/>
    <xf numFmtId="172" fontId="23" fillId="0" borderId="0" xfId="0" applyNumberFormat="1" applyFont="1"/>
    <xf numFmtId="172" fontId="63" fillId="0" borderId="0" xfId="0" applyNumberFormat="1" applyFont="1"/>
    <xf numFmtId="172" fontId="9" fillId="22" borderId="5" xfId="0" applyNumberFormat="1" applyFont="1" applyFill="1" applyBorder="1" applyAlignment="1">
      <alignment horizontal="center"/>
    </xf>
    <xf numFmtId="172" fontId="9" fillId="22" borderId="32" xfId="0" applyNumberFormat="1" applyFont="1" applyFill="1" applyBorder="1" applyAlignment="1">
      <alignment horizontal="center"/>
    </xf>
    <xf numFmtId="172" fontId="9" fillId="23" borderId="5" xfId="4703" applyNumberFormat="1" applyFont="1" applyFill="1" applyBorder="1" applyAlignment="1">
      <alignment horizontal="right"/>
    </xf>
    <xf numFmtId="172" fontId="9" fillId="23" borderId="32" xfId="6748" applyNumberFormat="1" applyFont="1" applyFill="1" applyBorder="1" applyAlignment="1">
      <alignment horizontal="right"/>
    </xf>
    <xf numFmtId="172" fontId="10" fillId="27" borderId="5" xfId="6748" quotePrefix="1" applyNumberFormat="1" applyFont="1" applyFill="1" applyBorder="1" applyAlignment="1">
      <alignment vertical="center"/>
    </xf>
    <xf numFmtId="172" fontId="9" fillId="23" borderId="5" xfId="6748" applyNumberFormat="1" applyFont="1" applyFill="1" applyBorder="1" applyAlignment="1">
      <alignment horizontal="right"/>
    </xf>
    <xf numFmtId="172" fontId="85" fillId="0" borderId="5" xfId="0" applyNumberFormat="1" applyFont="1" applyBorder="1"/>
    <xf numFmtId="172" fontId="8" fillId="23" borderId="5" xfId="6748" applyNumberFormat="1" applyFont="1" applyFill="1" applyBorder="1" applyAlignment="1">
      <alignment horizontal="right"/>
    </xf>
    <xf numFmtId="172" fontId="0" fillId="0" borderId="0" xfId="0" applyNumberFormat="1"/>
    <xf numFmtId="0" fontId="8" fillId="0" borderId="15" xfId="4967" applyFont="1" applyBorder="1" applyAlignment="1"/>
    <xf numFmtId="0" fontId="13" fillId="0" borderId="15" xfId="4967" applyBorder="1" applyAlignment="1"/>
    <xf numFmtId="0" fontId="9" fillId="22" borderId="22" xfId="4967" applyFont="1" applyFill="1" applyBorder="1" applyAlignment="1">
      <alignment horizontal="left"/>
    </xf>
    <xf numFmtId="0" fontId="9" fillId="22" borderId="22" xfId="4967" applyFont="1" applyFill="1" applyBorder="1" applyAlignment="1">
      <alignment horizontal="center"/>
    </xf>
    <xf numFmtId="0" fontId="51" fillId="0" borderId="24" xfId="4967" applyFont="1" applyBorder="1" applyAlignment="1"/>
    <xf numFmtId="0" fontId="9" fillId="23" borderId="24" xfId="4967" applyFont="1" applyFill="1" applyBorder="1" applyAlignment="1">
      <alignment horizontal="left"/>
    </xf>
    <xf numFmtId="172" fontId="9" fillId="23" borderId="24" xfId="5" applyNumberFormat="1" applyFont="1" applyFill="1" applyBorder="1" applyAlignment="1">
      <alignment horizontal="right"/>
    </xf>
    <xf numFmtId="172" fontId="85" fillId="0" borderId="24" xfId="4967" applyNumberFormat="1" applyFont="1" applyBorder="1" applyAlignment="1"/>
    <xf numFmtId="172" fontId="13" fillId="0" borderId="24" xfId="4967" applyNumberFormat="1" applyBorder="1" applyAlignment="1"/>
    <xf numFmtId="172" fontId="10" fillId="0" borderId="24" xfId="5" applyNumberFormat="1" applyFont="1" applyFill="1" applyBorder="1" applyAlignment="1">
      <alignment horizontal="left" vertical="center"/>
    </xf>
    <xf numFmtId="17" fontId="10" fillId="27" borderId="24" xfId="4967" applyNumberFormat="1" applyFont="1" applyFill="1" applyBorder="1" applyAlignment="1">
      <alignment horizontal="left" vertical="center"/>
    </xf>
    <xf numFmtId="172" fontId="10" fillId="27" borderId="24" xfId="5" quotePrefix="1" applyNumberFormat="1" applyFont="1" applyFill="1" applyBorder="1" applyAlignment="1">
      <alignment vertical="center"/>
    </xf>
    <xf numFmtId="17" fontId="10" fillId="27" borderId="24" xfId="4967" applyNumberFormat="1" applyFont="1" applyFill="1" applyBorder="1" applyAlignment="1">
      <alignment horizontal="left" vertical="center" wrapText="1"/>
    </xf>
    <xf numFmtId="0" fontId="85" fillId="0" borderId="24" xfId="4967" applyFont="1" applyBorder="1" applyAlignment="1"/>
    <xf numFmtId="172" fontId="51" fillId="0" borderId="24" xfId="4967" applyNumberFormat="1" applyFont="1" applyBorder="1" applyAlignment="1"/>
    <xf numFmtId="172" fontId="51" fillId="23" borderId="24" xfId="4967" applyNumberFormat="1" applyFont="1" applyFill="1" applyBorder="1" applyAlignment="1"/>
    <xf numFmtId="0" fontId="5" fillId="0" borderId="24" xfId="4967" applyFont="1" applyBorder="1" applyAlignment="1"/>
    <xf numFmtId="172" fontId="5" fillId="0" borderId="24" xfId="4967" applyNumberFormat="1" applyFont="1" applyBorder="1" applyAlignment="1"/>
    <xf numFmtId="172" fontId="12" fillId="0" borderId="24" xfId="4967" applyNumberFormat="1" applyFont="1" applyBorder="1" applyAlignment="1"/>
    <xf numFmtId="0" fontId="12" fillId="0" borderId="24" xfId="4967" applyFont="1" applyBorder="1" applyAlignment="1"/>
    <xf numFmtId="0" fontId="9" fillId="0" borderId="24" xfId="4967" applyFont="1" applyFill="1" applyBorder="1" applyAlignment="1">
      <alignment horizontal="left"/>
    </xf>
    <xf numFmtId="0" fontId="9" fillId="0" borderId="24" xfId="4967" applyFont="1" applyFill="1" applyBorder="1" applyAlignment="1">
      <alignment horizontal="center"/>
    </xf>
    <xf numFmtId="172" fontId="9" fillId="0" borderId="24" xfId="4967" applyNumberFormat="1" applyFont="1" applyFill="1" applyBorder="1" applyAlignment="1">
      <alignment horizontal="center"/>
    </xf>
    <xf numFmtId="0" fontId="89" fillId="0" borderId="0" xfId="0" applyFont="1" applyAlignment="1">
      <alignment vertical="top"/>
    </xf>
    <xf numFmtId="0" fontId="24" fillId="24" borderId="0" xfId="5067" applyFont="1" applyFill="1" applyAlignment="1">
      <alignment vertical="top"/>
    </xf>
    <xf numFmtId="0" fontId="31" fillId="0" borderId="0" xfId="0" applyFont="1" applyAlignment="1">
      <alignment vertical="center"/>
    </xf>
    <xf numFmtId="0" fontId="5" fillId="0" borderId="0" xfId="1">
      <alignment vertical="top"/>
    </xf>
    <xf numFmtId="3" fontId="5" fillId="0" borderId="0" xfId="1" applyNumberFormat="1">
      <alignment vertical="top"/>
    </xf>
    <xf numFmtId="0" fontId="5" fillId="0" borderId="46" xfId="1" applyBorder="1">
      <alignment vertical="top"/>
    </xf>
    <xf numFmtId="0" fontId="7" fillId="0" borderId="46" xfId="2" applyBorder="1" applyProtection="1">
      <alignment vertical="top"/>
    </xf>
    <xf numFmtId="0" fontId="47" fillId="22" borderId="24" xfId="1" applyFont="1" applyFill="1" applyBorder="1" applyAlignment="1">
      <alignment horizontal="left" vertical="center" wrapText="1"/>
    </xf>
    <xf numFmtId="1" fontId="8" fillId="22" borderId="24" xfId="1" applyNumberFormat="1" applyFont="1" applyFill="1" applyBorder="1" applyAlignment="1">
      <alignment horizontal="center" vertical="center" wrapText="1"/>
    </xf>
    <xf numFmtId="166" fontId="5" fillId="0" borderId="0" xfId="4703" applyNumberFormat="1" applyFont="1" applyAlignment="1">
      <alignment vertical="top"/>
    </xf>
    <xf numFmtId="0" fontId="52" fillId="23" borderId="24" xfId="3" applyFont="1" applyFill="1" applyBorder="1" applyAlignment="1">
      <alignment horizontal="left" vertical="center" wrapText="1"/>
    </xf>
    <xf numFmtId="3" fontId="9" fillId="23" borderId="24" xfId="3" applyNumberFormat="1" applyFont="1" applyFill="1" applyBorder="1" applyAlignment="1"/>
    <xf numFmtId="0" fontId="10" fillId="0" borderId="24" xfId="1" applyFont="1" applyBorder="1" applyAlignment="1">
      <alignment wrapText="1"/>
    </xf>
    <xf numFmtId="3" fontId="10" fillId="0" borderId="24" xfId="1" applyNumberFormat="1" applyFont="1" applyBorder="1" applyAlignment="1">
      <alignment horizontal="center" vertical="center"/>
    </xf>
    <xf numFmtId="1" fontId="5" fillId="0" borderId="0" xfId="1" applyNumberFormat="1">
      <alignment vertical="top"/>
    </xf>
    <xf numFmtId="0" fontId="52" fillId="23" borderId="24" xfId="1" applyFont="1" applyFill="1" applyBorder="1" applyAlignment="1">
      <alignment horizontal="left" vertical="center" wrapText="1"/>
    </xf>
    <xf numFmtId="3" fontId="9" fillId="23" borderId="24" xfId="1" applyNumberFormat="1" applyFont="1" applyFill="1" applyBorder="1" applyAlignment="1">
      <alignment horizontal="center" vertical="center"/>
    </xf>
    <xf numFmtId="0" fontId="48" fillId="0" borderId="24" xfId="1" applyFont="1" applyBorder="1" applyAlignment="1">
      <alignment wrapText="1"/>
    </xf>
    <xf numFmtId="0" fontId="11" fillId="0" borderId="0" xfId="1" applyFont="1">
      <alignment vertical="top"/>
    </xf>
    <xf numFmtId="171" fontId="0" fillId="0" borderId="0" xfId="4" applyNumberFormat="1" applyFont="1" applyAlignment="1"/>
    <xf numFmtId="0" fontId="11" fillId="0" borderId="0" xfId="1" applyFont="1" applyAlignment="1"/>
    <xf numFmtId="0" fontId="12" fillId="0" borderId="0" xfId="3" applyFont="1" applyAlignment="1"/>
    <xf numFmtId="3" fontId="5" fillId="0" borderId="0" xfId="3" applyNumberFormat="1" applyAlignment="1"/>
    <xf numFmtId="3" fontId="13" fillId="0" borderId="0" xfId="3" applyNumberFormat="1" applyFont="1" applyAlignment="1">
      <alignment horizontal="center"/>
    </xf>
    <xf numFmtId="3" fontId="9" fillId="0" borderId="0" xfId="3" applyNumberFormat="1" applyFont="1" applyAlignment="1">
      <alignment horizontal="right"/>
    </xf>
    <xf numFmtId="0" fontId="8" fillId="0" borderId="46" xfId="1" applyFont="1" applyBorder="1" applyAlignment="1">
      <alignment horizontal="centerContinuous"/>
    </xf>
    <xf numFmtId="0" fontId="12" fillId="0" borderId="46" xfId="1" applyFont="1" applyBorder="1" applyAlignment="1">
      <alignment horizontal="centerContinuous"/>
    </xf>
    <xf numFmtId="0" fontId="49" fillId="0" borderId="0" xfId="1" applyFont="1" applyAlignment="1">
      <alignment horizontal="left" vertical="center"/>
    </xf>
    <xf numFmtId="0" fontId="49" fillId="0" borderId="0" xfId="1" applyFont="1">
      <alignment vertical="top"/>
    </xf>
    <xf numFmtId="0" fontId="13" fillId="24" borderId="0" xfId="3" applyFont="1" applyFill="1" applyAlignment="1">
      <alignment horizontal="center" vertical="center"/>
    </xf>
    <xf numFmtId="0" fontId="5" fillId="24" borderId="0" xfId="1" applyFill="1">
      <alignment vertical="top"/>
    </xf>
    <xf numFmtId="0" fontId="5" fillId="0" borderId="2" xfId="3" applyBorder="1">
      <alignment vertical="top"/>
    </xf>
    <xf numFmtId="0" fontId="92" fillId="0" borderId="2" xfId="2" applyFont="1" applyBorder="1" applyProtection="1">
      <alignment vertical="top"/>
    </xf>
    <xf numFmtId="0" fontId="92" fillId="24" borderId="0" xfId="2" applyFont="1" applyFill="1" applyBorder="1" applyProtection="1">
      <alignment vertical="top"/>
    </xf>
    <xf numFmtId="0" fontId="47" fillId="24" borderId="0" xfId="1" applyFont="1" applyFill="1" applyAlignment="1">
      <alignment horizontal="center" vertical="center" wrapText="1"/>
    </xf>
    <xf numFmtId="0" fontId="9" fillId="24" borderId="0" xfId="1" applyFont="1" applyFill="1" applyAlignment="1">
      <alignment horizontal="right"/>
    </xf>
    <xf numFmtId="0" fontId="10" fillId="0" borderId="24" xfId="3" applyFont="1" applyBorder="1" applyAlignment="1"/>
    <xf numFmtId="3" fontId="10" fillId="0" borderId="24" xfId="3" applyNumberFormat="1" applyFont="1" applyBorder="1" applyAlignment="1">
      <alignment horizontal="center" vertical="center"/>
    </xf>
    <xf numFmtId="3" fontId="9" fillId="23" borderId="24" xfId="3" applyNumberFormat="1" applyFont="1" applyFill="1" applyBorder="1" applyAlignment="1">
      <alignment horizontal="center" vertical="center"/>
    </xf>
    <xf numFmtId="3" fontId="9" fillId="24" borderId="0" xfId="3" applyNumberFormat="1" applyFont="1" applyFill="1" applyAlignment="1">
      <alignment horizontal="center" vertical="center"/>
    </xf>
    <xf numFmtId="41" fontId="46" fillId="24" borderId="0" xfId="6748" applyFont="1" applyFill="1" applyBorder="1" applyAlignment="1">
      <alignment horizontal="center" vertical="top"/>
    </xf>
    <xf numFmtId="3" fontId="10" fillId="24" borderId="24" xfId="3" applyNumberFormat="1" applyFont="1" applyFill="1" applyBorder="1" applyAlignment="1">
      <alignment horizontal="center" vertical="center"/>
    </xf>
    <xf numFmtId="41" fontId="5" fillId="24" borderId="0" xfId="6748" applyFont="1" applyFill="1" applyBorder="1" applyAlignment="1">
      <alignment vertical="top"/>
    </xf>
    <xf numFmtId="0" fontId="11" fillId="24" borderId="0" xfId="1" applyFont="1" applyFill="1" applyAlignment="1">
      <alignment horizontal="left" vertical="center" wrapText="1"/>
    </xf>
    <xf numFmtId="0" fontId="11" fillId="0" borderId="0" xfId="1" applyFont="1" applyAlignment="1">
      <alignment horizontal="left" vertical="center"/>
    </xf>
    <xf numFmtId="3" fontId="93" fillId="0" borderId="0" xfId="1" applyNumberFormat="1" applyFont="1" applyAlignment="1">
      <alignment horizontal="right" vertical="center"/>
    </xf>
    <xf numFmtId="3" fontId="93" fillId="24" borderId="0" xfId="1" applyNumberFormat="1" applyFont="1" applyFill="1" applyAlignment="1">
      <alignment horizontal="right" vertical="center"/>
    </xf>
    <xf numFmtId="0" fontId="92" fillId="0" borderId="0" xfId="2" applyFont="1" applyProtection="1">
      <alignment vertical="top"/>
    </xf>
    <xf numFmtId="0" fontId="5" fillId="0" borderId="0" xfId="1" applyAlignment="1">
      <alignment horizontal="justify" wrapText="1"/>
    </xf>
    <xf numFmtId="181" fontId="5" fillId="0" borderId="0" xfId="1" applyNumberFormat="1">
      <alignment vertical="top"/>
    </xf>
    <xf numFmtId="0" fontId="51" fillId="0" borderId="2" xfId="1" applyFont="1" applyBorder="1" applyAlignment="1">
      <alignment horizontal="center" wrapText="1"/>
    </xf>
    <xf numFmtId="0" fontId="85" fillId="0" borderId="2" xfId="1" applyFont="1" applyBorder="1" applyAlignment="1">
      <alignment horizontal="center" wrapText="1"/>
    </xf>
    <xf numFmtId="9" fontId="5" fillId="0" borderId="0" xfId="6749" applyFont="1" applyAlignment="1">
      <alignment vertical="top"/>
    </xf>
    <xf numFmtId="3" fontId="46" fillId="0" borderId="0" xfId="1" quotePrefix="1" applyNumberFormat="1" applyFont="1" applyAlignment="1"/>
    <xf numFmtId="3" fontId="93" fillId="0" borderId="0" xfId="1" applyNumberFormat="1" applyFont="1" applyAlignment="1"/>
    <xf numFmtId="3" fontId="46" fillId="0" borderId="0" xfId="1" applyNumberFormat="1" applyFont="1" applyAlignment="1"/>
    <xf numFmtId="3" fontId="11" fillId="0" borderId="0" xfId="1" quotePrefix="1" applyNumberFormat="1" applyFont="1" applyAlignment="1">
      <alignment horizontal="justify" wrapText="1"/>
    </xf>
    <xf numFmtId="0" fontId="46" fillId="0" borderId="0" xfId="1" applyFont="1" applyAlignment="1">
      <alignment horizontal="justify" wrapText="1"/>
    </xf>
    <xf numFmtId="0" fontId="94" fillId="0" borderId="0" xfId="1" applyFont="1" applyAlignment="1"/>
    <xf numFmtId="0" fontId="5" fillId="0" borderId="2" xfId="1" applyBorder="1" applyAlignment="1"/>
    <xf numFmtId="0" fontId="47" fillId="22" borderId="21" xfId="1" applyFont="1" applyFill="1" applyBorder="1" applyAlignment="1">
      <alignment horizontal="left" vertical="center" wrapText="1"/>
    </xf>
    <xf numFmtId="1" fontId="8" fillId="22" borderId="0" xfId="1" applyNumberFormat="1" applyFont="1" applyFill="1" applyAlignment="1">
      <alignment horizontal="center" vertical="center" wrapText="1"/>
    </xf>
    <xf numFmtId="0" fontId="47" fillId="22" borderId="21" xfId="1" applyFont="1" applyFill="1" applyBorder="1" applyAlignment="1">
      <alignment horizontal="center" vertical="center" wrapText="1"/>
    </xf>
    <xf numFmtId="0" fontId="48" fillId="0" borderId="22" xfId="1" applyFont="1" applyBorder="1" applyAlignment="1">
      <alignment wrapText="1"/>
    </xf>
    <xf numFmtId="3" fontId="10" fillId="0" borderId="22" xfId="1" applyNumberFormat="1" applyFont="1" applyBorder="1" applyAlignment="1">
      <alignment horizontal="center" vertical="center"/>
    </xf>
    <xf numFmtId="3" fontId="87" fillId="0" borderId="0" xfId="1" applyNumberFormat="1" applyFont="1" applyAlignment="1"/>
    <xf numFmtId="1" fontId="93" fillId="0" borderId="0" xfId="1" applyNumberFormat="1" applyFont="1" applyAlignment="1"/>
    <xf numFmtId="1" fontId="87" fillId="0" borderId="0" xfId="1" applyNumberFormat="1" applyFont="1" applyAlignment="1"/>
    <xf numFmtId="3" fontId="8" fillId="23" borderId="24" xfId="1" applyNumberFormat="1" applyFont="1" applyFill="1" applyBorder="1" applyAlignment="1">
      <alignment horizontal="center" vertical="center"/>
    </xf>
    <xf numFmtId="1" fontId="5" fillId="0" borderId="0" xfId="1" applyNumberFormat="1" applyAlignment="1"/>
    <xf numFmtId="0" fontId="47" fillId="23" borderId="24" xfId="1" applyFont="1" applyFill="1" applyBorder="1" applyAlignment="1">
      <alignment horizontal="left" vertical="center" wrapText="1"/>
    </xf>
    <xf numFmtId="0" fontId="11" fillId="0" borderId="0" xfId="1" applyFont="1" applyAlignment="1">
      <alignment horizontal="justify" vertical="justify" wrapText="1"/>
    </xf>
    <xf numFmtId="1" fontId="5" fillId="0" borderId="0" xfId="4703" applyNumberFormat="1" applyFont="1" applyAlignment="1"/>
    <xf numFmtId="0" fontId="5" fillId="0" borderId="2" xfId="1" applyBorder="1">
      <alignment vertical="top"/>
    </xf>
    <xf numFmtId="1" fontId="8" fillId="22" borderId="22" xfId="1" applyNumberFormat="1" applyFont="1" applyFill="1" applyBorder="1" applyAlignment="1">
      <alignment horizontal="center" vertical="center" wrapText="1"/>
    </xf>
    <xf numFmtId="1" fontId="8" fillId="22" borderId="66" xfId="1" applyNumberFormat="1" applyFont="1" applyFill="1" applyBorder="1" applyAlignment="1">
      <alignment horizontal="center" vertical="center" wrapText="1"/>
    </xf>
    <xf numFmtId="1" fontId="8" fillId="22" borderId="86" xfId="1" applyNumberFormat="1" applyFont="1" applyFill="1" applyBorder="1" applyAlignment="1">
      <alignment horizontal="center" vertical="center" wrapText="1"/>
    </xf>
    <xf numFmtId="1" fontId="0" fillId="0" borderId="0" xfId="0" applyNumberFormat="1"/>
    <xf numFmtId="3" fontId="10" fillId="0" borderId="60" xfId="1" applyNumberFormat="1" applyFont="1" applyBorder="1" applyAlignment="1">
      <alignment horizontal="center" vertical="center"/>
    </xf>
    <xf numFmtId="3" fontId="10" fillId="24" borderId="24" xfId="1" applyNumberFormat="1" applyFont="1" applyFill="1" applyBorder="1" applyAlignment="1">
      <alignment horizontal="center" vertical="center"/>
    </xf>
    <xf numFmtId="3" fontId="10" fillId="24" borderId="60" xfId="1" applyNumberFormat="1" applyFont="1" applyFill="1" applyBorder="1" applyAlignment="1">
      <alignment horizontal="center" vertical="center"/>
    </xf>
    <xf numFmtId="0" fontId="95" fillId="0" borderId="0" xfId="1" applyFont="1" applyAlignment="1"/>
    <xf numFmtId="0" fontId="8" fillId="0" borderId="2" xfId="1" applyFont="1" applyBorder="1" applyAlignment="1">
      <alignment horizontal="center"/>
    </xf>
    <xf numFmtId="0" fontId="10" fillId="0" borderId="24" xfId="1" applyFont="1" applyBorder="1" applyAlignment="1">
      <alignment horizontal="left"/>
    </xf>
    <xf numFmtId="3" fontId="9" fillId="23" borderId="24" xfId="1" applyNumberFormat="1" applyFont="1" applyFill="1" applyBorder="1" applyAlignment="1">
      <alignment horizontal="center" vertical="center" wrapText="1"/>
    </xf>
    <xf numFmtId="3" fontId="5" fillId="0" borderId="0" xfId="1" applyNumberFormat="1" applyAlignment="1"/>
    <xf numFmtId="0" fontId="10" fillId="0" borderId="24" xfId="6751" applyFont="1" applyBorder="1" applyAlignment="1">
      <alignment horizontal="left"/>
    </xf>
    <xf numFmtId="3" fontId="97" fillId="0" borderId="0" xfId="1" quotePrefix="1" applyNumberFormat="1" applyFont="1" applyAlignment="1"/>
    <xf numFmtId="1" fontId="87" fillId="0" borderId="0" xfId="1" applyNumberFormat="1" applyFont="1" applyAlignment="1">
      <alignment horizontal="right"/>
    </xf>
    <xf numFmtId="0" fontId="95" fillId="0" borderId="0" xfId="1" applyFont="1">
      <alignment vertical="top"/>
    </xf>
    <xf numFmtId="0" fontId="5" fillId="0" borderId="0" xfId="1" applyAlignment="1">
      <alignment horizontal="centerContinuous" wrapText="1"/>
    </xf>
    <xf numFmtId="0" fontId="8" fillId="0" borderId="2" xfId="1" applyFont="1" applyBorder="1" applyAlignment="1">
      <alignment horizontal="center" wrapText="1"/>
    </xf>
    <xf numFmtId="0" fontId="13" fillId="0" borderId="2" xfId="1" applyFont="1" applyBorder="1" applyAlignment="1">
      <alignment horizontal="center" wrapText="1"/>
    </xf>
    <xf numFmtId="3" fontId="9" fillId="23" borderId="22" xfId="1" applyNumberFormat="1" applyFont="1" applyFill="1" applyBorder="1" applyAlignment="1">
      <alignment horizontal="center" vertical="center"/>
    </xf>
    <xf numFmtId="0" fontId="47" fillId="23" borderId="21" xfId="1" applyFont="1" applyFill="1" applyBorder="1" applyAlignment="1">
      <alignment horizontal="left" vertical="center" wrapText="1"/>
    </xf>
    <xf numFmtId="3" fontId="8" fillId="23" borderId="21" xfId="1" applyNumberFormat="1" applyFont="1" applyFill="1" applyBorder="1" applyAlignment="1">
      <alignment horizontal="center" vertical="center"/>
    </xf>
    <xf numFmtId="0" fontId="11" fillId="0" borderId="0" xfId="1" applyFont="1" applyAlignment="1">
      <alignment horizontal="justify" vertical="top"/>
    </xf>
    <xf numFmtId="0" fontId="11" fillId="0" borderId="0" xfId="1" applyFont="1" applyAlignment="1">
      <alignment horizontal="justify" vertical="top" wrapText="1"/>
    </xf>
    <xf numFmtId="3" fontId="93" fillId="0" borderId="0" xfId="1" applyNumberFormat="1" applyFont="1" applyAlignment="1">
      <alignment horizontal="right" vertical="center" wrapText="1"/>
    </xf>
    <xf numFmtId="1" fontId="0" fillId="0" borderId="0" xfId="4" applyNumberFormat="1" applyFont="1" applyAlignment="1">
      <alignment vertical="top"/>
    </xf>
    <xf numFmtId="0" fontId="11" fillId="0" borderId="0" xfId="1" applyFont="1" applyAlignment="1">
      <alignment vertical="top" wrapText="1"/>
    </xf>
    <xf numFmtId="3" fontId="93" fillId="0" borderId="0" xfId="1" applyNumberFormat="1" applyFont="1">
      <alignment vertical="top"/>
    </xf>
    <xf numFmtId="0" fontId="87" fillId="24" borderId="0" xfId="1" applyFont="1" applyFill="1" applyAlignment="1">
      <alignment horizontal="left"/>
    </xf>
    <xf numFmtId="0" fontId="87" fillId="24" borderId="0" xfId="1" applyFont="1" applyFill="1" applyAlignment="1"/>
    <xf numFmtId="3" fontId="87" fillId="24" borderId="0" xfId="1" applyNumberFormat="1" applyFont="1" applyFill="1" applyAlignment="1">
      <alignment horizontal="center" vertical="center"/>
    </xf>
    <xf numFmtId="0" fontId="5" fillId="0" borderId="88" xfId="1" applyBorder="1" applyAlignment="1"/>
    <xf numFmtId="0" fontId="7" fillId="0" borderId="88" xfId="2" applyBorder="1" applyProtection="1">
      <alignment vertical="top"/>
    </xf>
    <xf numFmtId="0" fontId="47" fillId="22" borderId="24" xfId="1" applyFont="1" applyFill="1" applyBorder="1" applyAlignment="1">
      <alignment horizontal="center" vertical="center"/>
    </xf>
    <xf numFmtId="166" fontId="52" fillId="23" borderId="24" xfId="5" applyNumberFormat="1" applyFont="1" applyFill="1" applyBorder="1" applyAlignment="1">
      <alignment horizontal="center" vertical="center" wrapText="1"/>
    </xf>
    <xf numFmtId="0" fontId="10" fillId="0" borderId="24" xfId="1" applyFont="1" applyBorder="1" applyAlignment="1"/>
    <xf numFmtId="1" fontId="5" fillId="0" borderId="0" xfId="6749" applyNumberFormat="1" applyFont="1" applyAlignment="1"/>
    <xf numFmtId="1" fontId="87" fillId="24" borderId="0" xfId="1" applyNumberFormat="1" applyFont="1" applyFill="1" applyAlignment="1"/>
    <xf numFmtId="9" fontId="5" fillId="0" borderId="0" xfId="6749" applyFont="1" applyAlignment="1"/>
    <xf numFmtId="1" fontId="5" fillId="24" borderId="0" xfId="6749" applyNumberFormat="1" applyFont="1" applyFill="1" applyAlignment="1"/>
    <xf numFmtId="1" fontId="5" fillId="24" borderId="0" xfId="1" applyNumberFormat="1" applyFill="1" applyAlignment="1"/>
    <xf numFmtId="1" fontId="99" fillId="24" borderId="0" xfId="1" applyNumberFormat="1" applyFont="1" applyFill="1" applyAlignment="1"/>
    <xf numFmtId="1" fontId="10" fillId="24" borderId="0" xfId="1" applyNumberFormat="1" applyFont="1" applyFill="1" applyAlignment="1"/>
    <xf numFmtId="0" fontId="47" fillId="23" borderId="24" xfId="1" applyFont="1" applyFill="1" applyBorder="1" applyAlignment="1">
      <alignment horizontal="left" vertical="center"/>
    </xf>
    <xf numFmtId="3" fontId="10" fillId="24" borderId="0" xfId="1" applyNumberFormat="1" applyFont="1" applyFill="1" applyAlignment="1"/>
    <xf numFmtId="0" fontId="5" fillId="24" borderId="0" xfId="1" applyFill="1" applyAlignment="1"/>
    <xf numFmtId="3" fontId="11" fillId="0" borderId="0" xfId="1" quotePrefix="1" applyNumberFormat="1" applyFont="1" applyAlignment="1"/>
    <xf numFmtId="3" fontId="5" fillId="0" borderId="0" xfId="2" applyNumberFormat="1" applyFont="1" applyProtection="1">
      <alignment vertical="top"/>
    </xf>
    <xf numFmtId="166" fontId="5" fillId="0" borderId="0" xfId="1" applyNumberFormat="1" applyAlignment="1"/>
    <xf numFmtId="0" fontId="14" fillId="22" borderId="0" xfId="2" applyFont="1" applyFill="1" applyBorder="1" applyProtection="1">
      <alignment vertical="top"/>
    </xf>
    <xf numFmtId="3" fontId="101" fillId="24" borderId="24" xfId="6752" applyFont="1" applyFill="1" applyBorder="1" applyAlignment="1">
      <alignment horizontal="center" vertical="center"/>
    </xf>
    <xf numFmtId="3" fontId="9" fillId="23" borderId="89" xfId="1" applyNumberFormat="1" applyFont="1" applyFill="1" applyBorder="1" applyAlignment="1">
      <alignment horizontal="center" vertical="center"/>
    </xf>
    <xf numFmtId="3" fontId="101" fillId="24" borderId="21" xfId="6752" applyFont="1" applyFill="1" applyBorder="1" applyAlignment="1">
      <alignment horizontal="center" vertical="center"/>
    </xf>
    <xf numFmtId="3" fontId="10" fillId="0" borderId="21" xfId="1" applyNumberFormat="1" applyFont="1" applyBorder="1" applyAlignment="1">
      <alignment horizontal="center" vertical="center"/>
    </xf>
    <xf numFmtId="3" fontId="8" fillId="23" borderId="89" xfId="1" applyNumberFormat="1" applyFont="1" applyFill="1" applyBorder="1" applyAlignment="1">
      <alignment horizontal="center" vertical="center"/>
    </xf>
    <xf numFmtId="3" fontId="49" fillId="0" borderId="0" xfId="1" quotePrefix="1" applyNumberFormat="1" applyFont="1" applyAlignment="1"/>
    <xf numFmtId="0" fontId="59" fillId="0" borderId="0" xfId="1" applyFont="1" applyAlignment="1"/>
    <xf numFmtId="3" fontId="49" fillId="0" borderId="0" xfId="1" quotePrefix="1" applyNumberFormat="1" applyFont="1" applyAlignment="1">
      <alignment wrapText="1"/>
    </xf>
    <xf numFmtId="3" fontId="102" fillId="0" borderId="0" xfId="1" applyNumberFormat="1" applyFont="1" applyAlignment="1"/>
    <xf numFmtId="166" fontId="59" fillId="0" borderId="0" xfId="1" applyNumberFormat="1" applyFont="1" applyAlignment="1">
      <alignment wrapText="1"/>
    </xf>
    <xf numFmtId="0" fontId="13" fillId="0" borderId="0" xfId="1" applyFont="1" applyAlignment="1"/>
    <xf numFmtId="177" fontId="46" fillId="0" borderId="0" xfId="1" applyNumberFormat="1" applyFont="1" applyAlignment="1"/>
    <xf numFmtId="3" fontId="13" fillId="0" borderId="0" xfId="1" applyNumberFormat="1" applyFont="1" applyAlignment="1"/>
    <xf numFmtId="166" fontId="103" fillId="24" borderId="0" xfId="5" applyNumberFormat="1" applyFont="1" applyFill="1" applyBorder="1"/>
    <xf numFmtId="3" fontId="10" fillId="24" borderId="24" xfId="6752" applyFont="1" applyFill="1" applyBorder="1" applyAlignment="1">
      <alignment horizontal="center" vertical="center"/>
    </xf>
    <xf numFmtId="3" fontId="9" fillId="23" borderId="89" xfId="1" applyNumberFormat="1" applyFont="1" applyFill="1" applyBorder="1" applyAlignment="1">
      <alignment horizontal="center" vertical="center" wrapText="1"/>
    </xf>
    <xf numFmtId="3" fontId="48" fillId="24" borderId="24" xfId="6752" applyFont="1" applyFill="1" applyBorder="1" applyAlignment="1">
      <alignment horizontal="center" vertical="center"/>
    </xf>
    <xf numFmtId="179" fontId="5" fillId="0" borderId="0" xfId="1" applyNumberFormat="1" applyAlignment="1"/>
    <xf numFmtId="3" fontId="10" fillId="24" borderId="21" xfId="1" applyNumberFormat="1" applyFont="1" applyFill="1" applyBorder="1" applyAlignment="1">
      <alignment horizontal="center" vertical="center"/>
    </xf>
    <xf numFmtId="3" fontId="48" fillId="24" borderId="21" xfId="6752" applyFont="1" applyFill="1" applyBorder="1" applyAlignment="1">
      <alignment horizontal="center" vertical="center"/>
    </xf>
    <xf numFmtId="3" fontId="104" fillId="0" borderId="0" xfId="1" applyNumberFormat="1" applyFont="1" applyAlignment="1"/>
    <xf numFmtId="166" fontId="5" fillId="0" borderId="0" xfId="4703" applyNumberFormat="1" applyFont="1" applyAlignment="1"/>
    <xf numFmtId="0" fontId="87" fillId="0" borderId="0" xfId="1" applyFont="1" applyAlignment="1">
      <alignment horizontal="right" vertical="center"/>
    </xf>
    <xf numFmtId="1" fontId="87" fillId="0" borderId="0" xfId="1" applyNumberFormat="1" applyFont="1" applyAlignment="1">
      <alignment horizontal="left" vertical="center"/>
    </xf>
    <xf numFmtId="3" fontId="9" fillId="23" borderId="24" xfId="1" applyNumberFormat="1" applyFont="1" applyFill="1" applyBorder="1" applyAlignment="1"/>
    <xf numFmtId="3" fontId="10" fillId="38" borderId="24" xfId="1" applyNumberFormat="1" applyFont="1" applyFill="1" applyBorder="1" applyAlignment="1">
      <alignment horizontal="center" vertical="center"/>
    </xf>
    <xf numFmtId="0" fontId="9" fillId="0" borderId="24" xfId="1" applyFont="1" applyBorder="1" applyAlignment="1"/>
    <xf numFmtId="3" fontId="9" fillId="38" borderId="24" xfId="1" applyNumberFormat="1" applyFont="1" applyFill="1" applyBorder="1" applyAlignment="1">
      <alignment horizontal="center" vertical="center"/>
    </xf>
    <xf numFmtId="3" fontId="9" fillId="24" borderId="24" xfId="1" applyNumberFormat="1" applyFont="1" applyFill="1" applyBorder="1" applyAlignment="1">
      <alignment horizontal="center" vertical="center"/>
    </xf>
    <xf numFmtId="3" fontId="10" fillId="24" borderId="24" xfId="1" applyNumberFormat="1" applyFont="1" applyFill="1" applyBorder="1" applyAlignment="1"/>
    <xf numFmtId="0" fontId="9" fillId="23" borderId="24" xfId="1" applyFont="1" applyFill="1" applyBorder="1" applyAlignment="1">
      <alignment horizontal="left" vertical="center"/>
    </xf>
    <xf numFmtId="3" fontId="50" fillId="0" borderId="0" xfId="1" quotePrefix="1" applyNumberFormat="1" applyFont="1" applyAlignment="1"/>
    <xf numFmtId="0" fontId="5" fillId="24" borderId="0" xfId="1" applyFill="1" applyAlignment="1">
      <alignment horizontal="center" vertical="center" wrapText="1"/>
    </xf>
    <xf numFmtId="0" fontId="5" fillId="24" borderId="0" xfId="1" applyFill="1" applyAlignment="1">
      <alignment horizontal="center" vertical="center"/>
    </xf>
    <xf numFmtId="3" fontId="9" fillId="24" borderId="0" xfId="1" applyNumberFormat="1" applyFont="1" applyFill="1" applyAlignment="1">
      <alignment horizontal="center" vertical="center"/>
    </xf>
    <xf numFmtId="0" fontId="8" fillId="23" borderId="24" xfId="1" applyFont="1" applyFill="1" applyBorder="1" applyAlignment="1">
      <alignment horizontal="left" vertical="center"/>
    </xf>
    <xf numFmtId="3" fontId="8" fillId="24" borderId="0" xfId="1" applyNumberFormat="1" applyFont="1" applyFill="1" applyAlignment="1">
      <alignment horizontal="center" vertical="center"/>
    </xf>
    <xf numFmtId="3" fontId="49" fillId="24" borderId="0" xfId="1" quotePrefix="1" applyNumberFormat="1" applyFont="1" applyFill="1" applyAlignment="1">
      <alignment horizontal="left" vertical="center" wrapText="1"/>
    </xf>
    <xf numFmtId="3" fontId="93" fillId="24" borderId="0" xfId="1" applyNumberFormat="1" applyFont="1" applyFill="1" applyAlignment="1"/>
    <xf numFmtId="3" fontId="105" fillId="0" borderId="0" xfId="1" quotePrefix="1" applyNumberFormat="1" applyFont="1" applyAlignment="1">
      <alignment horizontal="justify" wrapText="1"/>
    </xf>
    <xf numFmtId="3" fontId="87" fillId="24" borderId="0" xfId="1" applyNumberFormat="1" applyFont="1" applyFill="1" applyAlignment="1">
      <alignment horizontal="right" vertical="center"/>
    </xf>
    <xf numFmtId="3" fontId="102" fillId="0" borderId="0" xfId="1" applyNumberFormat="1" applyFont="1" applyAlignment="1">
      <alignment horizontal="justify" wrapText="1"/>
    </xf>
    <xf numFmtId="0" fontId="102" fillId="0" borderId="0" xfId="1" applyFont="1" applyAlignment="1">
      <alignment horizontal="justify" wrapText="1"/>
    </xf>
    <xf numFmtId="1" fontId="102" fillId="0" borderId="0" xfId="1" applyNumberFormat="1" applyFont="1" applyAlignment="1">
      <alignment horizontal="justify" wrapText="1"/>
    </xf>
    <xf numFmtId="0" fontId="50" fillId="0" borderId="0" xfId="1" applyFont="1" applyAlignment="1">
      <alignment horizontal="left" vertical="center"/>
    </xf>
    <xf numFmtId="3" fontId="87" fillId="24" borderId="0" xfId="1" applyNumberFormat="1" applyFont="1" applyFill="1" applyAlignment="1"/>
    <xf numFmtId="3" fontId="59" fillId="0" borderId="0" xfId="1" applyNumberFormat="1" applyFont="1" applyAlignment="1">
      <alignment wrapText="1"/>
    </xf>
    <xf numFmtId="0" fontId="92" fillId="0" borderId="4" xfId="2" applyFont="1" applyBorder="1" applyProtection="1">
      <alignment vertical="top"/>
    </xf>
    <xf numFmtId="0" fontId="13" fillId="0" borderId="4" xfId="1" applyFont="1" applyBorder="1" applyAlignment="1"/>
    <xf numFmtId="0" fontId="5" fillId="0" borderId="4" xfId="1" applyBorder="1" applyAlignment="1"/>
    <xf numFmtId="0" fontId="47" fillId="22" borderId="5" xfId="1" applyFont="1" applyFill="1" applyBorder="1" applyAlignment="1">
      <alignment horizontal="left" vertical="center" wrapText="1"/>
    </xf>
    <xf numFmtId="0" fontId="47" fillId="22" borderId="5" xfId="1" applyFont="1" applyFill="1" applyBorder="1" applyAlignment="1">
      <alignment horizontal="center" vertical="center" wrapText="1"/>
    </xf>
    <xf numFmtId="0" fontId="10" fillId="0" borderId="5" xfId="1" applyFont="1" applyBorder="1" applyAlignment="1">
      <alignment horizontal="left"/>
    </xf>
    <xf numFmtId="3" fontId="10" fillId="0" borderId="5" xfId="1" applyNumberFormat="1" applyFont="1" applyBorder="1" applyAlignment="1">
      <alignment horizontal="center" vertical="center"/>
    </xf>
    <xf numFmtId="3" fontId="9" fillId="23" borderId="5" xfId="1" applyNumberFormat="1" applyFont="1" applyFill="1" applyBorder="1" applyAlignment="1">
      <alignment horizontal="center" vertical="center" wrapText="1"/>
    </xf>
    <xf numFmtId="166" fontId="10" fillId="0" borderId="0" xfId="4703" applyNumberFormat="1" applyFont="1" applyBorder="1" applyAlignment="1"/>
    <xf numFmtId="0" fontId="10" fillId="0" borderId="5" xfId="6751" applyFont="1" applyBorder="1" applyAlignment="1">
      <alignment horizontal="left"/>
    </xf>
    <xf numFmtId="0" fontId="9" fillId="23" borderId="5" xfId="1" applyFont="1" applyFill="1" applyBorder="1" applyAlignment="1">
      <alignment horizontal="left" vertical="center"/>
    </xf>
    <xf numFmtId="3" fontId="9" fillId="23" borderId="5" xfId="1" applyNumberFormat="1" applyFont="1" applyFill="1" applyBorder="1" applyAlignment="1">
      <alignment horizontal="center" vertical="center"/>
    </xf>
    <xf numFmtId="3" fontId="11" fillId="39" borderId="0" xfId="1" applyNumberFormat="1" applyFont="1" applyFill="1" applyAlignment="1"/>
    <xf numFmtId="3" fontId="16" fillId="39" borderId="0" xfId="1" applyNumberFormat="1" applyFont="1" applyFill="1" applyAlignment="1"/>
    <xf numFmtId="3" fontId="10" fillId="0" borderId="0" xfId="1" applyNumberFormat="1" applyFont="1" applyAlignment="1"/>
    <xf numFmtId="0" fontId="85" fillId="0" borderId="0" xfId="1" applyFont="1" applyAlignment="1"/>
    <xf numFmtId="0" fontId="107" fillId="0" borderId="4" xfId="2" applyFont="1" applyBorder="1" applyProtection="1">
      <alignment vertical="top"/>
    </xf>
    <xf numFmtId="0" fontId="85" fillId="0" borderId="4" xfId="1" applyFont="1" applyBorder="1" applyAlignment="1"/>
    <xf numFmtId="3" fontId="85" fillId="0" borderId="0" xfId="1" applyNumberFormat="1" applyFont="1" applyAlignment="1"/>
    <xf numFmtId="0" fontId="85" fillId="24" borderId="0" xfId="1" applyFont="1" applyFill="1" applyAlignment="1"/>
    <xf numFmtId="3" fontId="108" fillId="0" borderId="6" xfId="1" quotePrefix="1" applyNumberFormat="1" applyFont="1" applyBorder="1" applyAlignment="1"/>
    <xf numFmtId="3" fontId="108" fillId="0" borderId="0" xfId="1" quotePrefix="1" applyNumberFormat="1" applyFont="1" applyAlignment="1"/>
    <xf numFmtId="3" fontId="87" fillId="0" borderId="0" xfId="1" applyNumberFormat="1" applyFont="1" applyAlignment="1">
      <alignment horizontal="center" vertical="center"/>
    </xf>
    <xf numFmtId="0" fontId="10" fillId="0" borderId="5" xfId="1" applyFont="1" applyBorder="1" applyAlignment="1"/>
    <xf numFmtId="3" fontId="10" fillId="24" borderId="5" xfId="1" applyNumberFormat="1" applyFont="1" applyFill="1" applyBorder="1" applyAlignment="1">
      <alignment horizontal="center" vertical="center"/>
    </xf>
    <xf numFmtId="0" fontId="8" fillId="23" borderId="5" xfId="1" applyFont="1" applyFill="1" applyBorder="1" applyAlignment="1">
      <alignment horizontal="left" vertical="center"/>
    </xf>
    <xf numFmtId="3" fontId="8" fillId="23" borderId="5" xfId="1" applyNumberFormat="1" applyFont="1" applyFill="1" applyBorder="1" applyAlignment="1">
      <alignment horizontal="center" vertical="center"/>
    </xf>
    <xf numFmtId="0" fontId="59" fillId="0" borderId="0" xfId="1" applyFont="1" applyAlignment="1">
      <alignment horizontal="justify"/>
    </xf>
    <xf numFmtId="3" fontId="109" fillId="0" borderId="0" xfId="1" quotePrefix="1" applyNumberFormat="1" applyFont="1" applyAlignment="1">
      <alignment horizontal="right" vertical="center" wrapText="1"/>
    </xf>
    <xf numFmtId="166" fontId="110" fillId="0" borderId="0" xfId="4703" applyNumberFormat="1" applyFont="1" applyAlignment="1">
      <alignment horizontal="right" wrapText="1"/>
    </xf>
    <xf numFmtId="1" fontId="111" fillId="0" borderId="0" xfId="1" applyNumberFormat="1" applyFont="1" applyAlignment="1">
      <alignment horizontal="right" wrapText="1"/>
    </xf>
    <xf numFmtId="3" fontId="112" fillId="0" borderId="0" xfId="1" applyNumberFormat="1" applyFont="1" applyAlignment="1"/>
    <xf numFmtId="177" fontId="5" fillId="0" borderId="0" xfId="4703" applyNumberFormat="1" applyFont="1" applyAlignment="1"/>
    <xf numFmtId="166" fontId="5" fillId="24" borderId="0" xfId="4703" applyNumberFormat="1" applyFont="1" applyFill="1" applyBorder="1" applyAlignment="1"/>
    <xf numFmtId="0" fontId="8" fillId="24" borderId="0" xfId="1" applyFont="1" applyFill="1" applyAlignment="1">
      <alignment horizontal="center" vertical="center"/>
    </xf>
    <xf numFmtId="0" fontId="113" fillId="0" borderId="0" xfId="1" applyFont="1" applyAlignment="1">
      <alignment horizontal="right" vertical="center"/>
    </xf>
    <xf numFmtId="3" fontId="113" fillId="0" borderId="0" xfId="1" applyNumberFormat="1" applyFont="1" applyAlignment="1"/>
    <xf numFmtId="0" fontId="113" fillId="0" borderId="0" xfId="1" applyFont="1" applyAlignment="1"/>
    <xf numFmtId="3" fontId="102" fillId="24" borderId="0" xfId="1" applyNumberFormat="1" applyFont="1" applyFill="1" applyAlignment="1"/>
    <xf numFmtId="0" fontId="47" fillId="24" borderId="0" xfId="1" applyFont="1" applyFill="1" applyAlignment="1">
      <alignment horizontal="center" vertical="center"/>
    </xf>
    <xf numFmtId="0" fontId="8" fillId="24" borderId="0" xfId="1" applyFont="1" applyFill="1" applyAlignment="1">
      <alignment horizontal="center"/>
    </xf>
    <xf numFmtId="0" fontId="12" fillId="0" borderId="2" xfId="1" applyFont="1" applyBorder="1" applyAlignment="1">
      <alignment horizontal="center"/>
    </xf>
    <xf numFmtId="0" fontId="12" fillId="24" borderId="0" xfId="1" applyFont="1" applyFill="1" applyAlignment="1">
      <alignment horizontal="center"/>
    </xf>
    <xf numFmtId="0" fontId="10" fillId="0" borderId="5" xfId="1" applyFont="1" applyBorder="1" applyAlignment="1">
      <alignment horizontal="left" vertical="center"/>
    </xf>
    <xf numFmtId="166" fontId="5" fillId="0" borderId="0" xfId="5" applyNumberFormat="1" applyFont="1" applyAlignment="1"/>
    <xf numFmtId="166" fontId="5" fillId="24" borderId="0" xfId="5" applyNumberFormat="1" applyFont="1" applyFill="1" applyAlignment="1"/>
    <xf numFmtId="3" fontId="12" fillId="24" borderId="0" xfId="1" applyNumberFormat="1" applyFont="1" applyFill="1" applyAlignment="1"/>
    <xf numFmtId="3" fontId="12" fillId="0" borderId="0" xfId="1" applyNumberFormat="1" applyFont="1" applyAlignment="1"/>
    <xf numFmtId="3" fontId="5" fillId="24" borderId="0" xfId="1" applyNumberFormat="1" applyFill="1" applyAlignment="1"/>
    <xf numFmtId="0" fontId="8" fillId="24" borderId="0" xfId="1" applyFont="1" applyFill="1" applyAlignment="1">
      <alignment horizontal="center" vertical="center" wrapText="1"/>
    </xf>
    <xf numFmtId="3" fontId="11" fillId="39" borderId="0" xfId="1" applyNumberFormat="1" applyFont="1" applyFill="1" applyAlignment="1">
      <alignment horizontal="left" vertical="center"/>
    </xf>
    <xf numFmtId="166" fontId="0" fillId="0" borderId="0" xfId="5" applyNumberFormat="1" applyFont="1" applyAlignment="1">
      <alignment vertical="top"/>
    </xf>
    <xf numFmtId="0" fontId="5" fillId="0" borderId="4" xfId="1" applyBorder="1">
      <alignment vertical="top"/>
    </xf>
    <xf numFmtId="0" fontId="13" fillId="0" borderId="0" xfId="1" applyFont="1" applyAlignment="1">
      <alignment horizontal="right" vertical="top"/>
    </xf>
    <xf numFmtId="0" fontId="10" fillId="23" borderId="5" xfId="1" applyFont="1" applyFill="1" applyBorder="1" applyAlignment="1">
      <alignment horizontal="left"/>
    </xf>
    <xf numFmtId="0" fontId="9" fillId="23" borderId="5" xfId="1" applyFont="1" applyFill="1" applyBorder="1" applyAlignment="1">
      <alignment horizontal="right"/>
    </xf>
    <xf numFmtId="3" fontId="10" fillId="0" borderId="5" xfId="5" applyNumberFormat="1" applyFont="1" applyBorder="1" applyAlignment="1">
      <alignment horizontal="center" vertical="center"/>
    </xf>
    <xf numFmtId="0" fontId="5" fillId="0" borderId="0" xfId="1" applyAlignment="1">
      <alignment horizontal="right" vertical="center"/>
    </xf>
    <xf numFmtId="166" fontId="0" fillId="0" borderId="0" xfId="5" applyNumberFormat="1" applyFont="1" applyAlignment="1">
      <alignment horizontal="center" vertical="center"/>
    </xf>
    <xf numFmtId="166" fontId="5" fillId="0" borderId="0" xfId="1" applyNumberFormat="1">
      <alignment vertical="top"/>
    </xf>
    <xf numFmtId="0" fontId="9" fillId="23" borderId="5" xfId="1" applyFont="1" applyFill="1" applyBorder="1" applyAlignment="1">
      <alignment horizontal="left"/>
    </xf>
    <xf numFmtId="3" fontId="9" fillId="23" borderId="5" xfId="5" applyNumberFormat="1" applyFont="1" applyFill="1" applyBorder="1" applyAlignment="1">
      <alignment horizontal="center" vertical="center"/>
    </xf>
    <xf numFmtId="3" fontId="9" fillId="0" borderId="5" xfId="5" applyNumberFormat="1" applyFont="1" applyFill="1" applyBorder="1" applyAlignment="1">
      <alignment horizontal="center" vertical="center"/>
    </xf>
    <xf numFmtId="4" fontId="9" fillId="0" borderId="0" xfId="1" applyNumberFormat="1" applyFont="1" applyAlignment="1"/>
    <xf numFmtId="166" fontId="0" fillId="0" borderId="0" xfId="5" applyNumberFormat="1" applyFont="1" applyAlignment="1"/>
    <xf numFmtId="0" fontId="9" fillId="0" borderId="0" xfId="1" applyFont="1">
      <alignment vertical="top"/>
    </xf>
    <xf numFmtId="0" fontId="10" fillId="23" borderId="5" xfId="1" applyFont="1" applyFill="1" applyBorder="1" applyAlignment="1">
      <alignment horizontal="left" vertical="center"/>
    </xf>
    <xf numFmtId="3" fontId="9" fillId="23" borderId="5" xfId="1" applyNumberFormat="1" applyFont="1" applyFill="1" applyBorder="1" applyAlignment="1"/>
    <xf numFmtId="3" fontId="9" fillId="0" borderId="5" xfId="1" applyNumberFormat="1" applyFont="1" applyBorder="1" applyAlignment="1">
      <alignment horizontal="center" vertical="center"/>
    </xf>
    <xf numFmtId="0" fontId="9" fillId="0" borderId="2" xfId="1" applyFont="1" applyBorder="1" applyAlignment="1">
      <alignment horizontal="center" wrapText="1"/>
    </xf>
    <xf numFmtId="0" fontId="13" fillId="22" borderId="0" xfId="1" applyFont="1" applyFill="1">
      <alignment vertical="top"/>
    </xf>
    <xf numFmtId="0" fontId="10" fillId="23" borderId="5" xfId="1" applyFont="1" applyFill="1" applyBorder="1" applyAlignment="1">
      <alignment horizontal="left" vertical="center" wrapText="1"/>
    </xf>
    <xf numFmtId="3" fontId="10" fillId="0" borderId="5" xfId="4703" applyNumberFormat="1" applyFont="1" applyBorder="1" applyAlignment="1">
      <alignment horizontal="center" vertical="center"/>
    </xf>
    <xf numFmtId="0" fontId="9" fillId="23" borderId="5" xfId="1" applyFont="1" applyFill="1" applyBorder="1" applyAlignment="1">
      <alignment horizontal="left" vertical="center" wrapText="1"/>
    </xf>
    <xf numFmtId="3" fontId="114" fillId="0" borderId="0" xfId="0" applyNumberFormat="1" applyFont="1"/>
    <xf numFmtId="179" fontId="0" fillId="0" borderId="0" xfId="0" applyNumberFormat="1"/>
    <xf numFmtId="0" fontId="5" fillId="24" borderId="0" xfId="1" applyFill="1" applyAlignment="1">
      <alignment horizontal="left" vertical="top"/>
    </xf>
    <xf numFmtId="0" fontId="9" fillId="24" borderId="0" xfId="1" applyFont="1" applyFill="1" applyAlignment="1">
      <alignment horizontal="left" wrapText="1"/>
    </xf>
    <xf numFmtId="0" fontId="52" fillId="24" borderId="0" xfId="1" applyFont="1" applyFill="1" applyAlignment="1">
      <alignment horizontal="left" vertical="center" wrapText="1"/>
    </xf>
    <xf numFmtId="3" fontId="9" fillId="24" borderId="0" xfId="1" applyNumberFormat="1" applyFont="1" applyFill="1" applyAlignment="1">
      <alignment horizontal="left"/>
    </xf>
    <xf numFmtId="3" fontId="9" fillId="24" borderId="0" xfId="1" applyNumberFormat="1" applyFont="1" applyFill="1" applyAlignment="1"/>
    <xf numFmtId="3" fontId="9" fillId="0" borderId="5" xfId="4703" applyNumberFormat="1" applyFont="1" applyBorder="1" applyAlignment="1">
      <alignment horizontal="center" vertical="center"/>
    </xf>
    <xf numFmtId="3" fontId="87" fillId="24" borderId="0" xfId="1" applyNumberFormat="1" applyFont="1" applyFill="1" applyAlignment="1">
      <alignment horizontal="left"/>
    </xf>
    <xf numFmtId="0" fontId="11" fillId="24" borderId="0" xfId="1" applyFont="1" applyFill="1" applyAlignment="1">
      <alignment horizontal="left" wrapText="1"/>
    </xf>
    <xf numFmtId="0" fontId="87" fillId="24" borderId="0" xfId="1" applyFont="1" applyFill="1">
      <alignment vertical="top"/>
    </xf>
    <xf numFmtId="0" fontId="87" fillId="24" borderId="0" xfId="1" applyFont="1" applyFill="1" applyAlignment="1">
      <alignment horizontal="left" vertical="top"/>
    </xf>
    <xf numFmtId="0" fontId="87" fillId="24" borderId="0" xfId="1" applyFont="1" applyFill="1" applyAlignment="1">
      <alignment horizontal="center" vertical="center" wrapText="1"/>
    </xf>
    <xf numFmtId="0" fontId="87" fillId="24" borderId="0" xfId="1" applyFont="1" applyFill="1" applyAlignment="1">
      <alignment horizontal="center" wrapText="1"/>
    </xf>
    <xf numFmtId="0" fontId="102" fillId="24" borderId="0" xfId="1" applyFont="1" applyFill="1" applyAlignment="1">
      <alignment horizontal="left" vertical="center" wrapText="1"/>
    </xf>
    <xf numFmtId="177" fontId="10" fillId="0" borderId="5" xfId="5" applyNumberFormat="1" applyFont="1" applyBorder="1" applyAlignment="1">
      <alignment horizontal="center" vertical="center"/>
    </xf>
    <xf numFmtId="177" fontId="9" fillId="23" borderId="5" xfId="5" applyNumberFormat="1" applyFont="1" applyFill="1" applyBorder="1" applyAlignment="1">
      <alignment horizontal="center" vertical="center"/>
    </xf>
    <xf numFmtId="177" fontId="9" fillId="0" borderId="5" xfId="5" applyNumberFormat="1" applyFont="1" applyBorder="1" applyAlignment="1">
      <alignment horizontal="center" vertical="center"/>
    </xf>
    <xf numFmtId="0" fontId="50" fillId="24" borderId="0" xfId="1" applyFont="1" applyFill="1" applyAlignment="1">
      <alignment horizontal="left" vertical="center"/>
    </xf>
    <xf numFmtId="0" fontId="49" fillId="0" borderId="0" xfId="1" applyFont="1" applyAlignment="1">
      <alignment vertical="center"/>
    </xf>
    <xf numFmtId="0" fontId="50" fillId="24" borderId="0" xfId="1" applyFont="1" applyFill="1" applyAlignment="1">
      <alignment horizontal="left"/>
    </xf>
    <xf numFmtId="0" fontId="50" fillId="0" borderId="0" xfId="1" applyFont="1" applyAlignment="1"/>
    <xf numFmtId="0" fontId="50" fillId="24" borderId="0" xfId="1" applyFont="1" applyFill="1" applyAlignment="1">
      <alignment horizontal="left" wrapText="1"/>
    </xf>
    <xf numFmtId="0" fontId="48" fillId="23" borderId="5" xfId="1" applyFont="1" applyFill="1" applyBorder="1" applyAlignment="1">
      <alignment horizontal="left" vertical="center" wrapText="1"/>
    </xf>
    <xf numFmtId="0" fontId="52" fillId="23" borderId="5" xfId="1" applyFont="1" applyFill="1" applyBorder="1" applyAlignment="1">
      <alignment horizontal="left" vertical="center" wrapText="1"/>
    </xf>
    <xf numFmtId="0" fontId="49" fillId="0" borderId="0" xfId="1" applyFont="1" applyAlignment="1">
      <alignment vertical="justify"/>
    </xf>
    <xf numFmtId="10" fontId="9" fillId="23" borderId="5" xfId="4" applyNumberFormat="1" applyFont="1" applyFill="1" applyBorder="1"/>
    <xf numFmtId="171" fontId="5" fillId="0" borderId="0" xfId="6749" applyNumberFormat="1" applyFont="1" applyAlignment="1">
      <alignment vertical="top"/>
    </xf>
    <xf numFmtId="171" fontId="10" fillId="0" borderId="5" xfId="1" applyNumberFormat="1" applyFont="1" applyBorder="1" applyAlignment="1">
      <alignment horizontal="center" vertical="center"/>
    </xf>
    <xf numFmtId="171" fontId="10" fillId="0" borderId="5" xfId="4" applyNumberFormat="1" applyFont="1" applyBorder="1" applyAlignment="1">
      <alignment horizontal="center" vertical="center"/>
    </xf>
    <xf numFmtId="171" fontId="9" fillId="23" borderId="5" xfId="4" applyNumberFormat="1" applyFont="1" applyFill="1" applyBorder="1" applyAlignment="1">
      <alignment horizontal="center" vertical="center"/>
    </xf>
    <xf numFmtId="171" fontId="9" fillId="0" borderId="5" xfId="4" applyNumberFormat="1" applyFont="1" applyBorder="1" applyAlignment="1">
      <alignment horizontal="center" vertical="center"/>
    </xf>
    <xf numFmtId="0" fontId="59" fillId="0" borderId="0" xfId="1" applyFont="1">
      <alignment vertical="top"/>
    </xf>
    <xf numFmtId="0" fontId="5" fillId="0" borderId="0" xfId="1" applyAlignment="1">
      <alignment horizontal="center" vertical="center"/>
    </xf>
    <xf numFmtId="10" fontId="9" fillId="23" borderId="5" xfId="4" applyNumberFormat="1" applyFont="1" applyFill="1" applyBorder="1" applyAlignment="1">
      <alignment horizontal="center" vertical="center" wrapText="1"/>
    </xf>
    <xf numFmtId="10" fontId="9" fillId="24" borderId="0" xfId="4" applyNumberFormat="1" applyFont="1" applyFill="1" applyBorder="1" applyAlignment="1">
      <alignment horizontal="center" vertical="center" wrapText="1"/>
    </xf>
    <xf numFmtId="171" fontId="10" fillId="0" borderId="5" xfId="6749" applyNumberFormat="1" applyFont="1" applyBorder="1" applyAlignment="1">
      <alignment horizontal="center" vertical="center" wrapText="1"/>
    </xf>
    <xf numFmtId="171" fontId="9" fillId="23" borderId="5" xfId="6749" applyNumberFormat="1" applyFont="1" applyFill="1" applyBorder="1" applyAlignment="1">
      <alignment horizontal="center" vertical="center" wrapText="1"/>
    </xf>
    <xf numFmtId="171" fontId="9" fillId="24" borderId="0" xfId="6749" applyNumberFormat="1" applyFont="1" applyFill="1" applyBorder="1" applyAlignment="1">
      <alignment horizontal="center" vertical="center" wrapText="1"/>
    </xf>
    <xf numFmtId="171" fontId="9" fillId="23" borderId="5" xfId="4" applyNumberFormat="1" applyFont="1" applyFill="1" applyBorder="1" applyAlignment="1">
      <alignment horizontal="center" wrapText="1"/>
    </xf>
    <xf numFmtId="171" fontId="9" fillId="24" borderId="0" xfId="4" applyNumberFormat="1" applyFont="1" applyFill="1" applyBorder="1" applyAlignment="1">
      <alignment horizontal="center" wrapText="1"/>
    </xf>
    <xf numFmtId="171" fontId="9" fillId="23" borderId="5" xfId="4" applyNumberFormat="1" applyFont="1" applyFill="1" applyBorder="1" applyAlignment="1">
      <alignment horizontal="center" vertical="center" wrapText="1"/>
    </xf>
    <xf numFmtId="171" fontId="9" fillId="24" borderId="0" xfId="4" applyNumberFormat="1" applyFont="1" applyFill="1" applyBorder="1" applyAlignment="1">
      <alignment horizontal="center" vertical="center" wrapText="1"/>
    </xf>
    <xf numFmtId="171" fontId="9" fillId="0" borderId="5" xfId="4" applyNumberFormat="1" applyFont="1" applyBorder="1" applyAlignment="1">
      <alignment horizontal="center" vertical="center" wrapText="1"/>
    </xf>
    <xf numFmtId="0" fontId="49" fillId="24" borderId="0" xfId="1" applyFont="1" applyFill="1" applyAlignment="1">
      <alignment horizontal="justify" vertical="justify" wrapText="1"/>
    </xf>
    <xf numFmtId="180" fontId="11" fillId="0" borderId="0" xfId="1" quotePrefix="1" applyNumberFormat="1" applyFont="1" applyAlignment="1"/>
    <xf numFmtId="2" fontId="8" fillId="24" borderId="0" xfId="1" applyNumberFormat="1" applyFont="1" applyFill="1" applyAlignment="1">
      <alignment horizontal="center" vertical="center" wrapText="1"/>
    </xf>
    <xf numFmtId="0" fontId="10" fillId="40" borderId="5" xfId="1" applyFont="1" applyFill="1" applyBorder="1" applyAlignment="1">
      <alignment horizontal="left" wrapText="1"/>
    </xf>
    <xf numFmtId="4" fontId="9" fillId="40" borderId="5" xfId="1" applyNumberFormat="1" applyFont="1" applyFill="1" applyBorder="1" applyAlignment="1">
      <alignment horizontal="center" vertical="center" wrapText="1"/>
    </xf>
    <xf numFmtId="4" fontId="9" fillId="24" borderId="0" xfId="1" applyNumberFormat="1" applyFont="1" applyFill="1" applyAlignment="1">
      <alignment horizontal="center" vertical="center" wrapText="1"/>
    </xf>
    <xf numFmtId="180" fontId="10" fillId="0" borderId="5" xfId="1" applyNumberFormat="1" applyFont="1" applyBorder="1" applyAlignment="1">
      <alignment horizontal="center" vertical="center" wrapText="1"/>
    </xf>
    <xf numFmtId="180" fontId="10" fillId="24" borderId="5" xfId="1" applyNumberFormat="1" applyFont="1" applyFill="1" applyBorder="1" applyAlignment="1">
      <alignment horizontal="center" vertical="center" wrapText="1"/>
    </xf>
    <xf numFmtId="180" fontId="10" fillId="24" borderId="0" xfId="1" applyNumberFormat="1" applyFont="1" applyFill="1" applyAlignment="1">
      <alignment horizontal="center" vertical="center" wrapText="1"/>
    </xf>
    <xf numFmtId="0" fontId="9" fillId="40" borderId="5" xfId="1" applyFont="1" applyFill="1" applyBorder="1" applyAlignment="1">
      <alignment horizontal="left" vertical="center" wrapText="1"/>
    </xf>
    <xf numFmtId="180" fontId="9" fillId="40" borderId="5" xfId="1" applyNumberFormat="1" applyFont="1" applyFill="1" applyBorder="1" applyAlignment="1">
      <alignment horizontal="center" vertical="center" wrapText="1"/>
    </xf>
    <xf numFmtId="180" fontId="9" fillId="24" borderId="0" xfId="1" applyNumberFormat="1" applyFont="1" applyFill="1" applyAlignment="1">
      <alignment horizontal="center" vertical="center" wrapText="1"/>
    </xf>
    <xf numFmtId="0" fontId="10" fillId="40" borderId="5" xfId="1" applyFont="1" applyFill="1" applyBorder="1" applyAlignment="1">
      <alignment horizontal="left" vertical="center" wrapText="1"/>
    </xf>
    <xf numFmtId="180" fontId="10" fillId="40" borderId="5" xfId="1" applyNumberFormat="1" applyFont="1" applyFill="1" applyBorder="1" applyAlignment="1">
      <alignment horizontal="center" vertical="center" wrapText="1"/>
    </xf>
    <xf numFmtId="0" fontId="10" fillId="40" borderId="5" xfId="1" applyFont="1" applyFill="1" applyBorder="1" applyAlignment="1">
      <alignment horizontal="left" vertical="center"/>
    </xf>
    <xf numFmtId="180" fontId="9" fillId="0" borderId="5" xfId="1" applyNumberFormat="1" applyFont="1" applyBorder="1" applyAlignment="1">
      <alignment horizontal="center" vertical="center" wrapText="1"/>
    </xf>
    <xf numFmtId="2" fontId="5" fillId="0" borderId="0" xfId="1" applyNumberFormat="1">
      <alignment vertical="top"/>
    </xf>
    <xf numFmtId="0" fontId="11" fillId="24" borderId="0" xfId="1" applyFont="1" applyFill="1" applyAlignment="1">
      <alignment horizontal="justify" vertical="justify" wrapText="1"/>
    </xf>
    <xf numFmtId="0" fontId="11" fillId="38" borderId="0" xfId="1" quotePrefix="1" applyFont="1" applyFill="1" applyAlignment="1"/>
    <xf numFmtId="0" fontId="50" fillId="38" borderId="0" xfId="1" quotePrefix="1" applyFont="1" applyFill="1" applyAlignment="1"/>
    <xf numFmtId="0" fontId="50" fillId="24" borderId="0" xfId="1" quotePrefix="1" applyFont="1" applyFill="1" applyAlignment="1"/>
    <xf numFmtId="0" fontId="12" fillId="0" borderId="0" xfId="1" applyFont="1">
      <alignment vertical="top"/>
    </xf>
    <xf numFmtId="0" fontId="8" fillId="24" borderId="0" xfId="1" applyFont="1" applyFill="1" applyAlignment="1">
      <alignment horizontal="center" wrapText="1"/>
    </xf>
    <xf numFmtId="0" fontId="52" fillId="24" borderId="0" xfId="1" applyFont="1" applyFill="1" applyAlignment="1">
      <alignment horizontal="center" vertical="center" wrapText="1"/>
    </xf>
    <xf numFmtId="0" fontId="87" fillId="24" borderId="0" xfId="1" applyFont="1" applyFill="1" applyAlignment="1">
      <alignment vertical="center"/>
    </xf>
    <xf numFmtId="0" fontId="87" fillId="24" borderId="0" xfId="1" applyFont="1" applyFill="1" applyAlignment="1">
      <alignment horizontal="right" vertical="center"/>
    </xf>
    <xf numFmtId="0" fontId="87" fillId="24" borderId="0" xfId="1" applyFont="1" applyFill="1" applyAlignment="1">
      <alignment horizontal="center" vertical="center"/>
    </xf>
    <xf numFmtId="3" fontId="10" fillId="0" borderId="5" xfId="1" applyNumberFormat="1" applyFont="1" applyBorder="1" applyAlignment="1">
      <alignment horizontal="center" vertical="center" wrapText="1"/>
    </xf>
    <xf numFmtId="3" fontId="87" fillId="24" borderId="0" xfId="1" applyNumberFormat="1" applyFont="1" applyFill="1" applyAlignment="1">
      <alignment horizontal="right" vertical="center" wrapText="1"/>
    </xf>
    <xf numFmtId="3" fontId="9" fillId="40" borderId="5" xfId="1" applyNumberFormat="1" applyFont="1" applyFill="1" applyBorder="1" applyAlignment="1">
      <alignment horizontal="center" vertical="center" wrapText="1"/>
    </xf>
    <xf numFmtId="3" fontId="9" fillId="0" borderId="5" xfId="1" applyNumberFormat="1" applyFont="1" applyBorder="1" applyAlignment="1">
      <alignment horizontal="center" vertical="center" wrapText="1"/>
    </xf>
    <xf numFmtId="9" fontId="87" fillId="24" borderId="0" xfId="6749" applyFont="1" applyFill="1" applyBorder="1" applyAlignment="1">
      <alignment horizontal="right" vertical="center" wrapText="1"/>
    </xf>
    <xf numFmtId="0" fontId="11" fillId="24" borderId="0" xfId="1" quotePrefix="1" applyFont="1" applyFill="1" applyAlignment="1">
      <alignment horizontal="left" vertical="center" wrapText="1"/>
    </xf>
    <xf numFmtId="3" fontId="5" fillId="24" borderId="0" xfId="1" applyNumberFormat="1" applyFill="1">
      <alignment vertical="top"/>
    </xf>
    <xf numFmtId="0" fontId="12" fillId="24" borderId="0" xfId="1" applyFont="1" applyFill="1">
      <alignment vertical="top"/>
    </xf>
    <xf numFmtId="0" fontId="115" fillId="24" borderId="0" xfId="1" applyFont="1" applyFill="1" applyAlignment="1">
      <alignment vertical="center"/>
    </xf>
    <xf numFmtId="1" fontId="87" fillId="24" borderId="0" xfId="1" applyNumberFormat="1" applyFont="1" applyFill="1" applyAlignment="1">
      <alignment horizontal="right" vertical="center"/>
    </xf>
    <xf numFmtId="0" fontId="50" fillId="24" borderId="0" xfId="1" quotePrefix="1" applyFont="1" applyFill="1" applyAlignment="1">
      <alignment vertical="center"/>
    </xf>
    <xf numFmtId="0" fontId="50" fillId="38" borderId="0" xfId="1" quotePrefix="1" applyFont="1" applyFill="1" applyAlignment="1">
      <alignment vertical="center"/>
    </xf>
    <xf numFmtId="3" fontId="46" fillId="0" borderId="0" xfId="1" applyNumberFormat="1" applyFont="1">
      <alignment vertical="top"/>
    </xf>
    <xf numFmtId="4" fontId="9" fillId="40" borderId="5" xfId="1" applyNumberFormat="1" applyFont="1" applyFill="1" applyBorder="1" applyAlignment="1"/>
    <xf numFmtId="4" fontId="9" fillId="23" borderId="5" xfId="1" applyNumberFormat="1" applyFont="1" applyFill="1" applyBorder="1" applyAlignment="1"/>
    <xf numFmtId="4" fontId="9" fillId="24" borderId="0" xfId="1" applyNumberFormat="1" applyFont="1" applyFill="1" applyAlignment="1"/>
    <xf numFmtId="180" fontId="10" fillId="0" borderId="5" xfId="1" applyNumberFormat="1" applyFont="1" applyBorder="1" applyAlignment="1">
      <alignment horizontal="center" vertical="center"/>
    </xf>
    <xf numFmtId="180" fontId="9" fillId="23" borderId="5" xfId="1" applyNumberFormat="1" applyFont="1" applyFill="1" applyBorder="1" applyAlignment="1">
      <alignment horizontal="center" vertical="center"/>
    </xf>
    <xf numFmtId="180" fontId="9" fillId="24" borderId="0" xfId="1" applyNumberFormat="1" applyFont="1" applyFill="1" applyAlignment="1">
      <alignment horizontal="center" vertical="center"/>
    </xf>
    <xf numFmtId="180" fontId="9" fillId="40" borderId="5" xfId="1" applyNumberFormat="1" applyFont="1" applyFill="1" applyBorder="1" applyAlignment="1">
      <alignment horizontal="center" vertical="center"/>
    </xf>
    <xf numFmtId="180" fontId="9" fillId="0" borderId="5" xfId="1" applyNumberFormat="1" applyFont="1" applyBorder="1" applyAlignment="1">
      <alignment horizontal="center" vertical="center"/>
    </xf>
    <xf numFmtId="179" fontId="9" fillId="40" borderId="5" xfId="1" applyNumberFormat="1" applyFont="1" applyFill="1" applyBorder="1" applyAlignment="1">
      <alignment horizontal="center" vertical="center" wrapText="1"/>
    </xf>
    <xf numFmtId="179" fontId="9" fillId="23" borderId="5" xfId="1" applyNumberFormat="1" applyFont="1" applyFill="1" applyBorder="1" applyAlignment="1">
      <alignment horizontal="center" vertical="center" wrapText="1"/>
    </xf>
    <xf numFmtId="179" fontId="9" fillId="24" borderId="0" xfId="1" applyNumberFormat="1" applyFont="1" applyFill="1" applyAlignment="1">
      <alignment horizontal="center" vertical="center" wrapText="1"/>
    </xf>
    <xf numFmtId="0" fontId="11" fillId="24" borderId="0" xfId="1" quotePrefix="1" applyFont="1" applyFill="1" applyAlignment="1">
      <alignment horizontal="justify" vertical="justify" wrapText="1"/>
    </xf>
    <xf numFmtId="2" fontId="5" fillId="0" borderId="0" xfId="1" applyNumberFormat="1" applyAlignment="1"/>
    <xf numFmtId="0" fontId="117" fillId="0" borderId="0" xfId="1" applyFont="1" applyAlignment="1">
      <alignment horizontal="center" vertical="center"/>
    </xf>
    <xf numFmtId="3" fontId="9" fillId="40" borderId="5" xfId="1" applyNumberFormat="1" applyFont="1" applyFill="1" applyBorder="1" applyAlignment="1">
      <alignment horizontal="center" vertical="center"/>
    </xf>
    <xf numFmtId="0" fontId="118" fillId="24" borderId="0" xfId="0" applyFont="1" applyFill="1" applyAlignment="1">
      <alignment horizontal="center" vertical="center" wrapText="1"/>
    </xf>
    <xf numFmtId="0" fontId="119" fillId="0" borderId="2" xfId="1" applyFont="1" applyBorder="1" applyAlignment="1">
      <alignment horizontal="centerContinuous"/>
    </xf>
    <xf numFmtId="0" fontId="87" fillId="0" borderId="2" xfId="1" applyFont="1" applyBorder="1" applyAlignment="1">
      <alignment horizontal="centerContinuous"/>
    </xf>
    <xf numFmtId="0" fontId="87" fillId="24" borderId="0" xfId="1" applyFont="1" applyFill="1" applyAlignment="1">
      <alignment horizontal="centerContinuous"/>
    </xf>
    <xf numFmtId="0" fontId="52" fillId="22" borderId="0" xfId="1" applyFont="1" applyFill="1" applyAlignment="1">
      <alignment horizontal="center" vertical="center" wrapText="1"/>
    </xf>
    <xf numFmtId="3" fontId="9" fillId="24" borderId="0" xfId="1" applyNumberFormat="1" applyFont="1" applyFill="1" applyAlignment="1">
      <alignment horizontal="center" vertical="center" wrapText="1"/>
    </xf>
    <xf numFmtId="180" fontId="9" fillId="23" borderId="5" xfId="1" applyNumberFormat="1" applyFont="1" applyFill="1" applyBorder="1" applyAlignment="1">
      <alignment horizontal="center" vertical="center" wrapText="1"/>
    </xf>
    <xf numFmtId="180" fontId="9" fillId="24" borderId="0" xfId="5" applyNumberFormat="1" applyFont="1" applyFill="1" applyBorder="1" applyAlignment="1">
      <alignment horizontal="center" vertical="center" wrapText="1"/>
    </xf>
    <xf numFmtId="0" fontId="120" fillId="24" borderId="0" xfId="1" quotePrefix="1" applyFont="1" applyFill="1" applyAlignment="1">
      <alignment horizontal="justify" vertical="justify" wrapText="1"/>
    </xf>
    <xf numFmtId="0" fontId="121" fillId="0" borderId="0" xfId="0" applyFont="1"/>
    <xf numFmtId="180" fontId="0" fillId="0" borderId="0" xfId="0" applyNumberFormat="1"/>
    <xf numFmtId="0" fontId="8" fillId="0" borderId="2" xfId="1" applyFont="1" applyBorder="1" applyAlignment="1">
      <alignment horizontal="centerContinuous"/>
    </xf>
    <xf numFmtId="0" fontId="13" fillId="0" borderId="2" xfId="1" applyFont="1" applyBorder="1" applyAlignment="1">
      <alignment horizontal="centerContinuous"/>
    </xf>
    <xf numFmtId="3" fontId="10" fillId="0" borderId="5" xfId="5" applyNumberFormat="1" applyFont="1" applyBorder="1" applyAlignment="1">
      <alignment horizontal="center" vertical="center" wrapText="1"/>
    </xf>
    <xf numFmtId="3" fontId="9" fillId="23" borderId="5" xfId="5" applyNumberFormat="1" applyFont="1" applyFill="1" applyBorder="1" applyAlignment="1">
      <alignment horizontal="center" vertical="center" wrapText="1"/>
    </xf>
    <xf numFmtId="3" fontId="12" fillId="40" borderId="5" xfId="1" applyNumberFormat="1" applyFont="1" applyFill="1" applyBorder="1" applyAlignment="1">
      <alignment horizontal="center" vertical="center" wrapText="1"/>
    </xf>
    <xf numFmtId="3" fontId="12" fillId="23" borderId="5" xfId="5" applyNumberFormat="1" applyFont="1" applyFill="1" applyBorder="1" applyAlignment="1">
      <alignment horizontal="center" vertical="center" wrapText="1"/>
    </xf>
    <xf numFmtId="0" fontId="12" fillId="0" borderId="0" xfId="1" applyFont="1" applyAlignment="1">
      <alignment horizontal="center" wrapText="1"/>
    </xf>
    <xf numFmtId="0" fontId="10" fillId="0" borderId="4" xfId="1" applyFont="1" applyBorder="1">
      <alignment vertical="top"/>
    </xf>
    <xf numFmtId="0" fontId="122" fillId="0" borderId="0" xfId="1" applyFont="1" applyAlignment="1">
      <alignment vertical="center"/>
    </xf>
    <xf numFmtId="3" fontId="9" fillId="40" borderId="5" xfId="1" applyNumberFormat="1" applyFont="1" applyFill="1" applyBorder="1" applyAlignment="1">
      <alignment vertical="center"/>
    </xf>
    <xf numFmtId="0" fontId="9" fillId="40" borderId="5" xfId="1" applyFont="1" applyFill="1" applyBorder="1" applyAlignment="1">
      <alignment horizontal="left" vertical="center"/>
    </xf>
    <xf numFmtId="0" fontId="5" fillId="0" borderId="0" xfId="1" applyAlignment="1">
      <alignment vertical="center"/>
    </xf>
    <xf numFmtId="0" fontId="5" fillId="24" borderId="0" xfId="1" applyFill="1" applyAlignment="1">
      <alignment vertical="center"/>
    </xf>
    <xf numFmtId="0" fontId="9" fillId="0" borderId="0" xfId="1" applyFont="1" applyAlignment="1">
      <alignment horizontal="left" vertical="center"/>
    </xf>
    <xf numFmtId="3" fontId="9" fillId="0" borderId="0" xfId="1" applyNumberFormat="1" applyFont="1" applyAlignment="1">
      <alignment vertical="center"/>
    </xf>
    <xf numFmtId="0" fontId="12" fillId="24" borderId="0" xfId="1" applyFont="1" applyFill="1" applyAlignment="1"/>
    <xf numFmtId="0" fontId="12" fillId="0" borderId="0" xfId="1" applyFont="1" applyAlignment="1"/>
    <xf numFmtId="0" fontId="85" fillId="24" borderId="0" xfId="1" applyFont="1" applyFill="1" applyAlignment="1">
      <alignment vertical="center"/>
    </xf>
    <xf numFmtId="0" fontId="5" fillId="24" borderId="0" xfId="1" applyFill="1" applyAlignment="1">
      <alignment horizontal="center"/>
    </xf>
    <xf numFmtId="0" fontId="47" fillId="22" borderId="0" xfId="1" applyFont="1" applyFill="1" applyAlignment="1">
      <alignment horizontal="left" vertical="center" wrapText="1"/>
    </xf>
    <xf numFmtId="0" fontId="8" fillId="22" borderId="0" xfId="1" applyFont="1" applyFill="1" applyAlignment="1">
      <alignment horizontal="center" vertical="center" wrapText="1"/>
    </xf>
    <xf numFmtId="4" fontId="9" fillId="40" borderId="5" xfId="1" applyNumberFormat="1" applyFont="1" applyFill="1" applyBorder="1" applyAlignment="1">
      <alignment horizontal="center" vertical="center"/>
    </xf>
    <xf numFmtId="4" fontId="9" fillId="23" borderId="5" xfId="1" applyNumberFormat="1" applyFont="1" applyFill="1" applyBorder="1" applyAlignment="1">
      <alignment horizontal="center" vertical="center"/>
    </xf>
    <xf numFmtId="4" fontId="9" fillId="24" borderId="0" xfId="1" applyNumberFormat="1" applyFont="1" applyFill="1" applyAlignment="1">
      <alignment horizontal="center" vertical="center"/>
    </xf>
    <xf numFmtId="3" fontId="9" fillId="23" borderId="5" xfId="1" applyNumberFormat="1" applyFont="1" applyFill="1" applyBorder="1" applyAlignment="1">
      <alignment horizontal="left" vertical="center"/>
    </xf>
    <xf numFmtId="3" fontId="87" fillId="38" borderId="0" xfId="1" quotePrefix="1" applyNumberFormat="1" applyFont="1" applyFill="1" applyAlignment="1"/>
    <xf numFmtId="4" fontId="9" fillId="40" borderId="5" xfId="1" applyNumberFormat="1" applyFont="1" applyFill="1" applyBorder="1" applyAlignment="1">
      <alignment vertical="center"/>
    </xf>
    <xf numFmtId="0" fontId="50" fillId="24" borderId="0" xfId="1" applyFont="1" applyFill="1" applyAlignment="1">
      <alignment horizontal="left" vertical="top" wrapText="1"/>
    </xf>
    <xf numFmtId="0" fontId="123" fillId="24" borderId="0" xfId="1" applyFont="1" applyFill="1" applyAlignment="1">
      <alignment horizontal="center" vertical="center"/>
    </xf>
    <xf numFmtId="0" fontId="10" fillId="0" borderId="0" xfId="3" applyFont="1" applyAlignment="1"/>
    <xf numFmtId="0" fontId="10" fillId="0" borderId="24" xfId="3" applyFont="1" applyBorder="1" applyAlignment="1">
      <alignment horizontal="left" vertical="center"/>
    </xf>
    <xf numFmtId="3" fontId="50" fillId="38" borderId="0" xfId="1" quotePrefix="1" applyNumberFormat="1" applyFont="1" applyFill="1" applyAlignment="1"/>
    <xf numFmtId="0" fontId="50" fillId="38" borderId="0" xfId="1" quotePrefix="1" applyFont="1" applyFill="1" applyAlignment="1">
      <alignment wrapText="1"/>
    </xf>
    <xf numFmtId="0" fontId="5" fillId="0" borderId="4" xfId="1" applyBorder="1" applyAlignment="1">
      <alignment horizontal="center" vertical="top"/>
    </xf>
    <xf numFmtId="0" fontId="5" fillId="24" borderId="0" xfId="1" applyFill="1" applyAlignment="1">
      <alignment horizontal="center" vertical="top"/>
    </xf>
    <xf numFmtId="3" fontId="9" fillId="23" borderId="5" xfId="1" applyNumberFormat="1" applyFont="1" applyFill="1" applyBorder="1" applyAlignment="1">
      <alignment vertical="center"/>
    </xf>
    <xf numFmtId="3" fontId="9" fillId="23" borderId="5" xfId="1" applyNumberFormat="1" applyFont="1" applyFill="1" applyBorder="1" applyAlignment="1">
      <alignment horizontal="center"/>
    </xf>
    <xf numFmtId="3" fontId="9" fillId="24" borderId="0" xfId="1" applyNumberFormat="1" applyFont="1" applyFill="1" applyAlignment="1">
      <alignment horizontal="center"/>
    </xf>
    <xf numFmtId="3" fontId="87" fillId="0" borderId="0" xfId="1" applyNumberFormat="1" applyFont="1" applyAlignment="1">
      <alignment horizontal="right"/>
    </xf>
    <xf numFmtId="180" fontId="10" fillId="0" borderId="5" xfId="4703" applyNumberFormat="1" applyFont="1" applyBorder="1" applyAlignment="1">
      <alignment horizontal="center" vertical="center"/>
    </xf>
    <xf numFmtId="180" fontId="10" fillId="24" borderId="0" xfId="4703" applyNumberFormat="1" applyFont="1" applyFill="1" applyBorder="1" applyAlignment="1">
      <alignment horizontal="center" vertical="center"/>
    </xf>
    <xf numFmtId="180" fontId="9" fillId="40" borderId="5" xfId="4703" applyNumberFormat="1" applyFont="1" applyFill="1" applyBorder="1" applyAlignment="1">
      <alignment horizontal="center" vertical="center"/>
    </xf>
    <xf numFmtId="180" fontId="9" fillId="24" borderId="0" xfId="4703" applyNumberFormat="1" applyFont="1" applyFill="1" applyBorder="1" applyAlignment="1">
      <alignment horizontal="center" vertical="center"/>
    </xf>
    <xf numFmtId="180" fontId="8" fillId="40" borderId="5" xfId="4703" applyNumberFormat="1" applyFont="1" applyFill="1" applyBorder="1" applyAlignment="1">
      <alignment horizontal="center" vertical="center"/>
    </xf>
    <xf numFmtId="180" fontId="8" fillId="24" borderId="0" xfId="4703" applyNumberFormat="1" applyFont="1" applyFill="1" applyBorder="1" applyAlignment="1">
      <alignment horizontal="center" vertical="center"/>
    </xf>
    <xf numFmtId="180" fontId="8" fillId="0" borderId="5" xfId="4703" applyNumberFormat="1" applyFont="1" applyBorder="1" applyAlignment="1">
      <alignment horizontal="center" vertical="center"/>
    </xf>
    <xf numFmtId="0" fontId="11" fillId="38" borderId="0" xfId="1" quotePrefix="1" applyFont="1" applyFill="1" applyAlignment="1">
      <alignment horizontal="left" vertical="center"/>
    </xf>
    <xf numFmtId="0" fontId="11" fillId="38" borderId="0" xfId="1" quotePrefix="1" applyFont="1" applyFill="1" applyAlignment="1">
      <alignment horizontal="left" vertical="center" wrapText="1"/>
    </xf>
    <xf numFmtId="0" fontId="11" fillId="24" borderId="0" xfId="1" quotePrefix="1" applyFont="1" applyFill="1" applyAlignment="1">
      <alignment horizontal="justify" vertical="justify"/>
    </xf>
    <xf numFmtId="182" fontId="5" fillId="0" borderId="0" xfId="1" applyNumberFormat="1" applyAlignment="1"/>
    <xf numFmtId="0" fontId="87" fillId="24" borderId="0" xfId="1" applyFont="1" applyFill="1" applyAlignment="1">
      <alignment horizontal="right"/>
    </xf>
    <xf numFmtId="183" fontId="87" fillId="24" borderId="0" xfId="4703" applyNumberFormat="1" applyFont="1" applyFill="1" applyBorder="1" applyAlignment="1"/>
    <xf numFmtId="184" fontId="87" fillId="24" borderId="0" xfId="4703" applyNumberFormat="1" applyFont="1" applyFill="1" applyBorder="1" applyAlignment="1"/>
    <xf numFmtId="185" fontId="87" fillId="24" borderId="0" xfId="4703" applyNumberFormat="1" applyFont="1" applyFill="1" applyBorder="1" applyAlignment="1"/>
    <xf numFmtId="0" fontId="5" fillId="0" borderId="0" xfId="1" applyAlignment="1">
      <alignment horizontal="right"/>
    </xf>
    <xf numFmtId="186" fontId="87" fillId="24" borderId="0" xfId="1" applyNumberFormat="1" applyFont="1" applyFill="1" applyAlignment="1"/>
    <xf numFmtId="0" fontId="87" fillId="24" borderId="0" xfId="3" applyFont="1" applyFill="1" applyAlignment="1">
      <alignment horizontal="right"/>
    </xf>
    <xf numFmtId="171" fontId="87" fillId="24" borderId="0" xfId="1" applyNumberFormat="1" applyFont="1" applyFill="1" applyAlignment="1"/>
    <xf numFmtId="0" fontId="87" fillId="24" borderId="0" xfId="3" applyFont="1" applyFill="1" applyAlignment="1"/>
    <xf numFmtId="0" fontId="8" fillId="0" borderId="0" xfId="1" applyFont="1" applyAlignment="1">
      <alignment horizontal="center" vertical="center" wrapText="1"/>
    </xf>
    <xf numFmtId="0" fontId="12" fillId="0" borderId="4" xfId="1" applyFont="1" applyBorder="1" applyAlignment="1">
      <alignment horizontal="center" vertical="center"/>
    </xf>
    <xf numFmtId="0" fontId="5" fillId="0" borderId="4" xfId="1" applyBorder="1" applyAlignment="1">
      <alignment horizontal="center" vertical="center"/>
    </xf>
    <xf numFmtId="0" fontId="8" fillId="22" borderId="5" xfId="1" applyFont="1" applyFill="1" applyBorder="1" applyAlignment="1">
      <alignment horizontal="left" vertical="center"/>
    </xf>
    <xf numFmtId="0" fontId="8" fillId="22" borderId="5" xfId="1" applyFont="1" applyFill="1" applyBorder="1" applyAlignment="1">
      <alignment horizontal="center" vertical="center" wrapText="1"/>
    </xf>
    <xf numFmtId="179" fontId="10" fillId="0" borderId="5" xfId="4703" applyNumberFormat="1" applyFont="1" applyBorder="1" applyAlignment="1">
      <alignment horizontal="center" vertical="center"/>
    </xf>
    <xf numFmtId="187" fontId="5" fillId="24" borderId="0" xfId="4703" applyNumberFormat="1" applyFont="1" applyFill="1" applyBorder="1" applyAlignment="1">
      <alignment horizontal="center" vertical="center"/>
    </xf>
    <xf numFmtId="0" fontId="9" fillId="25" borderId="5" xfId="1" applyFont="1" applyFill="1" applyBorder="1" applyAlignment="1">
      <alignment horizontal="left" vertical="center"/>
    </xf>
    <xf numFmtId="179" fontId="9" fillId="25" borderId="5" xfId="4703" applyNumberFormat="1" applyFont="1" applyFill="1" applyBorder="1" applyAlignment="1">
      <alignment horizontal="center" vertical="center"/>
    </xf>
    <xf numFmtId="187" fontId="12" fillId="24" borderId="0" xfId="4703" applyNumberFormat="1" applyFont="1" applyFill="1" applyBorder="1" applyAlignment="1">
      <alignment horizontal="center" vertical="center"/>
    </xf>
    <xf numFmtId="0" fontId="11" fillId="0" borderId="0" xfId="1" applyFont="1" applyAlignment="1">
      <alignment horizontal="left" vertical="justify"/>
    </xf>
    <xf numFmtId="0" fontId="46" fillId="0" borderId="0" xfId="1" applyFont="1" applyAlignment="1">
      <alignment horizontal="left" vertical="justify"/>
    </xf>
    <xf numFmtId="0" fontId="46" fillId="0" borderId="0" xfId="1" applyFont="1" applyAlignment="1">
      <alignment horizontal="left" vertical="justify" wrapText="1"/>
    </xf>
    <xf numFmtId="0" fontId="46" fillId="24" borderId="0" xfId="1" applyFont="1" applyFill="1" applyAlignment="1">
      <alignment horizontal="left" vertical="justify" wrapText="1"/>
    </xf>
    <xf numFmtId="0" fontId="13" fillId="0" borderId="2" xfId="1" applyFont="1" applyBorder="1" applyAlignment="1"/>
    <xf numFmtId="0" fontId="8" fillId="22" borderId="5" xfId="1" applyFont="1" applyFill="1" applyBorder="1" applyAlignment="1">
      <alignment horizontal="center" vertical="center"/>
    </xf>
    <xf numFmtId="0" fontId="10" fillId="24" borderId="5" xfId="1" applyFont="1" applyFill="1" applyBorder="1" applyAlignment="1"/>
    <xf numFmtId="0" fontId="9" fillId="40" borderId="5" xfId="1" applyFont="1" applyFill="1" applyBorder="1" applyAlignment="1"/>
    <xf numFmtId="0" fontId="49" fillId="0" borderId="0" xfId="1" applyFont="1" applyAlignment="1"/>
    <xf numFmtId="0" fontId="49" fillId="0" borderId="0" xfId="1" applyFont="1" applyAlignment="1">
      <alignment vertical="justify" wrapText="1"/>
    </xf>
    <xf numFmtId="41" fontId="5" fillId="0" borderId="0" xfId="1" applyNumberFormat="1" applyAlignment="1"/>
    <xf numFmtId="0" fontId="7" fillId="0" borderId="2" xfId="2" applyBorder="1" applyProtection="1">
      <alignment vertical="top"/>
    </xf>
    <xf numFmtId="0" fontId="10" fillId="0" borderId="0" xfId="1" applyFont="1" applyAlignment="1">
      <alignment horizontal="center" vertical="center"/>
    </xf>
    <xf numFmtId="3" fontId="10" fillId="24" borderId="0" xfId="1" applyNumberFormat="1" applyFont="1" applyFill="1" applyAlignment="1">
      <alignment horizontal="center" vertical="center"/>
    </xf>
    <xf numFmtId="0" fontId="9" fillId="40" borderId="5" xfId="1" applyFont="1" applyFill="1" applyBorder="1" applyAlignment="1">
      <alignment horizontal="left"/>
    </xf>
    <xf numFmtId="0" fontId="13" fillId="0" borderId="88" xfId="1" applyFont="1" applyBorder="1" applyAlignment="1"/>
    <xf numFmtId="3" fontId="116" fillId="0" borderId="0" xfId="1" applyNumberFormat="1" applyFont="1" applyAlignment="1"/>
    <xf numFmtId="0" fontId="9" fillId="40" borderId="24" xfId="1" applyFont="1" applyFill="1" applyBorder="1" applyAlignment="1"/>
    <xf numFmtId="3" fontId="9" fillId="40" borderId="24" xfId="1" applyNumberFormat="1" applyFont="1" applyFill="1" applyBorder="1" applyAlignment="1">
      <alignment horizontal="center" vertical="center"/>
    </xf>
    <xf numFmtId="0" fontId="12" fillId="0" borderId="4" xfId="1" applyFont="1" applyBorder="1" applyAlignment="1"/>
    <xf numFmtId="0" fontId="47" fillId="28" borderId="5" xfId="1" applyFont="1" applyFill="1" applyBorder="1" applyAlignment="1">
      <alignment vertical="center" wrapText="1"/>
    </xf>
    <xf numFmtId="0" fontId="8" fillId="28" borderId="5" xfId="1" applyFont="1" applyFill="1" applyBorder="1" applyAlignment="1">
      <alignment horizontal="center" vertical="center" wrapText="1"/>
    </xf>
    <xf numFmtId="0" fontId="105" fillId="0" borderId="0" xfId="1" applyFont="1" applyAlignment="1"/>
    <xf numFmtId="3" fontId="105" fillId="0" borderId="0" xfId="1" applyNumberFormat="1" applyFont="1" applyAlignment="1"/>
    <xf numFmtId="0" fontId="64" fillId="0" borderId="0" xfId="1" applyFont="1" applyAlignment="1"/>
    <xf numFmtId="3" fontId="70" fillId="0" borderId="0" xfId="1" applyNumberFormat="1" applyFont="1" applyAlignment="1"/>
    <xf numFmtId="3" fontId="16" fillId="0" borderId="0" xfId="1" applyNumberFormat="1" applyFont="1" applyAlignment="1"/>
    <xf numFmtId="3" fontId="10" fillId="0" borderId="5" xfId="1" applyNumberFormat="1" applyFont="1" applyBorder="1" applyAlignment="1"/>
    <xf numFmtId="3" fontId="9" fillId="40" borderId="5" xfId="1" applyNumberFormat="1" applyFont="1" applyFill="1" applyBorder="1" applyAlignment="1"/>
    <xf numFmtId="4" fontId="5" fillId="0" borderId="0" xfId="1" applyNumberFormat="1" applyAlignment="1">
      <alignment horizontal="center"/>
    </xf>
    <xf numFmtId="4" fontId="113" fillId="0" borderId="0" xfId="1" applyNumberFormat="1" applyFont="1" applyAlignment="1">
      <alignment horizontal="center"/>
    </xf>
    <xf numFmtId="0" fontId="124" fillId="0" borderId="0" xfId="1" applyFont="1" applyAlignment="1"/>
    <xf numFmtId="0" fontId="115" fillId="0" borderId="0" xfId="1" applyFont="1" applyAlignment="1"/>
    <xf numFmtId="3" fontId="124" fillId="0" borderId="0" xfId="1" applyNumberFormat="1" applyFont="1" applyAlignment="1"/>
    <xf numFmtId="3" fontId="115" fillId="0" borderId="0" xfId="1" applyNumberFormat="1" applyFont="1" applyAlignment="1"/>
    <xf numFmtId="0" fontId="46" fillId="0" borderId="0" xfId="1" applyFont="1" applyAlignment="1"/>
    <xf numFmtId="0" fontId="46" fillId="0" borderId="4" xfId="1" applyFont="1" applyBorder="1" applyAlignment="1"/>
    <xf numFmtId="0" fontId="125" fillId="0" borderId="4" xfId="2" applyFont="1" applyBorder="1" applyProtection="1">
      <alignment vertical="top"/>
    </xf>
    <xf numFmtId="0" fontId="9" fillId="22" borderId="5" xfId="1" applyFont="1" applyFill="1" applyBorder="1" applyAlignment="1">
      <alignment horizontal="center" vertical="center"/>
    </xf>
    <xf numFmtId="0" fontId="9" fillId="29" borderId="5" xfId="1" applyFont="1" applyFill="1" applyBorder="1" applyAlignment="1">
      <alignment horizontal="center" vertical="center"/>
    </xf>
    <xf numFmtId="0" fontId="9" fillId="24" borderId="0" xfId="1" applyFont="1" applyFill="1" applyAlignment="1">
      <alignment horizontal="left" vertical="center"/>
    </xf>
    <xf numFmtId="3" fontId="126" fillId="24" borderId="0" xfId="1" applyNumberFormat="1" applyFont="1" applyFill="1" applyAlignment="1">
      <alignment horizontal="center" vertical="center"/>
    </xf>
    <xf numFmtId="0" fontId="8" fillId="29" borderId="5" xfId="1" applyFont="1" applyFill="1" applyBorder="1" applyAlignment="1">
      <alignment horizontal="center" vertical="center"/>
    </xf>
    <xf numFmtId="3" fontId="10" fillId="38" borderId="5" xfId="1" applyNumberFormat="1" applyFont="1" applyFill="1" applyBorder="1" applyAlignment="1">
      <alignment horizontal="center" vertical="center"/>
    </xf>
    <xf numFmtId="0" fontId="10" fillId="40" borderId="5" xfId="1" applyFont="1" applyFill="1" applyBorder="1" applyAlignment="1"/>
    <xf numFmtId="0" fontId="9" fillId="0" borderId="5" xfId="1" applyFont="1" applyBorder="1" applyAlignment="1">
      <alignment horizontal="left" vertical="center"/>
    </xf>
    <xf numFmtId="3" fontId="9" fillId="38" borderId="5" xfId="1" applyNumberFormat="1" applyFont="1" applyFill="1" applyBorder="1" applyAlignment="1">
      <alignment horizontal="center" vertical="center"/>
    </xf>
    <xf numFmtId="0" fontId="10" fillId="24" borderId="5" xfId="1" applyFont="1" applyFill="1" applyBorder="1" applyAlignment="1">
      <alignment horizontal="left" vertical="center"/>
    </xf>
    <xf numFmtId="0" fontId="5" fillId="24" borderId="0" xfId="1" applyFill="1" applyAlignment="1">
      <alignment vertical="center" wrapText="1"/>
    </xf>
    <xf numFmtId="0" fontId="13" fillId="24" borderId="0" xfId="1" applyFont="1" applyFill="1" applyAlignment="1">
      <alignment vertical="center" wrapText="1"/>
    </xf>
    <xf numFmtId="3" fontId="13" fillId="0" borderId="4" xfId="1" applyNumberFormat="1" applyFont="1" applyBorder="1" applyAlignment="1"/>
    <xf numFmtId="3" fontId="8" fillId="29" borderId="5" xfId="1" applyNumberFormat="1" applyFont="1" applyFill="1" applyBorder="1" applyAlignment="1">
      <alignment horizontal="center" vertical="center"/>
    </xf>
    <xf numFmtId="0" fontId="10" fillId="23" borderId="5" xfId="1" applyFont="1" applyFill="1" applyBorder="1" applyAlignment="1"/>
    <xf numFmtId="3" fontId="9" fillId="24" borderId="5" xfId="1" applyNumberFormat="1" applyFont="1" applyFill="1" applyBorder="1" applyAlignment="1">
      <alignment horizontal="center" vertical="center"/>
    </xf>
    <xf numFmtId="0" fontId="11" fillId="0" borderId="6" xfId="1" applyFont="1" applyBorder="1" applyAlignment="1">
      <alignment vertical="center"/>
    </xf>
    <xf numFmtId="0" fontId="11" fillId="24" borderId="0" xfId="1" applyFont="1" applyFill="1" applyAlignment="1">
      <alignment vertical="center"/>
    </xf>
    <xf numFmtId="0" fontId="8" fillId="22" borderId="5" xfId="1" applyFont="1" applyFill="1" applyBorder="1" applyAlignment="1">
      <alignment vertical="center" wrapText="1"/>
    </xf>
    <xf numFmtId="0" fontId="10" fillId="0" borderId="5" xfId="1" applyFont="1" applyBorder="1" applyAlignment="1">
      <alignment horizontal="center" vertical="center"/>
    </xf>
    <xf numFmtId="0" fontId="10" fillId="24" borderId="5" xfId="1" applyFont="1" applyFill="1" applyBorder="1" applyAlignment="1">
      <alignment horizontal="center" vertical="center"/>
    </xf>
    <xf numFmtId="0" fontId="9" fillId="0" borderId="5" xfId="1" applyFont="1" applyBorder="1" applyAlignment="1">
      <alignment horizontal="left"/>
    </xf>
    <xf numFmtId="0" fontId="88" fillId="0" borderId="0" xfId="0" applyFont="1" applyAlignment="1">
      <alignment vertical="center" wrapText="1"/>
    </xf>
    <xf numFmtId="0" fontId="8" fillId="22" borderId="5" xfId="1" applyFont="1" applyFill="1" applyBorder="1" applyAlignment="1"/>
    <xf numFmtId="0" fontId="8" fillId="22" borderId="5" xfId="1" applyFont="1" applyFill="1" applyBorder="1" applyAlignment="1">
      <alignment horizontal="center"/>
    </xf>
    <xf numFmtId="0" fontId="8" fillId="29" borderId="6" xfId="1" applyFont="1" applyFill="1" applyBorder="1" applyAlignment="1">
      <alignment horizontal="centerContinuous"/>
    </xf>
    <xf numFmtId="0" fontId="8" fillId="22" borderId="5" xfId="1" applyFont="1" applyFill="1" applyBorder="1" applyAlignment="1">
      <alignment horizontal="centerContinuous"/>
    </xf>
    <xf numFmtId="0" fontId="8" fillId="29" borderId="7" xfId="1" applyFont="1" applyFill="1" applyBorder="1" applyAlignment="1">
      <alignment horizontal="centerContinuous"/>
    </xf>
    <xf numFmtId="3" fontId="10" fillId="24" borderId="5" xfId="1" applyNumberFormat="1" applyFont="1" applyFill="1" applyBorder="1" applyAlignment="1"/>
    <xf numFmtId="0" fontId="95" fillId="0" borderId="0" xfId="1" applyFont="1" applyAlignment="1">
      <alignment wrapText="1"/>
    </xf>
    <xf numFmtId="0" fontId="6" fillId="0" borderId="0" xfId="1" applyFont="1" applyAlignment="1">
      <alignment wrapText="1"/>
    </xf>
    <xf numFmtId="0" fontId="69" fillId="0" borderId="5" xfId="1" applyFont="1" applyBorder="1" applyAlignment="1">
      <alignment horizontal="center" vertical="center"/>
    </xf>
    <xf numFmtId="3" fontId="10" fillId="0" borderId="6" xfId="1" applyNumberFormat="1" applyFont="1" applyBorder="1" applyAlignment="1">
      <alignment horizontal="center" vertical="center"/>
    </xf>
    <xf numFmtId="3" fontId="93" fillId="0" borderId="0" xfId="1" applyNumberFormat="1" applyFont="1" applyAlignment="1">
      <alignment horizontal="left" vertical="center"/>
    </xf>
    <xf numFmtId="0" fontId="127" fillId="0" borderId="5" xfId="1" applyFont="1" applyBorder="1" applyAlignment="1">
      <alignment horizontal="center" vertical="center"/>
    </xf>
    <xf numFmtId="15" fontId="10" fillId="0" borderId="5" xfId="1" applyNumberFormat="1" applyFont="1" applyBorder="1" applyAlignment="1">
      <alignment horizontal="center" vertical="center"/>
    </xf>
    <xf numFmtId="0" fontId="120" fillId="0" borderId="5" xfId="1" applyFont="1" applyBorder="1" applyAlignment="1">
      <alignment horizontal="center" vertical="center"/>
    </xf>
    <xf numFmtId="15" fontId="10" fillId="0" borderId="5" xfId="1" applyNumberFormat="1" applyFont="1" applyBorder="1" applyAlignment="1">
      <alignment horizontal="center"/>
    </xf>
    <xf numFmtId="0" fontId="127" fillId="0" borderId="5" xfId="1" applyFont="1" applyBorder="1" applyAlignment="1">
      <alignment horizontal="center"/>
    </xf>
    <xf numFmtId="0" fontId="127" fillId="0" borderId="6" xfId="1" applyFont="1" applyBorder="1" applyAlignment="1">
      <alignment horizontal="center"/>
    </xf>
    <xf numFmtId="0" fontId="128" fillId="0" borderId="0" xfId="1" applyFont="1" applyAlignment="1"/>
    <xf numFmtId="3" fontId="129" fillId="24" borderId="0" xfId="0" applyNumberFormat="1" applyFont="1" applyFill="1"/>
    <xf numFmtId="4" fontId="129" fillId="24" borderId="0" xfId="0" applyNumberFormat="1" applyFont="1" applyFill="1"/>
    <xf numFmtId="3" fontId="129" fillId="24" borderId="0" xfId="1" applyNumberFormat="1" applyFont="1" applyFill="1" applyAlignment="1"/>
    <xf numFmtId="3" fontId="87" fillId="24" borderId="0" xfId="5" applyNumberFormat="1" applyFont="1" applyFill="1" applyBorder="1" applyAlignment="1"/>
    <xf numFmtId="0" fontId="13" fillId="24" borderId="0" xfId="1" applyFont="1" applyFill="1" applyAlignment="1"/>
    <xf numFmtId="180" fontId="13" fillId="0" borderId="0" xfId="1" applyNumberFormat="1" applyFont="1" applyAlignment="1"/>
    <xf numFmtId="180" fontId="129" fillId="24" borderId="0" xfId="0" applyNumberFormat="1" applyFont="1" applyFill="1"/>
    <xf numFmtId="180" fontId="87" fillId="24" borderId="0" xfId="1" applyNumberFormat="1" applyFont="1" applyFill="1" applyAlignment="1"/>
    <xf numFmtId="1" fontId="13" fillId="24" borderId="0" xfId="1" applyNumberFormat="1" applyFont="1" applyFill="1" applyAlignment="1"/>
    <xf numFmtId="4" fontId="8" fillId="22" borderId="5" xfId="1" applyNumberFormat="1" applyFont="1" applyFill="1" applyBorder="1" applyAlignment="1">
      <alignment horizontal="left" vertical="center"/>
    </xf>
    <xf numFmtId="0" fontId="9" fillId="0" borderId="0" xfId="1" applyFont="1" applyAlignment="1"/>
    <xf numFmtId="0" fontId="10" fillId="0" borderId="0" xfId="1" applyFont="1" applyAlignment="1"/>
    <xf numFmtId="0" fontId="9" fillId="0" borderId="0" xfId="1" applyFont="1" applyAlignment="1">
      <alignment horizontal="centerContinuous" vertical="center"/>
    </xf>
    <xf numFmtId="4" fontId="10" fillId="0" borderId="5" xfId="1" applyNumberFormat="1" applyFont="1" applyBorder="1" applyAlignment="1"/>
    <xf numFmtId="4" fontId="10" fillId="0" borderId="0" xfId="1" applyNumberFormat="1" applyFont="1" applyAlignment="1"/>
    <xf numFmtId="0" fontId="10" fillId="0" borderId="6" xfId="1" applyFont="1" applyBorder="1" applyAlignment="1"/>
    <xf numFmtId="4" fontId="10" fillId="0" borderId="6" xfId="1" applyNumberFormat="1" applyFont="1" applyBorder="1" applyAlignment="1"/>
    <xf numFmtId="4" fontId="10" fillId="0" borderId="0" xfId="1" applyNumberFormat="1" applyFont="1" applyAlignment="1">
      <alignment horizontal="centerContinuous" vertical="center"/>
    </xf>
    <xf numFmtId="0" fontId="10" fillId="0" borderId="0" xfId="1" applyFont="1" applyAlignment="1">
      <alignment horizontal="centerContinuous" vertical="center"/>
    </xf>
    <xf numFmtId="4" fontId="10" fillId="0" borderId="5" xfId="1" applyNumberFormat="1" applyFont="1" applyBorder="1" applyAlignment="1">
      <alignment horizontal="right"/>
    </xf>
    <xf numFmtId="4" fontId="5" fillId="0" borderId="0" xfId="1" applyNumberFormat="1" applyAlignment="1"/>
    <xf numFmtId="0" fontId="130" fillId="0" borderId="0" xfId="1" applyFont="1" applyAlignment="1"/>
    <xf numFmtId="0" fontId="13" fillId="0" borderId="0" xfId="1" applyFont="1">
      <alignment vertical="top"/>
    </xf>
    <xf numFmtId="0" fontId="6" fillId="0" borderId="0" xfId="1" applyFont="1" applyAlignment="1">
      <alignment horizontal="center" vertical="center" wrapText="1"/>
    </xf>
    <xf numFmtId="0" fontId="6" fillId="0" borderId="0" xfId="1" applyFont="1" applyAlignment="1">
      <alignment horizontal="right" vertical="center" wrapText="1"/>
    </xf>
    <xf numFmtId="0" fontId="8" fillId="0" borderId="0" xfId="1" applyFont="1" applyAlignment="1">
      <alignment horizontal="right" vertical="center" wrapText="1"/>
    </xf>
    <xf numFmtId="0" fontId="13" fillId="0" borderId="4" xfId="1" applyFont="1" applyBorder="1">
      <alignment vertical="top"/>
    </xf>
    <xf numFmtId="0" fontId="13" fillId="0" borderId="4" xfId="1" applyFont="1" applyBorder="1" applyAlignment="1">
      <alignment horizontal="centerContinuous" vertical="top"/>
    </xf>
    <xf numFmtId="0" fontId="13" fillId="0" borderId="4" xfId="1" applyFont="1" applyBorder="1" applyAlignment="1">
      <alignment horizontal="right" vertical="top"/>
    </xf>
    <xf numFmtId="49" fontId="8" fillId="22" borderId="6" xfId="1" applyNumberFormat="1" applyFont="1" applyFill="1" applyBorder="1" applyAlignment="1">
      <alignment horizontal="left" vertical="center" wrapText="1"/>
    </xf>
    <xf numFmtId="0" fontId="8" fillId="22" borderId="6" xfId="1" applyFont="1" applyFill="1" applyBorder="1" applyAlignment="1">
      <alignment horizontal="left" vertical="center" wrapText="1"/>
    </xf>
    <xf numFmtId="0" fontId="8" fillId="22" borderId="0" xfId="1" applyFont="1" applyFill="1" applyAlignment="1">
      <alignment horizontal="center"/>
    </xf>
    <xf numFmtId="49" fontId="8" fillId="22" borderId="7" xfId="1" applyNumberFormat="1" applyFont="1" applyFill="1" applyBorder="1" applyAlignment="1">
      <alignment horizontal="left" vertical="center" wrapText="1"/>
    </xf>
    <xf numFmtId="0" fontId="8" fillId="22" borderId="7" xfId="1" applyFont="1" applyFill="1" applyBorder="1" applyAlignment="1">
      <alignment horizontal="left" vertical="center" wrapText="1"/>
    </xf>
    <xf numFmtId="0" fontId="8" fillId="22" borderId="0" xfId="1" applyFont="1" applyFill="1" applyAlignment="1">
      <alignment horizontal="right"/>
    </xf>
    <xf numFmtId="0" fontId="8" fillId="0" borderId="5" xfId="1" applyFont="1" applyBorder="1" applyAlignment="1"/>
    <xf numFmtId="0" fontId="13" fillId="0" borderId="5" xfId="1" applyFont="1" applyBorder="1" applyAlignment="1"/>
    <xf numFmtId="0" fontId="12" fillId="0" borderId="5" xfId="1" applyFont="1" applyBorder="1" applyAlignment="1">
      <alignment horizontal="center"/>
    </xf>
    <xf numFmtId="0" fontId="9" fillId="29" borderId="0" xfId="1" applyFont="1" applyFill="1" applyAlignment="1">
      <alignment horizontal="right" vertical="center" wrapText="1"/>
    </xf>
    <xf numFmtId="0" fontId="10" fillId="0" borderId="5" xfId="1" applyFont="1" applyBorder="1">
      <alignment vertical="top"/>
    </xf>
    <xf numFmtId="0" fontId="9" fillId="0" borderId="5" xfId="1" applyFont="1" applyBorder="1" applyAlignment="1">
      <alignment horizontal="center" vertical="center"/>
    </xf>
    <xf numFmtId="0" fontId="10" fillId="0" borderId="5" xfId="1" applyFont="1" applyBorder="1" applyAlignment="1">
      <alignment horizontal="right" vertical="top"/>
    </xf>
    <xf numFmtId="0" fontId="9" fillId="24" borderId="5" xfId="1" applyFont="1" applyFill="1" applyBorder="1" applyAlignment="1">
      <alignment horizontal="left" vertical="center"/>
    </xf>
    <xf numFmtId="4" fontId="10" fillId="24" borderId="5" xfId="1" applyNumberFormat="1" applyFont="1" applyFill="1" applyBorder="1" applyAlignment="1"/>
    <xf numFmtId="0" fontId="10" fillId="24" borderId="5" xfId="1" applyFont="1" applyFill="1" applyBorder="1">
      <alignment vertical="top"/>
    </xf>
    <xf numFmtId="188" fontId="10" fillId="24" borderId="5" xfId="6748" applyNumberFormat="1" applyFont="1" applyFill="1" applyBorder="1" applyAlignment="1"/>
    <xf numFmtId="4" fontId="13" fillId="0" borderId="0" xfId="1" applyNumberFormat="1" applyFont="1">
      <alignment vertical="top"/>
    </xf>
    <xf numFmtId="0" fontId="10" fillId="0" borderId="5" xfId="1" applyFont="1" applyBorder="1" applyAlignment="1">
      <alignment horizontal="right"/>
    </xf>
    <xf numFmtId="4" fontId="10" fillId="24" borderId="5" xfId="1" applyNumberFormat="1" applyFont="1" applyFill="1" applyBorder="1" applyAlignment="1">
      <alignment horizontal="right"/>
    </xf>
    <xf numFmtId="4" fontId="10" fillId="24" borderId="5" xfId="1" applyNumberFormat="1" applyFont="1" applyFill="1" applyBorder="1" applyAlignment="1">
      <alignment horizontal="left" vertical="center"/>
    </xf>
    <xf numFmtId="188" fontId="10" fillId="24" borderId="5" xfId="6748" applyNumberFormat="1" applyFont="1" applyFill="1" applyBorder="1" applyAlignment="1">
      <alignment horizontal="left" vertical="center"/>
    </xf>
    <xf numFmtId="0" fontId="120" fillId="24" borderId="5" xfId="1" applyFont="1" applyFill="1" applyBorder="1">
      <alignment vertical="top"/>
    </xf>
    <xf numFmtId="0" fontId="9" fillId="24" borderId="5" xfId="1" applyFont="1" applyFill="1" applyBorder="1" applyAlignment="1">
      <alignment horizontal="centerContinuous" vertical="center" wrapText="1"/>
    </xf>
    <xf numFmtId="4" fontId="10" fillId="24" borderId="5" xfId="1" applyNumberFormat="1" applyFont="1" applyFill="1" applyBorder="1" applyAlignment="1">
      <alignment horizontal="right" vertical="center"/>
    </xf>
    <xf numFmtId="0" fontId="8" fillId="24" borderId="5" xfId="1" applyFont="1" applyFill="1" applyBorder="1" applyAlignment="1"/>
    <xf numFmtId="0" fontId="13" fillId="24" borderId="5" xfId="1" applyFont="1" applyFill="1" applyBorder="1" applyAlignment="1"/>
    <xf numFmtId="4" fontId="13" fillId="24" borderId="5" xfId="1" applyNumberFormat="1" applyFont="1" applyFill="1" applyBorder="1" applyAlignment="1"/>
    <xf numFmtId="0" fontId="12" fillId="24" borderId="5" xfId="1" applyFont="1" applyFill="1" applyBorder="1" applyAlignment="1">
      <alignment horizontal="center"/>
    </xf>
    <xf numFmtId="0" fontId="13" fillId="24" borderId="5" xfId="1" applyFont="1" applyFill="1" applyBorder="1">
      <alignment vertical="top"/>
    </xf>
    <xf numFmtId="0" fontId="13" fillId="0" borderId="5" xfId="1" applyFont="1" applyBorder="1" applyAlignment="1">
      <alignment horizontal="right" vertical="top"/>
    </xf>
    <xf numFmtId="0" fontId="9" fillId="24" borderId="5" xfId="1" applyFont="1" applyFill="1" applyBorder="1" applyAlignment="1"/>
    <xf numFmtId="0" fontId="5" fillId="24" borderId="5" xfId="1" applyFill="1" applyBorder="1" applyAlignment="1"/>
    <xf numFmtId="0" fontId="5" fillId="24" borderId="5" xfId="1" applyFill="1" applyBorder="1">
      <alignment vertical="top"/>
    </xf>
    <xf numFmtId="4" fontId="10" fillId="24" borderId="5" xfId="1" applyNumberFormat="1" applyFont="1" applyFill="1" applyBorder="1">
      <alignment vertical="top"/>
    </xf>
    <xf numFmtId="4" fontId="10" fillId="24" borderId="5" xfId="1" applyNumberFormat="1" applyFont="1" applyFill="1" applyBorder="1" applyAlignment="1">
      <alignment horizontal="right" vertical="top"/>
    </xf>
    <xf numFmtId="4" fontId="5" fillId="24" borderId="5" xfId="1" applyNumberFormat="1" applyFill="1" applyBorder="1" applyAlignment="1"/>
    <xf numFmtId="4" fontId="5" fillId="24" borderId="5" xfId="1" applyNumberFormat="1" applyFill="1" applyBorder="1">
      <alignment vertical="top"/>
    </xf>
    <xf numFmtId="0" fontId="13" fillId="24" borderId="5" xfId="1" applyFont="1" applyFill="1" applyBorder="1" applyAlignment="1">
      <alignment horizontal="right" vertical="top"/>
    </xf>
    <xf numFmtId="49" fontId="113" fillId="0" borderId="0" xfId="1" quotePrefix="1" applyNumberFormat="1" applyFont="1">
      <alignment vertical="top"/>
    </xf>
    <xf numFmtId="49" fontId="5" fillId="0" borderId="0" xfId="1" applyNumberFormat="1" applyAlignment="1"/>
    <xf numFmtId="49" fontId="13" fillId="0" borderId="4" xfId="1" applyNumberFormat="1" applyFont="1" applyBorder="1" applyAlignment="1"/>
    <xf numFmtId="49" fontId="10" fillId="0" borderId="5" xfId="1" applyNumberFormat="1" applyFont="1" applyBorder="1" applyAlignment="1"/>
    <xf numFmtId="49" fontId="10" fillId="0" borderId="5" xfId="1" applyNumberFormat="1" applyFont="1" applyBorder="1" applyAlignment="1">
      <alignment horizontal="left" vertical="center"/>
    </xf>
    <xf numFmtId="189" fontId="10" fillId="0" borderId="5" xfId="1" applyNumberFormat="1" applyFont="1" applyBorder="1" applyAlignment="1">
      <alignment horizontal="center" vertical="center"/>
    </xf>
    <xf numFmtId="0" fontId="10" fillId="0" borderId="5" xfId="1" applyFont="1" applyBorder="1" applyAlignment="1">
      <alignment horizontal="center"/>
    </xf>
    <xf numFmtId="49" fontId="10" fillId="0" borderId="5" xfId="1" applyNumberFormat="1" applyFont="1" applyBorder="1" applyAlignment="1">
      <alignment horizontal="center" vertical="center"/>
    </xf>
    <xf numFmtId="4" fontId="5" fillId="0" borderId="4" xfId="1" applyNumberFormat="1" applyBorder="1">
      <alignment vertical="top"/>
    </xf>
    <xf numFmtId="4" fontId="10" fillId="0" borderId="5" xfId="1" applyNumberFormat="1" applyFont="1" applyBorder="1">
      <alignment vertical="top"/>
    </xf>
    <xf numFmtId="0" fontId="10" fillId="0" borderId="0" xfId="1" applyFont="1">
      <alignment vertical="top"/>
    </xf>
    <xf numFmtId="4" fontId="9" fillId="0" borderId="5" xfId="1" applyNumberFormat="1" applyFont="1" applyBorder="1" applyAlignment="1">
      <alignment horizontal="center" vertical="top"/>
    </xf>
    <xf numFmtId="4" fontId="9" fillId="0" borderId="0" xfId="1" applyNumberFormat="1" applyFont="1" applyAlignment="1">
      <alignment horizontal="center" vertical="top"/>
    </xf>
    <xf numFmtId="0" fontId="9" fillId="40" borderId="5" xfId="1" applyFont="1" applyFill="1" applyBorder="1">
      <alignment vertical="top"/>
    </xf>
    <xf numFmtId="0" fontId="10" fillId="40" borderId="5" xfId="1" applyFont="1" applyFill="1" applyBorder="1">
      <alignment vertical="top"/>
    </xf>
    <xf numFmtId="0" fontId="10" fillId="40" borderId="0" xfId="1" applyFont="1" applyFill="1">
      <alignment vertical="top"/>
    </xf>
    <xf numFmtId="4" fontId="10" fillId="0" borderId="5" xfId="1" applyNumberFormat="1" applyFont="1" applyBorder="1" applyAlignment="1">
      <alignment horizontal="center" vertical="center"/>
    </xf>
    <xf numFmtId="0" fontId="10" fillId="40" borderId="5" xfId="1" applyFont="1" applyFill="1" applyBorder="1" applyAlignment="1">
      <alignment horizontal="center" vertical="center"/>
    </xf>
    <xf numFmtId="0" fontId="9" fillId="40" borderId="5" xfId="1" applyFont="1" applyFill="1" applyBorder="1" applyAlignment="1">
      <alignment horizontal="center" vertical="center"/>
    </xf>
    <xf numFmtId="0" fontId="10" fillId="40" borderId="0" xfId="1" applyFont="1" applyFill="1" applyAlignment="1">
      <alignment horizontal="center" vertical="center"/>
    </xf>
    <xf numFmtId="0" fontId="9" fillId="41" borderId="5" xfId="1" applyFont="1" applyFill="1" applyBorder="1" applyAlignment="1">
      <alignment vertical="center"/>
    </xf>
    <xf numFmtId="0" fontId="10" fillId="41" borderId="5" xfId="1" applyFont="1" applyFill="1" applyBorder="1">
      <alignment vertical="top"/>
    </xf>
    <xf numFmtId="0" fontId="10" fillId="41" borderId="5" xfId="1" applyFont="1" applyFill="1" applyBorder="1" applyAlignment="1">
      <alignment horizontal="center" vertical="center"/>
    </xf>
    <xf numFmtId="0" fontId="9" fillId="41" borderId="5" xfId="1" applyFont="1" applyFill="1" applyBorder="1" applyAlignment="1">
      <alignment horizontal="center" vertical="center"/>
    </xf>
    <xf numFmtId="4" fontId="9" fillId="0" borderId="5" xfId="1" applyNumberFormat="1" applyFont="1" applyBorder="1">
      <alignment vertical="top"/>
    </xf>
    <xf numFmtId="4" fontId="9" fillId="0" borderId="5" xfId="1" applyNumberFormat="1" applyFont="1" applyBorder="1" applyAlignment="1">
      <alignment horizontal="center" vertical="top" wrapText="1"/>
    </xf>
    <xf numFmtId="4" fontId="5" fillId="0" borderId="0" xfId="1" applyNumberFormat="1">
      <alignment vertical="top"/>
    </xf>
    <xf numFmtId="0" fontId="131" fillId="0" borderId="0" xfId="1" applyFont="1">
      <alignment vertical="top"/>
    </xf>
    <xf numFmtId="4" fontId="132" fillId="0" borderId="0" xfId="1" applyNumberFormat="1" applyFont="1">
      <alignment vertical="top"/>
    </xf>
    <xf numFmtId="0" fontId="132" fillId="0" borderId="0" xfId="1" applyFont="1">
      <alignment vertical="top"/>
    </xf>
    <xf numFmtId="0" fontId="6" fillId="24" borderId="0" xfId="1" applyFont="1" applyFill="1" applyAlignment="1">
      <alignment horizontal="center" vertical="center" wrapText="1"/>
    </xf>
    <xf numFmtId="0" fontId="132" fillId="0" borderId="4" xfId="1" applyFont="1" applyBorder="1">
      <alignment vertical="top"/>
    </xf>
    <xf numFmtId="0" fontId="131" fillId="0" borderId="4" xfId="1" applyFont="1" applyBorder="1">
      <alignment vertical="top"/>
    </xf>
    <xf numFmtId="0" fontId="9" fillId="0" borderId="5" xfId="1" applyFont="1" applyBorder="1">
      <alignment vertical="top"/>
    </xf>
    <xf numFmtId="0" fontId="9" fillId="0" borderId="5" xfId="1" applyFont="1" applyBorder="1" applyAlignment="1">
      <alignment horizontal="right"/>
    </xf>
    <xf numFmtId="4" fontId="9" fillId="29" borderId="0" xfId="1" applyNumberFormat="1" applyFont="1" applyFill="1" applyAlignment="1">
      <alignment horizontal="center" vertical="center" wrapText="1"/>
    </xf>
    <xf numFmtId="0" fontId="133" fillId="0" borderId="5" xfId="1" applyFont="1" applyBorder="1">
      <alignment vertical="top"/>
    </xf>
    <xf numFmtId="4" fontId="10" fillId="40" borderId="5" xfId="1" applyNumberFormat="1" applyFont="1" applyFill="1" applyBorder="1">
      <alignment vertical="top"/>
    </xf>
    <xf numFmtId="0" fontId="133" fillId="40" borderId="5" xfId="1" applyFont="1" applyFill="1" applyBorder="1">
      <alignment vertical="top"/>
    </xf>
    <xf numFmtId="0" fontId="10" fillId="0" borderId="0" xfId="1" applyFont="1" applyAlignment="1">
      <alignment horizontal="left" vertical="center"/>
    </xf>
    <xf numFmtId="4" fontId="10" fillId="24" borderId="5" xfId="1" applyNumberFormat="1" applyFont="1" applyFill="1" applyBorder="1" applyAlignment="1">
      <alignment horizontal="center" vertical="center"/>
    </xf>
    <xf numFmtId="0" fontId="52" fillId="40" borderId="5" xfId="1" applyFont="1" applyFill="1" applyBorder="1" applyAlignment="1">
      <alignment horizontal="left" vertical="center"/>
    </xf>
    <xf numFmtId="4" fontId="10" fillId="40" borderId="5" xfId="1" applyNumberFormat="1" applyFont="1" applyFill="1" applyBorder="1" applyAlignment="1">
      <alignment horizontal="center" vertical="center"/>
    </xf>
    <xf numFmtId="0" fontId="133" fillId="40" borderId="5" xfId="1" applyFont="1" applyFill="1" applyBorder="1" applyAlignment="1">
      <alignment horizontal="center" vertical="center"/>
    </xf>
    <xf numFmtId="4" fontId="9" fillId="29" borderId="5" xfId="1" applyNumberFormat="1" applyFont="1" applyFill="1" applyBorder="1" applyAlignment="1">
      <alignment horizontal="left" vertical="center"/>
    </xf>
    <xf numFmtId="4" fontId="9" fillId="29" borderId="5" xfId="1" applyNumberFormat="1" applyFont="1" applyFill="1" applyBorder="1" applyAlignment="1">
      <alignment horizontal="center" vertical="center"/>
    </xf>
    <xf numFmtId="0" fontId="133" fillId="0" borderId="5" xfId="1" applyFont="1" applyBorder="1" applyAlignment="1">
      <alignment horizontal="center" vertical="center"/>
    </xf>
    <xf numFmtId="0" fontId="52" fillId="41" borderId="5" xfId="1" applyFont="1" applyFill="1" applyBorder="1" applyAlignment="1">
      <alignment horizontal="left" vertical="center"/>
    </xf>
    <xf numFmtId="0" fontId="10" fillId="0" borderId="7" xfId="1" applyFont="1" applyBorder="1" applyAlignment="1">
      <alignment horizontal="left" vertical="center"/>
    </xf>
    <xf numFmtId="0" fontId="92" fillId="38" borderId="0" xfId="2" applyFont="1" applyFill="1" applyBorder="1" applyAlignment="1" applyProtection="1"/>
    <xf numFmtId="0" fontId="16" fillId="0" borderId="0" xfId="1" applyFont="1">
      <alignment vertical="top"/>
    </xf>
    <xf numFmtId="4" fontId="131" fillId="0" borderId="0" xfId="1" applyNumberFormat="1" applyFont="1">
      <alignment vertical="top"/>
    </xf>
    <xf numFmtId="0" fontId="13" fillId="0" borderId="4" xfId="1" applyFont="1" applyBorder="1" applyAlignment="1">
      <alignment horizontal="centerContinuous" wrapText="1"/>
    </xf>
    <xf numFmtId="0" fontId="9" fillId="29" borderId="0" xfId="1" applyFont="1" applyFill="1" applyAlignment="1">
      <alignment horizontal="center" vertical="center" wrapText="1"/>
    </xf>
    <xf numFmtId="4" fontId="10" fillId="40" borderId="5" xfId="1" applyNumberFormat="1" applyFont="1" applyFill="1" applyBorder="1" applyAlignment="1"/>
    <xf numFmtId="0" fontId="8" fillId="22" borderId="5" xfId="7" applyFont="1" applyFill="1" applyBorder="1" applyAlignment="1">
      <alignment horizontal="left" vertical="center"/>
    </xf>
    <xf numFmtId="0" fontId="8" fillId="22" borderId="5" xfId="7" applyFont="1" applyFill="1" applyBorder="1" applyAlignment="1">
      <alignment horizontal="center" vertical="center"/>
    </xf>
    <xf numFmtId="0" fontId="10" fillId="0" borderId="0" xfId="6" applyFont="1" applyFill="1" applyBorder="1"/>
    <xf numFmtId="17" fontId="10" fillId="0" borderId="0" xfId="6" applyNumberFormat="1" applyFont="1" applyFill="1" applyBorder="1" applyAlignment="1">
      <alignment horizontal="left"/>
    </xf>
    <xf numFmtId="10" fontId="10" fillId="0" borderId="0" xfId="6" applyNumberFormat="1" applyFont="1" applyFill="1" applyBorder="1" applyAlignment="1">
      <alignment horizontal="center"/>
    </xf>
    <xf numFmtId="0" fontId="10" fillId="0" borderId="6" xfId="6" applyFont="1" applyFill="1" applyBorder="1"/>
    <xf numFmtId="17" fontId="10" fillId="0" borderId="6" xfId="6" applyNumberFormat="1" applyFont="1" applyFill="1" applyBorder="1" applyAlignment="1">
      <alignment horizontal="left"/>
    </xf>
    <xf numFmtId="10" fontId="10" fillId="0" borderId="6" xfId="6" applyNumberFormat="1" applyFont="1" applyFill="1" applyBorder="1" applyAlignment="1">
      <alignment horizontal="center"/>
    </xf>
    <xf numFmtId="0" fontId="120" fillId="0" borderId="6" xfId="6" applyFont="1" applyFill="1" applyBorder="1" applyAlignment="1">
      <alignment horizontal="left" vertical="center"/>
    </xf>
    <xf numFmtId="0" fontId="10" fillId="0" borderId="0" xfId="6" applyFont="1" applyFill="1" applyBorder="1" applyAlignment="1">
      <alignment horizontal="right"/>
    </xf>
    <xf numFmtId="0" fontId="120" fillId="0" borderId="0" xfId="6" applyFont="1" applyFill="1" applyBorder="1" applyAlignment="1">
      <alignment horizontal="left" vertical="center"/>
    </xf>
    <xf numFmtId="0" fontId="10" fillId="0" borderId="7" xfId="6" applyFont="1" applyFill="1" applyBorder="1"/>
    <xf numFmtId="0" fontId="10" fillId="0" borderId="7" xfId="6" applyFont="1" applyFill="1" applyBorder="1" applyAlignment="1">
      <alignment horizontal="right"/>
    </xf>
    <xf numFmtId="10" fontId="10" fillId="0" borderId="7" xfId="6" applyNumberFormat="1" applyFont="1" applyFill="1" applyBorder="1" applyAlignment="1">
      <alignment horizontal="center"/>
    </xf>
    <xf numFmtId="0" fontId="120" fillId="0" borderId="7" xfId="6" applyFont="1" applyFill="1" applyBorder="1" applyAlignment="1">
      <alignment horizontal="left" vertical="center"/>
    </xf>
    <xf numFmtId="0" fontId="10" fillId="0" borderId="0" xfId="6" applyFont="1" applyFill="1" applyBorder="1" applyAlignment="1">
      <alignment horizontal="left"/>
    </xf>
    <xf numFmtId="0" fontId="10" fillId="0" borderId="5" xfId="6" applyFont="1" applyFill="1" applyBorder="1"/>
    <xf numFmtId="0" fontId="10" fillId="0" borderId="5" xfId="6" applyFont="1" applyFill="1" applyBorder="1" applyAlignment="1"/>
    <xf numFmtId="10" fontId="10" fillId="0" borderId="5" xfId="6" applyNumberFormat="1" applyFont="1" applyFill="1" applyBorder="1" applyAlignment="1">
      <alignment horizontal="center"/>
    </xf>
    <xf numFmtId="0" fontId="120" fillId="0" borderId="5" xfId="6" applyFont="1" applyFill="1" applyBorder="1" applyAlignment="1">
      <alignment horizontal="left" vertical="center"/>
    </xf>
    <xf numFmtId="17" fontId="10" fillId="0" borderId="5" xfId="6" applyNumberFormat="1" applyFont="1" applyFill="1" applyBorder="1" applyAlignment="1"/>
    <xf numFmtId="17" fontId="10" fillId="0" borderId="0" xfId="6" applyNumberFormat="1" applyFont="1" applyFill="1" applyBorder="1" applyAlignment="1"/>
    <xf numFmtId="0" fontId="10" fillId="0" borderId="5" xfId="6" applyFont="1" applyFill="1" applyBorder="1" applyAlignment="1">
      <alignment horizontal="left"/>
    </xf>
    <xf numFmtId="0" fontId="10" fillId="0" borderId="5" xfId="6" applyFont="1" applyFill="1" applyBorder="1" applyAlignment="1">
      <alignment horizontal="left" vertical="center"/>
    </xf>
    <xf numFmtId="0" fontId="10" fillId="0" borderId="0" xfId="6" applyFont="1" applyBorder="1"/>
    <xf numFmtId="0" fontId="10" fillId="0" borderId="6" xfId="1" applyFont="1" applyBorder="1">
      <alignment vertical="top"/>
    </xf>
    <xf numFmtId="10" fontId="10" fillId="0" borderId="0" xfId="1" applyNumberFormat="1" applyFont="1" applyAlignment="1">
      <alignment horizontal="center" vertical="top"/>
    </xf>
    <xf numFmtId="0" fontId="120" fillId="0" borderId="6" xfId="1" applyFont="1" applyBorder="1" applyAlignment="1">
      <alignment horizontal="left" vertical="center"/>
    </xf>
    <xf numFmtId="0" fontId="10" fillId="0" borderId="5" xfId="6" applyFont="1" applyBorder="1"/>
    <xf numFmtId="10" fontId="10" fillId="0" borderId="6" xfId="1" applyNumberFormat="1" applyFont="1" applyBorder="1" applyAlignment="1">
      <alignment horizontal="center" vertical="top"/>
    </xf>
    <xf numFmtId="0" fontId="10" fillId="0" borderId="6" xfId="1" applyFont="1" applyBorder="1" applyAlignment="1">
      <alignment horizontal="left" vertical="center"/>
    </xf>
    <xf numFmtId="0" fontId="10" fillId="0" borderId="6" xfId="6" applyFont="1" applyFill="1" applyBorder="1" applyAlignment="1">
      <alignment horizontal="left"/>
    </xf>
    <xf numFmtId="0" fontId="10" fillId="0" borderId="7" xfId="6" applyFont="1" applyFill="1" applyBorder="1" applyAlignment="1">
      <alignment horizontal="left"/>
    </xf>
    <xf numFmtId="0" fontId="120" fillId="0" borderId="0" xfId="1" applyFont="1" applyAlignment="1">
      <alignment horizontal="left" vertical="center"/>
    </xf>
    <xf numFmtId="0" fontId="120" fillId="0" borderId="7" xfId="1" applyFont="1" applyBorder="1" applyAlignment="1">
      <alignment horizontal="left" vertical="center"/>
    </xf>
    <xf numFmtId="0" fontId="120" fillId="0" borderId="5" xfId="1" applyFont="1" applyBorder="1" applyAlignment="1">
      <alignment horizontal="left" vertical="center"/>
    </xf>
    <xf numFmtId="0" fontId="10" fillId="0" borderId="0" xfId="6" applyFont="1" applyBorder="1" applyAlignment="1">
      <alignment vertical="top"/>
    </xf>
    <xf numFmtId="0" fontId="10" fillId="0" borderId="5" xfId="6" applyFont="1" applyFill="1" applyBorder="1" applyAlignment="1">
      <alignment horizontal="left" vertical="top"/>
    </xf>
    <xf numFmtId="10" fontId="10" fillId="0" borderId="0" xfId="6" applyNumberFormat="1" applyFont="1" applyBorder="1" applyAlignment="1">
      <alignment horizontal="center" vertical="top"/>
    </xf>
    <xf numFmtId="0" fontId="120" fillId="0" borderId="0" xfId="1" applyFont="1" applyAlignment="1">
      <alignment horizontal="left" vertical="center" wrapText="1"/>
    </xf>
    <xf numFmtId="0" fontId="120" fillId="0" borderId="5" xfId="1" applyFont="1" applyBorder="1" applyAlignment="1">
      <alignment horizontal="left" vertical="center" wrapText="1"/>
    </xf>
    <xf numFmtId="10" fontId="10" fillId="0" borderId="5" xfId="1" applyNumberFormat="1" applyFont="1" applyBorder="1" applyAlignment="1">
      <alignment horizontal="center" vertical="top"/>
    </xf>
    <xf numFmtId="10" fontId="10" fillId="0" borderId="0" xfId="1" applyNumberFormat="1" applyFont="1">
      <alignment vertical="top"/>
    </xf>
    <xf numFmtId="0" fontId="134" fillId="0" borderId="0" xfId="1" applyFont="1" applyAlignment="1">
      <alignment horizontal="left" vertical="center"/>
    </xf>
    <xf numFmtId="10" fontId="13" fillId="0" borderId="0" xfId="1" applyNumberFormat="1" applyFont="1">
      <alignment vertical="top"/>
    </xf>
    <xf numFmtId="0" fontId="5" fillId="0" borderId="4" xfId="1" applyBorder="1" applyAlignment="1">
      <alignment horizontal="center"/>
    </xf>
    <xf numFmtId="0" fontId="7" fillId="38" borderId="4" xfId="2" applyFill="1" applyBorder="1" applyAlignment="1" applyProtection="1"/>
    <xf numFmtId="0" fontId="8" fillId="22" borderId="91" xfId="7" applyFont="1" applyFill="1" applyBorder="1" applyAlignment="1">
      <alignment horizontal="center" vertical="center"/>
    </xf>
    <xf numFmtId="0" fontId="10" fillId="0" borderId="5" xfId="1" applyFont="1" applyBorder="1" applyAlignment="1">
      <alignment horizontal="center" vertical="center" wrapText="1"/>
    </xf>
    <xf numFmtId="190" fontId="10" fillId="0" borderId="5" xfId="5" applyNumberFormat="1" applyFont="1" applyBorder="1" applyAlignment="1">
      <alignment horizontal="center" vertical="center" wrapText="1"/>
    </xf>
    <xf numFmtId="0" fontId="10" fillId="0" borderId="6" xfId="1" applyFont="1" applyBorder="1" applyAlignment="1">
      <alignment horizontal="center" vertical="center" wrapText="1"/>
    </xf>
    <xf numFmtId="190" fontId="10" fillId="0" borderId="6" xfId="5" applyNumberFormat="1" applyFont="1" applyBorder="1" applyAlignment="1">
      <alignment horizontal="center" vertical="center" wrapText="1"/>
    </xf>
    <xf numFmtId="0" fontId="10" fillId="0" borderId="0" xfId="1" applyFont="1" applyAlignment="1">
      <alignment horizontal="center" vertical="center" wrapText="1"/>
    </xf>
    <xf numFmtId="190" fontId="10" fillId="0" borderId="0" xfId="5" applyNumberFormat="1" applyFont="1" applyBorder="1" applyAlignment="1">
      <alignment horizontal="center" vertical="center" wrapText="1"/>
    </xf>
    <xf numFmtId="0" fontId="10" fillId="0" borderId="0" xfId="1" applyFont="1" applyAlignment="1">
      <alignment horizontal="left" vertical="center" wrapText="1"/>
    </xf>
    <xf numFmtId="0" fontId="10" fillId="0" borderId="7" xfId="1" applyFont="1" applyBorder="1" applyAlignment="1">
      <alignment horizontal="center" vertical="center" wrapText="1"/>
    </xf>
    <xf numFmtId="190" fontId="10" fillId="0" borderId="7" xfId="5" applyNumberFormat="1" applyFont="1" applyBorder="1" applyAlignment="1">
      <alignment horizontal="center" vertical="center" wrapText="1"/>
    </xf>
    <xf numFmtId="0" fontId="10" fillId="0" borderId="7" xfId="1" applyFont="1" applyBorder="1" applyAlignment="1">
      <alignment horizontal="left" vertical="center" wrapText="1"/>
    </xf>
    <xf numFmtId="190" fontId="10" fillId="0" borderId="5" xfId="5" applyNumberFormat="1" applyFont="1" applyFill="1" applyBorder="1" applyAlignment="1">
      <alignment horizontal="center" vertical="center" wrapText="1"/>
    </xf>
    <xf numFmtId="0" fontId="122" fillId="0" borderId="0" xfId="1" applyFont="1" applyAlignment="1">
      <alignment horizontal="left" vertical="center"/>
    </xf>
    <xf numFmtId="0" fontId="7" fillId="38" borderId="88" xfId="2" applyFill="1" applyBorder="1" applyAlignment="1" applyProtection="1">
      <alignment horizontal="right"/>
    </xf>
    <xf numFmtId="0" fontId="8" fillId="22" borderId="24" xfId="7" applyFont="1" applyFill="1" applyBorder="1" applyAlignment="1">
      <alignment horizontal="center" vertical="center" wrapText="1"/>
    </xf>
    <xf numFmtId="0" fontId="8" fillId="22" borderId="61" xfId="7" applyFont="1" applyFill="1" applyBorder="1" applyAlignment="1">
      <alignment horizontal="center" vertical="center" wrapText="1"/>
    </xf>
    <xf numFmtId="0" fontId="10" fillId="0" borderId="22" xfId="1" applyFont="1" applyBorder="1" applyAlignment="1">
      <alignment horizontal="center"/>
    </xf>
    <xf numFmtId="189" fontId="10" fillId="0" borderId="22" xfId="1" applyNumberFormat="1" applyFont="1" applyBorder="1" applyAlignment="1">
      <alignment horizontal="center"/>
    </xf>
    <xf numFmtId="0" fontId="10" fillId="0" borderId="24" xfId="1" applyFont="1" applyBorder="1" applyAlignment="1">
      <alignment horizontal="center" vertical="center" wrapText="1"/>
    </xf>
    <xf numFmtId="189" fontId="10" fillId="0" borderId="24" xfId="1" applyNumberFormat="1" applyFont="1" applyBorder="1" applyAlignment="1">
      <alignment horizontal="center" vertical="center" wrapText="1"/>
    </xf>
    <xf numFmtId="166" fontId="0" fillId="0" borderId="0" xfId="5" applyNumberFormat="1" applyFont="1" applyAlignment="1">
      <alignment horizontal="center" vertical="center" wrapText="1"/>
    </xf>
    <xf numFmtId="0" fontId="5" fillId="0" borderId="0" xfId="1" applyAlignment="1">
      <alignment horizontal="center" vertical="center" wrapText="1"/>
    </xf>
    <xf numFmtId="166" fontId="0" fillId="0" borderId="0" xfId="5" applyNumberFormat="1" applyFont="1" applyBorder="1" applyAlignment="1">
      <alignment horizontal="center" vertical="center" wrapText="1"/>
    </xf>
    <xf numFmtId="0" fontId="9" fillId="0" borderId="0" xfId="1" applyFont="1" applyAlignment="1">
      <alignment horizontal="center" vertical="center" wrapText="1"/>
    </xf>
    <xf numFmtId="189" fontId="10" fillId="0" borderId="0" xfId="1" applyNumberFormat="1" applyFont="1" applyAlignment="1">
      <alignment horizontal="center" vertical="center" wrapText="1"/>
    </xf>
    <xf numFmtId="3" fontId="10" fillId="0" borderId="0" xfId="1" applyNumberFormat="1" applyFont="1" applyAlignment="1">
      <alignment horizontal="center" vertical="center" wrapText="1"/>
    </xf>
    <xf numFmtId="166" fontId="0" fillId="0" borderId="0" xfId="5" applyNumberFormat="1" applyFont="1" applyBorder="1" applyAlignment="1">
      <alignment horizontal="center"/>
    </xf>
    <xf numFmtId="3" fontId="11" fillId="0" borderId="0" xfId="7" applyNumberFormat="1" applyFont="1" applyAlignment="1"/>
    <xf numFmtId="49" fontId="9" fillId="22" borderId="92" xfId="1" applyNumberFormat="1" applyFont="1" applyFill="1" applyBorder="1" applyAlignment="1">
      <alignment horizontal="center" vertical="center"/>
    </xf>
    <xf numFmtId="0" fontId="47" fillId="22" borderId="24" xfId="4927" applyFont="1" applyFill="1" applyBorder="1" applyAlignment="1">
      <alignment horizontal="center" vertical="center" wrapText="1"/>
    </xf>
    <xf numFmtId="3" fontId="10" fillId="0" borderId="5" xfId="1" applyNumberFormat="1" applyFont="1" applyFill="1" applyBorder="1" applyAlignment="1">
      <alignment horizontal="center" vertical="center"/>
    </xf>
    <xf numFmtId="0" fontId="52" fillId="22" borderId="24" xfId="4927" applyFont="1" applyFill="1" applyBorder="1" applyAlignment="1">
      <alignment horizontal="center" vertical="center" wrapText="1"/>
    </xf>
    <xf numFmtId="0" fontId="9" fillId="33" borderId="0" xfId="0" applyFont="1" applyFill="1" applyBorder="1" applyAlignment="1">
      <alignment vertical="center"/>
    </xf>
    <xf numFmtId="166" fontId="9" fillId="33" borderId="0" xfId="4703" applyNumberFormat="1" applyFont="1" applyFill="1" applyBorder="1" applyAlignment="1">
      <alignment horizontal="right" vertical="center" wrapText="1"/>
    </xf>
    <xf numFmtId="166" fontId="8" fillId="33" borderId="24" xfId="4703" applyNumberFormat="1" applyFont="1" applyFill="1" applyBorder="1" applyAlignment="1">
      <alignment horizontal="right" vertical="center" wrapText="1"/>
    </xf>
    <xf numFmtId="0" fontId="8" fillId="0" borderId="0" xfId="1" applyFont="1" applyAlignment="1">
      <alignment horizontal="center" vertical="center" wrapText="1"/>
    </xf>
    <xf numFmtId="0" fontId="5" fillId="0" borderId="0" xfId="1" applyAlignment="1">
      <alignment horizontal="center" vertical="center" wrapText="1"/>
    </xf>
    <xf numFmtId="0" fontId="5" fillId="0" borderId="0" xfId="1" applyAlignment="1"/>
    <xf numFmtId="0" fontId="8" fillId="0" borderId="83" xfId="1" applyFont="1" applyBorder="1" applyAlignment="1">
      <alignment horizontal="center" vertical="center" wrapText="1"/>
    </xf>
    <xf numFmtId="0" fontId="5" fillId="0" borderId="83" xfId="1" applyBorder="1" applyAlignment="1">
      <alignment vertical="center" wrapText="1"/>
    </xf>
    <xf numFmtId="0" fontId="49" fillId="0" borderId="0" xfId="1" applyFont="1" applyAlignment="1">
      <alignment horizontal="left" vertical="center" wrapText="1"/>
    </xf>
    <xf numFmtId="0" fontId="11" fillId="0" borderId="0" xfId="1" applyFont="1" applyAlignment="1">
      <alignment horizontal="left" vertical="center" wrapText="1"/>
    </xf>
    <xf numFmtId="0" fontId="11" fillId="0" borderId="0" xfId="1" applyFont="1" applyAlignment="1">
      <alignment horizontal="left" vertical="center"/>
    </xf>
    <xf numFmtId="0" fontId="6" fillId="0" borderId="0" xfId="1" applyFont="1" applyAlignment="1">
      <alignment horizontal="center" vertical="center" wrapText="1"/>
    </xf>
    <xf numFmtId="0" fontId="74" fillId="0" borderId="0" xfId="1" applyFont="1" applyAlignment="1">
      <alignment vertical="center" wrapText="1"/>
    </xf>
    <xf numFmtId="49" fontId="8" fillId="0" borderId="0" xfId="1" applyNumberFormat="1" applyFont="1" applyAlignment="1">
      <alignment horizontal="center" vertical="center" wrapText="1"/>
    </xf>
    <xf numFmtId="49" fontId="5" fillId="0" borderId="0" xfId="1" applyNumberFormat="1" applyAlignment="1">
      <alignment horizontal="center" vertical="center" wrapText="1"/>
    </xf>
    <xf numFmtId="49" fontId="5" fillId="0" borderId="0" xfId="1" applyNumberFormat="1" applyAlignment="1">
      <alignment wrapText="1"/>
    </xf>
    <xf numFmtId="49" fontId="8" fillId="0" borderId="83" xfId="1" applyNumberFormat="1" applyFont="1" applyBorder="1" applyAlignment="1">
      <alignment horizontal="center" vertical="center" wrapText="1"/>
    </xf>
    <xf numFmtId="49" fontId="5" fillId="0" borderId="83" xfId="1" applyNumberFormat="1" applyBorder="1" applyAlignment="1">
      <alignment vertical="center" wrapText="1"/>
    </xf>
    <xf numFmtId="0" fontId="11" fillId="0" borderId="0" xfId="1" applyFont="1" applyAlignment="1">
      <alignment horizontal="justify" vertical="justify" wrapText="1"/>
    </xf>
    <xf numFmtId="0" fontId="11" fillId="0" borderId="0" xfId="1" applyFont="1" applyAlignment="1">
      <alignment horizontal="justify" vertical="justify"/>
    </xf>
    <xf numFmtId="0" fontId="6" fillId="0" borderId="0" xfId="1" applyFont="1" applyAlignment="1">
      <alignment horizontal="center" vertical="center"/>
    </xf>
    <xf numFmtId="0" fontId="74" fillId="0" borderId="0" xfId="1" applyFont="1" applyAlignment="1">
      <alignment vertical="center"/>
    </xf>
    <xf numFmtId="0" fontId="11" fillId="0" borderId="21" xfId="1" applyFont="1" applyBorder="1" applyAlignment="1">
      <alignment horizontal="left" vertical="center" wrapText="1"/>
    </xf>
    <xf numFmtId="0" fontId="74" fillId="0" borderId="0" xfId="1" applyFont="1" applyAlignment="1">
      <alignment horizontal="center" vertical="center"/>
    </xf>
    <xf numFmtId="0" fontId="8" fillId="0" borderId="0" xfId="3" applyFont="1" applyAlignment="1">
      <alignment horizontal="center" vertical="center" wrapText="1"/>
    </xf>
    <xf numFmtId="0" fontId="13" fillId="0" borderId="0" xfId="3" applyFont="1" applyAlignment="1">
      <alignment horizontal="center" vertical="center" wrapText="1"/>
    </xf>
    <xf numFmtId="0" fontId="8" fillId="0" borderId="0" xfId="3" applyFont="1" applyAlignment="1">
      <alignment horizontal="center" vertical="center"/>
    </xf>
    <xf numFmtId="0" fontId="13" fillId="0" borderId="0" xfId="3" applyFont="1" applyAlignment="1">
      <alignment horizontal="center" vertical="center"/>
    </xf>
    <xf numFmtId="0" fontId="47" fillId="22" borderId="0" xfId="1" applyFont="1" applyFill="1" applyAlignment="1">
      <alignment horizontal="left" vertical="center" wrapText="1"/>
    </xf>
    <xf numFmtId="0" fontId="47" fillId="22" borderId="22" xfId="1" applyFont="1" applyFill="1" applyBorder="1" applyAlignment="1">
      <alignment horizontal="left" vertical="center" wrapText="1"/>
    </xf>
    <xf numFmtId="3" fontId="8" fillId="29" borderId="22" xfId="1" applyNumberFormat="1" applyFont="1" applyFill="1" applyBorder="1" applyAlignment="1">
      <alignment horizontal="center" vertical="center" wrapText="1"/>
    </xf>
    <xf numFmtId="0" fontId="47" fillId="22" borderId="21" xfId="1" applyFont="1" applyFill="1" applyBorder="1" applyAlignment="1">
      <alignment horizontal="center" vertical="center" wrapText="1"/>
    </xf>
    <xf numFmtId="0" fontId="47" fillId="22" borderId="22" xfId="1" applyFont="1" applyFill="1" applyBorder="1" applyAlignment="1">
      <alignment horizontal="center" vertical="center" wrapText="1"/>
    </xf>
    <xf numFmtId="0" fontId="6" fillId="0" borderId="0" xfId="3" applyFont="1" applyAlignment="1">
      <alignment horizontal="center" vertical="center"/>
    </xf>
    <xf numFmtId="0" fontId="74" fillId="0" borderId="0" xfId="3" applyFont="1" applyAlignment="1">
      <alignment horizontal="center" vertical="center"/>
    </xf>
    <xf numFmtId="0" fontId="8" fillId="0" borderId="13" xfId="1" applyFont="1" applyBorder="1" applyAlignment="1">
      <alignment horizontal="center" vertical="center" wrapText="1"/>
    </xf>
    <xf numFmtId="0" fontId="5" fillId="0" borderId="13" xfId="1" applyBorder="1" applyAlignment="1">
      <alignment vertical="center" wrapText="1"/>
    </xf>
    <xf numFmtId="0" fontId="11" fillId="0" borderId="21" xfId="1" applyFont="1" applyBorder="1" applyAlignment="1">
      <alignment horizontal="justify" vertical="justify" wrapText="1"/>
    </xf>
    <xf numFmtId="0" fontId="11" fillId="0" borderId="21" xfId="1" applyFont="1" applyBorder="1" applyAlignment="1">
      <alignment horizontal="left" wrapText="1"/>
    </xf>
    <xf numFmtId="0" fontId="11" fillId="0" borderId="0" xfId="1" applyFont="1" applyAlignment="1">
      <alignment horizontal="left" wrapText="1"/>
    </xf>
    <xf numFmtId="3" fontId="11" fillId="0" borderId="0" xfId="1" quotePrefix="1" applyNumberFormat="1" applyFont="1" applyAlignment="1">
      <alignment horizontal="left" vertical="center" wrapText="1"/>
    </xf>
    <xf numFmtId="0" fontId="8" fillId="0" borderId="0" xfId="1" applyFont="1" applyAlignment="1">
      <alignment horizontal="center" vertical="center"/>
    </xf>
    <xf numFmtId="3" fontId="8" fillId="29" borderId="22" xfId="1" applyNumberFormat="1" applyFont="1" applyFill="1" applyBorder="1" applyAlignment="1">
      <alignment horizontal="center" vertical="center"/>
    </xf>
    <xf numFmtId="1" fontId="8" fillId="29" borderId="66" xfId="1" applyNumberFormat="1" applyFont="1" applyFill="1" applyBorder="1" applyAlignment="1">
      <alignment horizontal="center" vertical="center" wrapText="1"/>
    </xf>
    <xf numFmtId="1" fontId="8" fillId="29" borderId="22" xfId="1" applyNumberFormat="1" applyFont="1" applyFill="1" applyBorder="1" applyAlignment="1">
      <alignment horizontal="center" vertical="center" wrapText="1"/>
    </xf>
    <xf numFmtId="1" fontId="8" fillId="29" borderId="86" xfId="1" applyNumberFormat="1" applyFont="1" applyFill="1" applyBorder="1" applyAlignment="1">
      <alignment horizontal="center" vertical="center" wrapText="1"/>
    </xf>
    <xf numFmtId="0" fontId="13" fillId="0" borderId="0" xfId="1" applyFont="1" applyAlignment="1">
      <alignment horizontal="center" vertical="center" wrapText="1"/>
    </xf>
    <xf numFmtId="0" fontId="8" fillId="0" borderId="13" xfId="1" applyFont="1" applyBorder="1" applyAlignment="1">
      <alignment horizontal="center" vertical="center"/>
    </xf>
    <xf numFmtId="3" fontId="9" fillId="29" borderId="22" xfId="1" applyNumberFormat="1" applyFont="1" applyFill="1" applyBorder="1" applyAlignment="1">
      <alignment horizontal="center" vertical="center" wrapText="1"/>
    </xf>
    <xf numFmtId="0" fontId="11" fillId="0" borderId="0" xfId="1" applyFont="1" applyAlignment="1">
      <alignment horizontal="justify" vertical="top" wrapText="1"/>
    </xf>
    <xf numFmtId="0" fontId="13" fillId="0" borderId="13" xfId="1" applyFont="1" applyBorder="1" applyAlignment="1">
      <alignment horizontal="center" vertical="center" wrapText="1"/>
    </xf>
    <xf numFmtId="3" fontId="8" fillId="22" borderId="3" xfId="1" applyNumberFormat="1" applyFont="1" applyFill="1" applyBorder="1" applyAlignment="1">
      <alignment horizontal="center" vertical="center" wrapText="1"/>
    </xf>
    <xf numFmtId="3" fontId="8" fillId="22" borderId="87" xfId="1" applyNumberFormat="1" applyFont="1" applyFill="1" applyBorder="1" applyAlignment="1">
      <alignment horizontal="center" vertical="center" wrapText="1"/>
    </xf>
    <xf numFmtId="0" fontId="47" fillId="22" borderId="3" xfId="1" applyFont="1" applyFill="1" applyBorder="1" applyAlignment="1">
      <alignment horizontal="center" vertical="center" wrapText="1"/>
    </xf>
    <xf numFmtId="0" fontId="47" fillId="22" borderId="87" xfId="1" applyFont="1" applyFill="1" applyBorder="1" applyAlignment="1">
      <alignment horizontal="center" vertical="center" wrapText="1"/>
    </xf>
    <xf numFmtId="3" fontId="8" fillId="22" borderId="0" xfId="1" applyNumberFormat="1" applyFont="1" applyFill="1" applyAlignment="1">
      <alignment horizontal="center" vertical="center" wrapText="1"/>
    </xf>
    <xf numFmtId="3" fontId="8" fillId="22" borderId="22" xfId="1" applyNumberFormat="1" applyFont="1" applyFill="1" applyBorder="1" applyAlignment="1">
      <alignment horizontal="center" vertical="center" wrapText="1"/>
    </xf>
    <xf numFmtId="0" fontId="98" fillId="0" borderId="0" xfId="1" applyFont="1" applyAlignment="1">
      <alignment vertical="center"/>
    </xf>
    <xf numFmtId="0" fontId="5" fillId="0" borderId="0" xfId="1" applyAlignment="1">
      <alignment horizontal="center"/>
    </xf>
    <xf numFmtId="0" fontId="47" fillId="0" borderId="13" xfId="1" applyFont="1" applyBorder="1" applyAlignment="1">
      <alignment horizontal="center" vertical="center"/>
    </xf>
    <xf numFmtId="0" fontId="5" fillId="0" borderId="13" xfId="1" applyBorder="1" applyAlignment="1">
      <alignment vertical="center"/>
    </xf>
    <xf numFmtId="0" fontId="8" fillId="24" borderId="0" xfId="1" applyFont="1" applyFill="1" applyAlignment="1">
      <alignment horizontal="center" vertical="center" wrapText="1"/>
    </xf>
    <xf numFmtId="0" fontId="0" fillId="24" borderId="0" xfId="0" applyFill="1" applyAlignment="1">
      <alignment horizontal="center" vertical="center" wrapText="1"/>
    </xf>
    <xf numFmtId="0" fontId="5" fillId="0" borderId="13" xfId="1" applyBorder="1" applyAlignment="1">
      <alignment horizontal="center" vertical="center"/>
    </xf>
    <xf numFmtId="0" fontId="47" fillId="22" borderId="81" xfId="1" applyFont="1" applyFill="1" applyBorder="1" applyAlignment="1">
      <alignment horizontal="center" vertical="center" wrapText="1"/>
    </xf>
    <xf numFmtId="0" fontId="47" fillId="22" borderId="86" xfId="1" applyFont="1" applyFill="1" applyBorder="1" applyAlignment="1">
      <alignment horizontal="center" vertical="center" wrapText="1"/>
    </xf>
    <xf numFmtId="0" fontId="6" fillId="0" borderId="0" xfId="1" applyFont="1" applyAlignment="1">
      <alignment horizontal="center"/>
    </xf>
    <xf numFmtId="0" fontId="8" fillId="24" borderId="0" xfId="1" applyFont="1" applyFill="1" applyAlignment="1">
      <alignment horizontal="center" vertical="center"/>
    </xf>
    <xf numFmtId="0" fontId="47" fillId="22" borderId="90" xfId="1" applyFont="1" applyFill="1" applyBorder="1" applyAlignment="1">
      <alignment horizontal="center" vertical="center" wrapText="1"/>
    </xf>
    <xf numFmtId="0" fontId="47" fillId="22" borderId="0" xfId="1" applyFont="1" applyFill="1" applyAlignment="1">
      <alignment horizontal="center" vertical="center" wrapText="1"/>
    </xf>
    <xf numFmtId="0" fontId="13" fillId="24" borderId="0" xfId="1" applyFont="1" applyFill="1" applyAlignment="1">
      <alignment horizontal="center" vertical="center" wrapText="1"/>
    </xf>
    <xf numFmtId="0" fontId="13" fillId="24" borderId="0" xfId="1" applyFont="1" applyFill="1" applyAlignment="1">
      <alignment wrapText="1"/>
    </xf>
    <xf numFmtId="0" fontId="13" fillId="0" borderId="0" xfId="1" applyFont="1" applyAlignment="1">
      <alignment vertical="center"/>
    </xf>
    <xf numFmtId="3" fontId="11" fillId="0" borderId="21" xfId="1" quotePrefix="1" applyNumberFormat="1" applyFont="1" applyBorder="1" applyAlignment="1">
      <alignment horizontal="left" vertical="center" wrapText="1"/>
    </xf>
    <xf numFmtId="3" fontId="49" fillId="0" borderId="0" xfId="1" quotePrefix="1" applyNumberFormat="1" applyFont="1" applyAlignment="1">
      <alignment horizontal="justify" vertical="justify" wrapText="1"/>
    </xf>
    <xf numFmtId="0" fontId="5" fillId="0" borderId="0" xfId="1" applyAlignment="1">
      <alignment horizontal="center" vertical="center"/>
    </xf>
    <xf numFmtId="0" fontId="47" fillId="22" borderId="24" xfId="1" applyFont="1" applyFill="1" applyBorder="1" applyAlignment="1">
      <alignment horizontal="left" vertical="center" wrapText="1"/>
    </xf>
    <xf numFmtId="3" fontId="8" fillId="29" borderId="24" xfId="1" applyNumberFormat="1" applyFont="1" applyFill="1" applyBorder="1" applyAlignment="1">
      <alignment horizontal="center" vertical="center"/>
    </xf>
    <xf numFmtId="0" fontId="47" fillId="22" borderId="24" xfId="1" applyFont="1" applyFill="1" applyBorder="1" applyAlignment="1">
      <alignment horizontal="center" vertical="center" wrapText="1"/>
    </xf>
    <xf numFmtId="0" fontId="8" fillId="24" borderId="0" xfId="1" applyFont="1" applyFill="1" applyAlignment="1">
      <alignment horizontal="center" wrapText="1"/>
    </xf>
    <xf numFmtId="0" fontId="8" fillId="0" borderId="0" xfId="1" applyFont="1" applyAlignment="1">
      <alignment horizontal="center"/>
    </xf>
    <xf numFmtId="0" fontId="47" fillId="22" borderId="0" xfId="1" applyFont="1" applyFill="1" applyAlignment="1">
      <alignment horizontal="left" vertical="center"/>
    </xf>
    <xf numFmtId="0" fontId="47" fillId="22" borderId="22" xfId="1" applyFont="1" applyFill="1" applyBorder="1" applyAlignment="1">
      <alignment horizontal="left" vertical="center"/>
    </xf>
    <xf numFmtId="3" fontId="8" fillId="29" borderId="22" xfId="1" applyNumberFormat="1" applyFont="1" applyFill="1" applyBorder="1" applyAlignment="1">
      <alignment horizontal="center" vertical="top"/>
    </xf>
    <xf numFmtId="0" fontId="5" fillId="0" borderId="0" xfId="1" applyAlignment="1">
      <alignment horizontal="justify" vertical="justify" wrapText="1"/>
    </xf>
    <xf numFmtId="0" fontId="0" fillId="0" borderId="0" xfId="0" applyAlignment="1">
      <alignment horizontal="center" vertical="center" wrapText="1"/>
    </xf>
    <xf numFmtId="0" fontId="47" fillId="0" borderId="0" xfId="1" applyFont="1" applyAlignment="1">
      <alignment horizontal="center" vertical="center"/>
    </xf>
    <xf numFmtId="0" fontId="47" fillId="22" borderId="7" xfId="1" applyFont="1" applyFill="1" applyBorder="1" applyAlignment="1">
      <alignment horizontal="left" vertical="center" wrapText="1"/>
    </xf>
    <xf numFmtId="0" fontId="47" fillId="22" borderId="7" xfId="1" applyFont="1" applyFill="1" applyBorder="1" applyAlignment="1">
      <alignment horizontal="center" vertical="center" wrapText="1"/>
    </xf>
    <xf numFmtId="0" fontId="47" fillId="22" borderId="7" xfId="1" applyFont="1" applyFill="1" applyBorder="1" applyAlignment="1">
      <alignment horizontal="left" vertical="center"/>
    </xf>
    <xf numFmtId="0" fontId="47" fillId="22" borderId="0" xfId="1" applyFont="1" applyFill="1" applyAlignment="1">
      <alignment horizontal="center" vertical="center"/>
    </xf>
    <xf numFmtId="0" fontId="47" fillId="22" borderId="7" xfId="1" applyFont="1" applyFill="1" applyBorder="1" applyAlignment="1">
      <alignment horizontal="center" vertical="center"/>
    </xf>
    <xf numFmtId="0" fontId="46" fillId="0" borderId="0" xfId="1" applyFont="1" applyAlignment="1">
      <alignment horizontal="left" wrapText="1"/>
    </xf>
    <xf numFmtId="0" fontId="13" fillId="0" borderId="0" xfId="1" applyFont="1" applyAlignment="1">
      <alignment vertical="center" wrapText="1"/>
    </xf>
    <xf numFmtId="0" fontId="13" fillId="0" borderId="13" xfId="1" applyFont="1" applyBorder="1" applyAlignment="1">
      <alignment vertical="center" wrapText="1"/>
    </xf>
    <xf numFmtId="0" fontId="49" fillId="0" borderId="0" xfId="1" applyFont="1" applyAlignment="1">
      <alignment horizontal="justify" vertical="justify" wrapText="1"/>
    </xf>
    <xf numFmtId="0" fontId="17" fillId="0" borderId="0" xfId="1" applyFont="1" applyAlignment="1">
      <alignment horizontal="justify" vertical="justify" wrapText="1"/>
    </xf>
    <xf numFmtId="0" fontId="46" fillId="0" borderId="0" xfId="1" applyFont="1" applyAlignment="1">
      <alignment horizontal="left" vertical="center" wrapText="1"/>
    </xf>
    <xf numFmtId="0" fontId="46" fillId="0" borderId="0" xfId="1" applyFont="1" applyAlignment="1">
      <alignment horizontal="justify" vertical="justify" wrapText="1"/>
    </xf>
    <xf numFmtId="0" fontId="49" fillId="0" borderId="0" xfId="1" applyFont="1" applyAlignment="1">
      <alignment horizontal="justify" vertical="justify"/>
    </xf>
    <xf numFmtId="0" fontId="49" fillId="0" borderId="6" xfId="1" applyFont="1" applyBorder="1" applyAlignment="1">
      <alignment horizontal="justify" vertical="justify"/>
    </xf>
    <xf numFmtId="3" fontId="8" fillId="29" borderId="0" xfId="1" applyNumberFormat="1" applyFont="1" applyFill="1" applyAlignment="1">
      <alignment horizontal="center" vertical="top"/>
    </xf>
    <xf numFmtId="0" fontId="50" fillId="0" borderId="0" xfId="1" applyFont="1" applyAlignment="1">
      <alignment horizontal="left" wrapText="1"/>
    </xf>
    <xf numFmtId="0" fontId="49" fillId="0" borderId="6" xfId="1" applyFont="1" applyBorder="1" applyAlignment="1">
      <alignment horizontal="justify" vertical="justify" wrapText="1"/>
    </xf>
    <xf numFmtId="0" fontId="47" fillId="0" borderId="0" xfId="1" applyFont="1" applyAlignment="1">
      <alignment horizontal="center" vertical="center" wrapText="1"/>
    </xf>
    <xf numFmtId="3" fontId="8" fillId="29" borderId="7" xfId="1" applyNumberFormat="1" applyFont="1" applyFill="1" applyBorder="1" applyAlignment="1">
      <alignment horizontal="center" vertical="top"/>
    </xf>
    <xf numFmtId="3" fontId="8" fillId="29" borderId="0" xfId="1" applyNumberFormat="1" applyFont="1" applyFill="1" applyAlignment="1">
      <alignment horizontal="center" vertical="center"/>
    </xf>
    <xf numFmtId="2" fontId="8" fillId="0" borderId="0" xfId="1" applyNumberFormat="1" applyFont="1" applyAlignment="1">
      <alignment horizontal="center" vertical="center" wrapText="1"/>
    </xf>
    <xf numFmtId="0" fontId="11" fillId="0" borderId="6" xfId="1" applyFont="1" applyBorder="1" applyAlignment="1">
      <alignment horizontal="justify" vertical="justify" wrapText="1"/>
    </xf>
    <xf numFmtId="0" fontId="11" fillId="38" borderId="6" xfId="1" quotePrefix="1" applyFont="1" applyFill="1" applyBorder="1" applyAlignment="1">
      <alignment horizontal="justify" vertical="justify" wrapText="1"/>
    </xf>
    <xf numFmtId="0" fontId="116" fillId="0" borderId="0" xfId="1" applyFont="1" applyAlignment="1">
      <alignment horizontal="center" vertical="center"/>
    </xf>
    <xf numFmtId="0" fontId="50" fillId="38" borderId="0" xfId="1" quotePrefix="1" applyFont="1" applyFill="1" applyAlignment="1">
      <alignment horizontal="left" wrapText="1"/>
    </xf>
    <xf numFmtId="0" fontId="118" fillId="24" borderId="0" xfId="0" applyFont="1" applyFill="1" applyAlignment="1">
      <alignment horizontal="center" vertical="center" wrapText="1"/>
    </xf>
    <xf numFmtId="0" fontId="52" fillId="22" borderId="0" xfId="1" applyFont="1" applyFill="1" applyAlignment="1">
      <alignment horizontal="left" vertical="center" wrapText="1"/>
    </xf>
    <xf numFmtId="3" fontId="9" fillId="29" borderId="0" xfId="1" applyNumberFormat="1" applyFont="1" applyFill="1" applyAlignment="1">
      <alignment horizontal="center" vertical="center"/>
    </xf>
    <xf numFmtId="0" fontId="52" fillId="22" borderId="0" xfId="1" applyFont="1" applyFill="1" applyAlignment="1">
      <alignment horizontal="center" vertical="center" wrapText="1"/>
    </xf>
    <xf numFmtId="0" fontId="11" fillId="38" borderId="6" xfId="1" quotePrefix="1" applyFont="1" applyFill="1" applyBorder="1" applyAlignment="1">
      <alignment horizontal="justify" vertical="justify"/>
    </xf>
    <xf numFmtId="0" fontId="11" fillId="24" borderId="0" xfId="1" applyFont="1" applyFill="1" applyAlignment="1">
      <alignment horizontal="left" vertical="center" wrapText="1"/>
    </xf>
    <xf numFmtId="0" fontId="8" fillId="0" borderId="2" xfId="1" applyFont="1" applyBorder="1" applyAlignment="1">
      <alignment horizontal="center"/>
    </xf>
    <xf numFmtId="0" fontId="11" fillId="24" borderId="6" xfId="1" applyFont="1" applyFill="1" applyBorder="1" applyAlignment="1">
      <alignment horizontal="left" vertical="center" wrapText="1"/>
    </xf>
    <xf numFmtId="0" fontId="47" fillId="0" borderId="13" xfId="1" applyFont="1" applyBorder="1" applyAlignment="1">
      <alignment horizontal="center" vertical="center" wrapText="1"/>
    </xf>
    <xf numFmtId="0" fontId="11" fillId="38" borderId="0" xfId="1" quotePrefix="1" applyFont="1" applyFill="1" applyAlignment="1">
      <alignment horizontal="justify" vertical="justify" wrapText="1"/>
    </xf>
    <xf numFmtId="0" fontId="11" fillId="38" borderId="0" xfId="1" quotePrefix="1" applyFont="1" applyFill="1" applyAlignment="1">
      <alignment horizontal="justify" vertical="justify"/>
    </xf>
    <xf numFmtId="0" fontId="11" fillId="0" borderId="6" xfId="1" quotePrefix="1" applyFont="1" applyBorder="1" applyAlignment="1">
      <alignment horizontal="justify" vertical="justify" wrapText="1"/>
    </xf>
    <xf numFmtId="0" fontId="13" fillId="0" borderId="13" xfId="1" applyFont="1" applyBorder="1" applyAlignment="1">
      <alignment vertical="center"/>
    </xf>
    <xf numFmtId="0" fontId="58" fillId="0" borderId="0" xfId="1" applyFont="1" applyAlignment="1">
      <alignment vertical="center" wrapText="1"/>
    </xf>
    <xf numFmtId="4" fontId="5" fillId="0" borderId="0" xfId="1" applyNumberFormat="1" applyAlignment="1">
      <alignment horizontal="center"/>
    </xf>
    <xf numFmtId="3" fontId="10" fillId="0" borderId="5" xfId="1" applyNumberFormat="1" applyFont="1" applyBorder="1" applyAlignment="1">
      <alignment horizontal="center" vertical="center"/>
    </xf>
    <xf numFmtId="3" fontId="9" fillId="40" borderId="5" xfId="1" applyNumberFormat="1" applyFont="1" applyFill="1" applyBorder="1" applyAlignment="1">
      <alignment horizontal="center" vertical="center"/>
    </xf>
    <xf numFmtId="0" fontId="47" fillId="24" borderId="0" xfId="1" applyFont="1" applyFill="1" applyAlignment="1">
      <alignment horizontal="center" vertical="center" wrapText="1"/>
    </xf>
    <xf numFmtId="0" fontId="8" fillId="22" borderId="5" xfId="1" applyFont="1" applyFill="1" applyBorder="1" applyAlignment="1">
      <alignment horizontal="center" vertical="center" wrapText="1"/>
    </xf>
    <xf numFmtId="0" fontId="47" fillId="22" borderId="6" xfId="1" applyFont="1" applyFill="1" applyBorder="1" applyAlignment="1">
      <alignment horizontal="left" vertical="center" wrapText="1"/>
    </xf>
    <xf numFmtId="0" fontId="8" fillId="22" borderId="6" xfId="1" applyFont="1" applyFill="1" applyBorder="1" applyAlignment="1">
      <alignment horizontal="center" vertical="center" wrapText="1"/>
    </xf>
    <xf numFmtId="0" fontId="8" fillId="22" borderId="7" xfId="1" applyFont="1" applyFill="1" applyBorder="1" applyAlignment="1">
      <alignment horizontal="center" vertical="center" wrapText="1"/>
    </xf>
    <xf numFmtId="0" fontId="59" fillId="0" borderId="0" xfId="1" applyFont="1" applyAlignment="1">
      <alignment horizontal="center" vertical="center" wrapText="1"/>
    </xf>
    <xf numFmtId="0" fontId="59" fillId="0" borderId="0" xfId="1" applyFont="1" applyAlignment="1">
      <alignment vertical="center" wrapText="1"/>
    </xf>
    <xf numFmtId="0" fontId="9" fillId="22" borderId="5" xfId="1" applyFont="1" applyFill="1" applyBorder="1" applyAlignment="1">
      <alignment horizontal="left" vertical="center" wrapText="1"/>
    </xf>
    <xf numFmtId="0" fontId="9" fillId="22" borderId="5" xfId="1" applyFont="1" applyFill="1" applyBorder="1" applyAlignment="1">
      <alignment horizontal="center" vertical="center"/>
    </xf>
    <xf numFmtId="0" fontId="8" fillId="22" borderId="91" xfId="1" applyFont="1" applyFill="1" applyBorder="1" applyAlignment="1">
      <alignment horizontal="center" vertical="center"/>
    </xf>
    <xf numFmtId="0" fontId="8" fillId="22" borderId="5" xfId="1" applyFont="1" applyFill="1" applyBorder="1" applyAlignment="1">
      <alignment horizontal="left" vertical="center" wrapText="1"/>
    </xf>
    <xf numFmtId="0" fontId="8" fillId="22" borderId="6" xfId="1" applyFont="1" applyFill="1" applyBorder="1" applyAlignment="1">
      <alignment horizontal="left" vertical="center" wrapText="1"/>
    </xf>
    <xf numFmtId="0" fontId="8" fillId="22" borderId="7" xfId="1" applyFont="1" applyFill="1" applyBorder="1" applyAlignment="1">
      <alignment horizontal="left" vertical="center" wrapText="1"/>
    </xf>
    <xf numFmtId="0" fontId="8" fillId="22" borderId="19" xfId="1" applyFont="1" applyFill="1" applyBorder="1" applyAlignment="1">
      <alignment horizontal="center" vertical="center"/>
    </xf>
    <xf numFmtId="0" fontId="8" fillId="22" borderId="32" xfId="1" applyFont="1" applyFill="1" applyBorder="1" applyAlignment="1">
      <alignment horizontal="center" vertical="center"/>
    </xf>
    <xf numFmtId="0" fontId="5" fillId="0" borderId="0" xfId="1" applyAlignment="1">
      <alignment vertical="center" wrapText="1"/>
    </xf>
    <xf numFmtId="0" fontId="8" fillId="22" borderId="6" xfId="1" applyFont="1" applyFill="1" applyBorder="1" applyAlignment="1">
      <alignment horizontal="left" vertical="center"/>
    </xf>
    <xf numFmtId="0" fontId="8" fillId="22" borderId="7" xfId="1" applyFont="1" applyFill="1" applyBorder="1" applyAlignment="1">
      <alignment horizontal="left" vertical="center"/>
    </xf>
    <xf numFmtId="0" fontId="8" fillId="22" borderId="5" xfId="1" applyFont="1" applyFill="1" applyBorder="1" applyAlignment="1">
      <alignment horizontal="center" vertical="center"/>
    </xf>
    <xf numFmtId="0" fontId="9" fillId="0" borderId="0" xfId="1" applyFont="1" applyAlignment="1">
      <alignment horizontal="center" vertical="center" wrapText="1"/>
    </xf>
    <xf numFmtId="0" fontId="10" fillId="0" borderId="0" xfId="1" applyFont="1" applyAlignment="1">
      <alignment horizontal="center" vertical="center" wrapText="1"/>
    </xf>
    <xf numFmtId="0" fontId="13" fillId="22" borderId="5" xfId="1" applyFont="1" applyFill="1" applyBorder="1" applyAlignment="1">
      <alignment horizontal="center" vertical="center" wrapText="1"/>
    </xf>
    <xf numFmtId="0" fontId="8" fillId="22" borderId="5" xfId="1" applyFont="1" applyFill="1" applyBorder="1" applyAlignment="1">
      <alignment horizontal="center" wrapText="1"/>
    </xf>
    <xf numFmtId="0" fontId="13" fillId="22" borderId="5" xfId="1" applyFont="1" applyFill="1" applyBorder="1" applyAlignment="1">
      <alignment horizontal="center" wrapText="1"/>
    </xf>
    <xf numFmtId="0" fontId="9" fillId="29" borderId="0" xfId="1" applyFont="1" applyFill="1" applyAlignment="1">
      <alignment horizontal="center" vertical="center"/>
    </xf>
    <xf numFmtId="0" fontId="8" fillId="22" borderId="0" xfId="1" applyFont="1" applyFill="1" applyAlignment="1">
      <alignment horizontal="left" vertical="center" wrapText="1"/>
    </xf>
    <xf numFmtId="0" fontId="10" fillId="0" borderId="5" xfId="1" applyFont="1" applyBorder="1" applyAlignment="1">
      <alignment horizontal="center" wrapText="1"/>
    </xf>
    <xf numFmtId="0" fontId="9" fillId="29" borderId="7" xfId="1" applyFont="1" applyFill="1" applyBorder="1" applyAlignment="1">
      <alignment horizontal="center" vertical="center" wrapText="1"/>
    </xf>
    <xf numFmtId="0" fontId="10" fillId="24" borderId="5" xfId="1" applyFont="1" applyFill="1" applyBorder="1" applyAlignment="1">
      <alignment horizontal="center" wrapText="1"/>
    </xf>
    <xf numFmtId="0" fontId="9" fillId="29" borderId="5" xfId="1" applyFont="1" applyFill="1" applyBorder="1" applyAlignment="1">
      <alignment horizontal="center" vertical="center" wrapText="1"/>
    </xf>
    <xf numFmtId="0" fontId="5" fillId="24" borderId="5" xfId="1" applyFill="1" applyBorder="1" applyAlignment="1">
      <alignment wrapText="1"/>
    </xf>
    <xf numFmtId="0" fontId="42" fillId="0" borderId="0" xfId="1" applyFont="1" applyAlignment="1">
      <alignment horizontal="center" vertical="center"/>
    </xf>
    <xf numFmtId="0" fontId="11" fillId="0" borderId="0" xfId="1" applyFont="1" applyAlignment="1">
      <alignment wrapText="1"/>
    </xf>
    <xf numFmtId="0" fontId="46" fillId="0" borderId="0" xfId="1" applyFont="1" applyAlignment="1">
      <alignment wrapText="1"/>
    </xf>
    <xf numFmtId="49" fontId="8" fillId="0" borderId="0" xfId="1" applyNumberFormat="1" applyFont="1" applyAlignment="1">
      <alignment horizontal="center" vertical="center"/>
    </xf>
    <xf numFmtId="49" fontId="8" fillId="0" borderId="13" xfId="1" applyNumberFormat="1" applyFont="1" applyBorder="1" applyAlignment="1">
      <alignment horizontal="center" vertical="center"/>
    </xf>
    <xf numFmtId="49" fontId="8" fillId="22" borderId="5" xfId="1" applyNumberFormat="1" applyFont="1" applyFill="1" applyBorder="1" applyAlignment="1">
      <alignment horizontal="center" vertical="center" wrapText="1"/>
    </xf>
    <xf numFmtId="4" fontId="9" fillId="29" borderId="0" xfId="1" applyNumberFormat="1" applyFont="1" applyFill="1" applyAlignment="1">
      <alignment horizontal="center" vertical="top"/>
    </xf>
    <xf numFmtId="4" fontId="9" fillId="29" borderId="5" xfId="1" applyNumberFormat="1" applyFont="1" applyFill="1" applyBorder="1" applyAlignment="1">
      <alignment horizontal="center" vertical="top" wrapText="1"/>
    </xf>
    <xf numFmtId="0" fontId="9" fillId="22" borderId="6" xfId="1" applyFont="1" applyFill="1" applyBorder="1" applyAlignment="1">
      <alignment horizontal="left" vertical="center" wrapText="1"/>
    </xf>
    <xf numFmtId="0" fontId="9" fillId="22" borderId="0" xfId="1" applyFont="1" applyFill="1" applyAlignment="1">
      <alignment horizontal="left" vertical="center" wrapText="1"/>
    </xf>
    <xf numFmtId="4" fontId="9" fillId="29" borderId="5" xfId="1" applyNumberFormat="1" applyFont="1" applyFill="1" applyBorder="1" applyAlignment="1">
      <alignment horizontal="center" vertical="center" wrapText="1"/>
    </xf>
    <xf numFmtId="0" fontId="8" fillId="0" borderId="0" xfId="6" applyFont="1" applyFill="1" applyBorder="1" applyAlignment="1">
      <alignment horizontal="center" vertical="center"/>
    </xf>
    <xf numFmtId="0" fontId="8" fillId="0" borderId="93" xfId="1" applyFont="1" applyBorder="1" applyAlignment="1">
      <alignment horizontal="center" vertical="center"/>
    </xf>
    <xf numFmtId="0" fontId="8" fillId="0" borderId="94" xfId="1" applyFont="1" applyBorder="1" applyAlignment="1">
      <alignment horizontal="center" vertical="center"/>
    </xf>
    <xf numFmtId="0" fontId="8" fillId="0" borderId="95" xfId="1" applyFont="1" applyBorder="1" applyAlignment="1">
      <alignment horizontal="center" vertical="center"/>
    </xf>
    <xf numFmtId="0" fontId="8" fillId="22" borderId="19" xfId="7" applyFont="1" applyFill="1" applyBorder="1" applyAlignment="1">
      <alignment horizontal="left" vertical="center"/>
    </xf>
    <xf numFmtId="0" fontId="8" fillId="22" borderId="32" xfId="7" applyFont="1" applyFill="1" applyBorder="1" applyAlignment="1">
      <alignment horizontal="left" vertical="center"/>
    </xf>
    <xf numFmtId="0" fontId="8" fillId="0" borderId="93" xfId="1" applyFont="1" applyBorder="1" applyAlignment="1">
      <alignment horizontal="center" vertical="center" wrapText="1"/>
    </xf>
    <xf numFmtId="0" fontId="8" fillId="0" borderId="94" xfId="1" applyFont="1" applyBorder="1" applyAlignment="1">
      <alignment horizontal="center" vertical="center" wrapText="1"/>
    </xf>
    <xf numFmtId="0" fontId="8" fillId="0" borderId="95" xfId="1" applyFont="1" applyBorder="1" applyAlignment="1">
      <alignment horizontal="center" vertical="center" wrapText="1"/>
    </xf>
    <xf numFmtId="0" fontId="8" fillId="22" borderId="60" xfId="7" applyFont="1" applyFill="1" applyBorder="1" applyAlignment="1">
      <alignment horizontal="left" vertical="center" wrapText="1"/>
    </xf>
    <xf numFmtId="0" fontId="8" fillId="22" borderId="24" xfId="7" applyFont="1" applyFill="1" applyBorder="1" applyAlignment="1">
      <alignment horizontal="left" vertical="center" wrapText="1"/>
    </xf>
    <xf numFmtId="0" fontId="26" fillId="0" borderId="0" xfId="7" applyFont="1" applyAlignment="1">
      <alignment horizontal="center" vertical="center" wrapText="1"/>
    </xf>
    <xf numFmtId="0" fontId="8" fillId="0" borderId="0" xfId="7" applyFont="1" applyAlignment="1">
      <alignment horizontal="center" vertical="center"/>
    </xf>
    <xf numFmtId="0" fontId="8" fillId="0" borderId="0" xfId="7" quotePrefix="1" applyFont="1" applyAlignment="1">
      <alignment horizontal="center" vertical="center"/>
    </xf>
    <xf numFmtId="0" fontId="26" fillId="0" borderId="0" xfId="7" applyFont="1" applyAlignment="1">
      <alignment horizontal="center" vertical="center"/>
    </xf>
    <xf numFmtId="0" fontId="78" fillId="0" borderId="0" xfId="7" applyFont="1" applyAlignment="1">
      <alignment horizontal="center" vertical="center"/>
    </xf>
    <xf numFmtId="0" fontId="8" fillId="0" borderId="64" xfId="7" quotePrefix="1" applyFont="1" applyBorder="1" applyAlignment="1">
      <alignment horizontal="center" vertical="center"/>
    </xf>
    <xf numFmtId="0" fontId="8" fillId="0" borderId="64" xfId="7" applyFont="1" applyBorder="1" applyAlignment="1">
      <alignment horizontal="center" vertical="center"/>
    </xf>
    <xf numFmtId="0" fontId="42" fillId="0" borderId="0" xfId="7" applyFont="1" applyAlignment="1">
      <alignment horizontal="center" vertical="center"/>
    </xf>
    <xf numFmtId="0" fontId="6" fillId="0" borderId="0" xfId="7" applyFont="1" applyAlignment="1">
      <alignment horizontal="center" vertical="center"/>
    </xf>
    <xf numFmtId="0" fontId="8" fillId="0" borderId="0" xfId="7" applyFont="1" applyAlignment="1">
      <alignment horizontal="center" vertical="center" wrapText="1"/>
    </xf>
    <xf numFmtId="0" fontId="8" fillId="0" borderId="0" xfId="7" applyFont="1" applyAlignment="1">
      <alignment horizontal="center" wrapText="1"/>
    </xf>
    <xf numFmtId="0" fontId="5" fillId="0" borderId="0" xfId="6726" applyAlignment="1">
      <alignment horizontal="center" wrapText="1"/>
    </xf>
    <xf numFmtId="0" fontId="5" fillId="0" borderId="0" xfId="6726" applyAlignment="1">
      <alignment horizontal="center" vertical="center" wrapText="1"/>
    </xf>
    <xf numFmtId="0" fontId="42" fillId="0" borderId="0" xfId="1" applyFont="1" applyAlignment="1">
      <alignment horizontal="center" wrapText="1"/>
    </xf>
    <xf numFmtId="0" fontId="8" fillId="0" borderId="13" xfId="7" applyFont="1" applyBorder="1" applyAlignment="1">
      <alignment horizontal="center" vertical="center"/>
    </xf>
    <xf numFmtId="0" fontId="9" fillId="22" borderId="24" xfId="7" applyFont="1" applyFill="1" applyBorder="1" applyAlignment="1">
      <alignment horizontal="left"/>
    </xf>
    <xf numFmtId="0" fontId="9" fillId="22" borderId="24" xfId="7" applyFont="1" applyFill="1" applyBorder="1" applyAlignment="1">
      <alignment horizontal="center" vertical="center" wrapText="1"/>
    </xf>
    <xf numFmtId="0" fontId="81" fillId="0" borderId="0" xfId="7" applyFont="1" applyAlignment="1">
      <alignment horizontal="center" vertical="center"/>
    </xf>
    <xf numFmtId="0" fontId="8" fillId="0" borderId="64" xfId="7" applyFont="1" applyBorder="1" applyAlignment="1">
      <alignment horizontal="center"/>
    </xf>
    <xf numFmtId="0" fontId="8" fillId="0" borderId="0" xfId="7" applyFont="1" applyAlignment="1">
      <alignment horizontal="center"/>
    </xf>
    <xf numFmtId="0" fontId="9" fillId="22" borderId="6" xfId="7" applyFont="1" applyFill="1" applyBorder="1" applyAlignment="1"/>
    <xf numFmtId="0" fontId="9" fillId="22" borderId="15" xfId="7" applyFont="1" applyFill="1" applyBorder="1" applyAlignment="1"/>
    <xf numFmtId="0" fontId="9" fillId="22" borderId="0" xfId="7" applyFont="1" applyFill="1" applyAlignment="1">
      <alignment horizontal="center"/>
    </xf>
    <xf numFmtId="0" fontId="9" fillId="22" borderId="70" xfId="7" applyFont="1" applyFill="1" applyBorder="1" applyAlignment="1">
      <alignment horizontal="center"/>
    </xf>
    <xf numFmtId="0" fontId="10" fillId="27" borderId="56" xfId="7" applyFont="1" applyFill="1" applyBorder="1" applyAlignment="1">
      <alignment horizontal="left" vertical="center"/>
    </xf>
    <xf numFmtId="0" fontId="10" fillId="27" borderId="57" xfId="7" applyFont="1" applyFill="1" applyBorder="1" applyAlignment="1">
      <alignment horizontal="left" vertical="center"/>
    </xf>
    <xf numFmtId="0" fontId="9" fillId="0" borderId="0" xfId="7" applyFont="1" applyAlignment="1">
      <alignment horizontal="center" vertical="center"/>
    </xf>
    <xf numFmtId="0" fontId="9" fillId="22" borderId="6" xfId="7" applyFont="1" applyFill="1" applyBorder="1" applyAlignment="1">
      <alignment horizontal="center"/>
    </xf>
    <xf numFmtId="0" fontId="9" fillId="22" borderId="72" xfId="7" applyFont="1" applyFill="1" applyBorder="1" applyAlignment="1">
      <alignment horizontal="center"/>
    </xf>
    <xf numFmtId="0" fontId="9" fillId="22" borderId="0" xfId="7" applyFont="1" applyFill="1" applyAlignment="1">
      <alignment horizontal="center" vertical="center"/>
    </xf>
    <xf numFmtId="0" fontId="10" fillId="27" borderId="53" xfId="7" applyFont="1" applyFill="1" applyBorder="1" applyAlignment="1">
      <alignment horizontal="left" vertical="center"/>
    </xf>
    <xf numFmtId="0" fontId="10" fillId="27" borderId="55" xfId="7" applyFont="1" applyFill="1" applyBorder="1" applyAlignment="1">
      <alignment horizontal="left" vertical="center"/>
    </xf>
    <xf numFmtId="0" fontId="9" fillId="23" borderId="56" xfId="7" applyFont="1" applyFill="1" applyBorder="1" applyAlignment="1">
      <alignment horizontal="left" vertical="center"/>
    </xf>
    <xf numFmtId="0" fontId="9" fillId="23" borderId="57" xfId="7" applyFont="1" applyFill="1" applyBorder="1" applyAlignment="1">
      <alignment horizontal="left" vertical="center"/>
    </xf>
    <xf numFmtId="0" fontId="47" fillId="0" borderId="0" xfId="7" applyFont="1" applyAlignment="1">
      <alignment horizontal="center" vertical="center"/>
    </xf>
    <xf numFmtId="0" fontId="11" fillId="0" borderId="0" xfId="7" applyFont="1" applyAlignment="1">
      <alignment horizontal="left" wrapText="1"/>
    </xf>
    <xf numFmtId="0" fontId="49" fillId="0" borderId="0" xfId="0" applyFont="1" applyAlignment="1">
      <alignment horizontal="left" wrapText="1"/>
    </xf>
    <xf numFmtId="0" fontId="13" fillId="0" borderId="0" xfId="7" applyAlignment="1">
      <alignment horizontal="center"/>
    </xf>
    <xf numFmtId="0" fontId="72" fillId="0" borderId="0" xfId="0" applyFont="1" applyAlignment="1">
      <alignment horizontal="left" wrapText="1"/>
    </xf>
    <xf numFmtId="0" fontId="47" fillId="0" borderId="0" xfId="7" applyFont="1" applyAlignment="1">
      <alignment horizontal="center"/>
    </xf>
    <xf numFmtId="0" fontId="52" fillId="0" borderId="0" xfId="7" applyFont="1" applyAlignment="1">
      <alignment horizontal="center"/>
    </xf>
    <xf numFmtId="0" fontId="9" fillId="0" borderId="0" xfId="7" applyFont="1" applyAlignment="1">
      <alignment horizontal="center"/>
    </xf>
    <xf numFmtId="0" fontId="49" fillId="0" borderId="6" xfId="7" applyFont="1" applyBorder="1" applyAlignment="1">
      <alignment horizontal="left" wrapText="1"/>
    </xf>
    <xf numFmtId="0" fontId="42" fillId="0" borderId="0" xfId="7" applyFont="1" applyAlignment="1">
      <alignment horizontal="center"/>
    </xf>
    <xf numFmtId="17" fontId="8" fillId="0" borderId="64" xfId="7" quotePrefix="1" applyNumberFormat="1" applyFont="1" applyBorder="1" applyAlignment="1">
      <alignment horizontal="center"/>
    </xf>
    <xf numFmtId="17" fontId="8" fillId="0" borderId="64" xfId="7" applyNumberFormat="1" applyFont="1" applyBorder="1" applyAlignment="1">
      <alignment horizontal="center"/>
    </xf>
    <xf numFmtId="0" fontId="9" fillId="22" borderId="24" xfId="7" applyFont="1" applyFill="1" applyBorder="1" applyAlignment="1"/>
    <xf numFmtId="0" fontId="9" fillId="22" borderId="24" xfId="7" applyFont="1" applyFill="1" applyBorder="1" applyAlignment="1">
      <alignment horizontal="center"/>
    </xf>
    <xf numFmtId="0" fontId="9" fillId="22" borderId="77" xfId="7" applyFont="1" applyFill="1" applyBorder="1" applyAlignment="1">
      <alignment horizontal="center"/>
    </xf>
    <xf numFmtId="0" fontId="9" fillId="22" borderId="7" xfId="7" applyFont="1" applyFill="1" applyBorder="1" applyAlignment="1">
      <alignment horizontal="center" vertical="center" wrapText="1"/>
    </xf>
    <xf numFmtId="0" fontId="9" fillId="0" borderId="0" xfId="7" applyFont="1" applyAlignment="1">
      <alignment horizontal="center" wrapText="1"/>
    </xf>
    <xf numFmtId="0" fontId="9" fillId="22" borderId="79" xfId="7" applyFont="1" applyFill="1" applyBorder="1" applyAlignment="1">
      <alignment horizontal="left" vertical="center" wrapText="1"/>
    </xf>
    <xf numFmtId="0" fontId="9" fillId="22" borderId="19" xfId="7" applyFont="1" applyFill="1" applyBorder="1" applyAlignment="1">
      <alignment horizontal="left" vertical="center" wrapText="1"/>
    </xf>
    <xf numFmtId="0" fontId="10" fillId="0" borderId="0" xfId="6750" applyFont="1" applyAlignment="1">
      <alignment horizontal="center" vertical="center"/>
    </xf>
    <xf numFmtId="0" fontId="10" fillId="0" borderId="0" xfId="7" applyFont="1" applyAlignment="1">
      <alignment horizontal="center" vertical="center"/>
    </xf>
    <xf numFmtId="0" fontId="8" fillId="0" borderId="0" xfId="6750" applyFont="1" applyAlignment="1">
      <alignment horizontal="center" vertical="center" wrapText="1"/>
    </xf>
    <xf numFmtId="0" fontId="9" fillId="0" borderId="0" xfId="6750" applyFont="1" applyAlignment="1">
      <alignment horizontal="center" vertical="center"/>
    </xf>
    <xf numFmtId="17" fontId="8" fillId="0" borderId="64" xfId="6726" quotePrefix="1" applyNumberFormat="1" applyFont="1" applyBorder="1" applyAlignment="1">
      <alignment horizontal="center" vertical="center"/>
    </xf>
    <xf numFmtId="0" fontId="42" fillId="0" borderId="0" xfId="6726" applyFont="1" applyAlignment="1">
      <alignment horizontal="center" vertical="center"/>
    </xf>
    <xf numFmtId="0" fontId="8" fillId="0" borderId="0" xfId="6726" applyFont="1" applyAlignment="1">
      <alignment horizontal="center"/>
    </xf>
    <xf numFmtId="0" fontId="9" fillId="0" borderId="0" xfId="6726" applyFont="1" applyAlignment="1">
      <alignment horizontal="center" vertical="center"/>
    </xf>
    <xf numFmtId="0" fontId="8" fillId="0" borderId="64" xfId="6726" applyFont="1" applyBorder="1" applyAlignment="1">
      <alignment horizontal="center" vertical="center"/>
    </xf>
    <xf numFmtId="0" fontId="26" fillId="0" borderId="0" xfId="6726" applyFont="1" applyAlignment="1">
      <alignment horizontal="center" vertical="center"/>
    </xf>
    <xf numFmtId="0" fontId="42" fillId="0" borderId="0" xfId="5194" applyFont="1" applyAlignment="1">
      <alignment horizontal="center" vertical="center"/>
    </xf>
    <xf numFmtId="0" fontId="8" fillId="0" borderId="0" xfId="5194" applyFont="1" applyAlignment="1">
      <alignment horizontal="center" wrapText="1"/>
    </xf>
    <xf numFmtId="0" fontId="8" fillId="0" borderId="13" xfId="5194" applyFont="1" applyBorder="1" applyAlignment="1">
      <alignment horizontal="center" vertical="center" wrapText="1"/>
    </xf>
    <xf numFmtId="0" fontId="9" fillId="0" borderId="0" xfId="5194" applyFont="1" applyAlignment="1">
      <alignment horizontal="center" wrapText="1"/>
    </xf>
    <xf numFmtId="0" fontId="11" fillId="27" borderId="0" xfId="5194" applyFont="1" applyFill="1" applyAlignment="1">
      <alignment horizontal="left" vertical="center" wrapText="1"/>
    </xf>
    <xf numFmtId="0" fontId="45" fillId="0" borderId="0" xfId="0" applyFont="1" applyAlignment="1">
      <alignment horizontal="left" wrapText="1"/>
    </xf>
    <xf numFmtId="0" fontId="8" fillId="0" borderId="13" xfId="5194" applyFont="1" applyBorder="1" applyAlignment="1">
      <alignment horizontal="center" wrapText="1"/>
    </xf>
    <xf numFmtId="0" fontId="9" fillId="22" borderId="21" xfId="5194" applyFont="1" applyFill="1" applyBorder="1" applyAlignment="1">
      <alignment horizontal="center"/>
    </xf>
    <xf numFmtId="0" fontId="26" fillId="0" borderId="0" xfId="5194" applyFont="1" applyAlignment="1">
      <alignment horizontal="center" vertical="center"/>
    </xf>
    <xf numFmtId="0" fontId="0" fillId="0" borderId="0" xfId="0" applyAlignment="1">
      <alignment horizontal="left" wrapText="1"/>
    </xf>
    <xf numFmtId="0" fontId="44" fillId="0" borderId="2" xfId="5194" applyFont="1" applyBorder="1" applyAlignment="1">
      <alignment horizontal="center" wrapText="1"/>
    </xf>
    <xf numFmtId="0" fontId="9" fillId="0" borderId="0" xfId="5194" applyFont="1" applyAlignment="1">
      <alignment horizontal="center"/>
    </xf>
    <xf numFmtId="0" fontId="8" fillId="0" borderId="0" xfId="5194" applyFont="1" applyAlignment="1">
      <alignment horizontal="center"/>
    </xf>
    <xf numFmtId="0" fontId="9" fillId="0" borderId="4" xfId="5194" applyFont="1" applyBorder="1" applyAlignment="1">
      <alignment horizontal="center" vertical="top" wrapText="1"/>
    </xf>
    <xf numFmtId="0" fontId="42" fillId="24" borderId="0" xfId="5194" applyFont="1" applyFill="1" applyAlignment="1">
      <alignment horizontal="center" vertical="center"/>
    </xf>
    <xf numFmtId="0" fontId="8" fillId="24" borderId="0" xfId="5194" applyFont="1" applyFill="1" applyAlignment="1">
      <alignment horizontal="center" wrapText="1"/>
    </xf>
    <xf numFmtId="0" fontId="8" fillId="24" borderId="36" xfId="5194" applyFont="1" applyFill="1" applyBorder="1" applyAlignment="1">
      <alignment horizontal="center" vertical="center" wrapText="1"/>
    </xf>
    <xf numFmtId="0" fontId="11" fillId="24" borderId="0" xfId="5194" applyFont="1" applyFill="1" applyAlignment="1">
      <alignment horizontal="left" vertical="center"/>
    </xf>
    <xf numFmtId="0" fontId="11" fillId="0" borderId="0" xfId="0" applyFont="1" applyAlignment="1">
      <alignment wrapText="1"/>
    </xf>
    <xf numFmtId="0" fontId="42" fillId="0" borderId="0" xfId="4927" applyFont="1" applyAlignment="1">
      <alignment horizontal="center" wrapText="1"/>
    </xf>
    <xf numFmtId="0" fontId="8" fillId="0" borderId="0" xfId="4927" applyFont="1" applyAlignment="1">
      <alignment horizontal="center" wrapText="1"/>
    </xf>
    <xf numFmtId="0" fontId="13" fillId="0" borderId="0" xfId="4927" applyFont="1" applyAlignment="1">
      <alignment wrapText="1"/>
    </xf>
    <xf numFmtId="0" fontId="8" fillId="0" borderId="13" xfId="4927" applyFont="1" applyBorder="1" applyAlignment="1">
      <alignment horizontal="center"/>
    </xf>
    <xf numFmtId="0" fontId="11" fillId="0" borderId="0" xfId="0" applyFont="1" applyAlignment="1">
      <alignment horizontal="left" vertical="center" wrapText="1"/>
    </xf>
    <xf numFmtId="3" fontId="11" fillId="0" borderId="0" xfId="0" applyNumberFormat="1" applyFont="1" applyAlignment="1">
      <alignment horizontal="left" vertical="center" wrapText="1"/>
    </xf>
    <xf numFmtId="0" fontId="50" fillId="0" borderId="0" xfId="0" applyFont="1" applyAlignment="1">
      <alignment horizontal="left" vertical="center" wrapText="1"/>
    </xf>
    <xf numFmtId="0" fontId="8" fillId="0" borderId="0" xfId="0" applyFont="1" applyAlignment="1">
      <alignment horizontal="center" vertical="center" wrapText="1"/>
    </xf>
    <xf numFmtId="0" fontId="11" fillId="0" borderId="21" xfId="0" applyFont="1" applyBorder="1" applyAlignment="1">
      <alignment horizontal="left" vertical="center" wrapText="1"/>
    </xf>
    <xf numFmtId="0" fontId="50" fillId="0" borderId="0" xfId="0" applyFont="1" applyAlignment="1">
      <alignment wrapText="1"/>
    </xf>
    <xf numFmtId="0" fontId="54" fillId="0" borderId="0" xfId="0" applyFont="1" applyAlignment="1">
      <alignment horizontal="center" wrapText="1"/>
    </xf>
    <xf numFmtId="0" fontId="5" fillId="0" borderId="0" xfId="0" applyFont="1" applyAlignment="1">
      <alignment wrapText="1"/>
    </xf>
    <xf numFmtId="0" fontId="9" fillId="0" borderId="0" xfId="0" applyFont="1" applyAlignment="1">
      <alignment horizontal="center" wrapText="1"/>
    </xf>
    <xf numFmtId="0" fontId="6" fillId="0" borderId="0" xfId="4927" applyFont="1" applyAlignment="1">
      <alignment horizontal="center" wrapText="1"/>
    </xf>
    <xf numFmtId="0" fontId="11" fillId="0" borderId="0" xfId="0" applyFont="1" applyAlignment="1">
      <alignment horizontal="justify" vertical="top" wrapText="1"/>
    </xf>
    <xf numFmtId="3" fontId="52" fillId="25" borderId="24" xfId="0" applyNumberFormat="1" applyFont="1" applyFill="1" applyBorder="1" applyAlignment="1">
      <alignment horizontal="center" vertical="center" wrapText="1"/>
    </xf>
    <xf numFmtId="0" fontId="8" fillId="0" borderId="0" xfId="0" applyFont="1" applyAlignment="1">
      <alignment horizontal="center"/>
    </xf>
    <xf numFmtId="0" fontId="47" fillId="22" borderId="0" xfId="4927" applyFont="1" applyFill="1" applyAlignment="1">
      <alignment horizontal="center" vertical="center" wrapText="1"/>
    </xf>
    <xf numFmtId="0" fontId="57" fillId="0" borderId="0" xfId="0" applyFont="1" applyAlignment="1">
      <alignment horizontal="center" wrapText="1"/>
    </xf>
    <xf numFmtId="0" fontId="47" fillId="24" borderId="0" xfId="0" applyFont="1" applyFill="1" applyAlignment="1">
      <alignment horizontal="center" wrapText="1"/>
    </xf>
    <xf numFmtId="0" fontId="58" fillId="24" borderId="0" xfId="0" applyFont="1" applyFill="1" applyAlignment="1">
      <alignment horizontal="center" wrapText="1"/>
    </xf>
    <xf numFmtId="0" fontId="52" fillId="22" borderId="21" xfId="0" applyFont="1" applyFill="1" applyBorder="1" applyAlignment="1">
      <alignment horizontal="center" wrapText="1"/>
    </xf>
    <xf numFmtId="0" fontId="52" fillId="0" borderId="47" xfId="0" applyFont="1" applyBorder="1" applyAlignment="1">
      <alignment horizontal="left" vertical="center"/>
    </xf>
    <xf numFmtId="0" fontId="52" fillId="0" borderId="50" xfId="0" applyFont="1" applyBorder="1" applyAlignment="1">
      <alignment horizontal="left" vertical="center"/>
    </xf>
    <xf numFmtId="0" fontId="52" fillId="0" borderId="53" xfId="0" applyFont="1" applyBorder="1" applyAlignment="1">
      <alignment horizontal="left" vertical="center"/>
    </xf>
    <xf numFmtId="0" fontId="47" fillId="23" borderId="50" xfId="0" applyFont="1" applyFill="1" applyBorder="1" applyAlignment="1">
      <alignment horizontal="left" vertical="center"/>
    </xf>
    <xf numFmtId="0" fontId="47" fillId="23" borderId="53" xfId="0" applyFont="1" applyFill="1" applyBorder="1" applyAlignment="1">
      <alignment horizontal="left" vertical="center"/>
    </xf>
    <xf numFmtId="3" fontId="47" fillId="0" borderId="0" xfId="0" applyNumberFormat="1" applyFont="1" applyAlignment="1">
      <alignment horizontal="center" vertical="center" wrapText="1"/>
    </xf>
    <xf numFmtId="1" fontId="47" fillId="0" borderId="0" xfId="0" applyNumberFormat="1" applyFont="1" applyAlignment="1">
      <alignment horizontal="center" vertical="center"/>
    </xf>
    <xf numFmtId="0" fontId="60" fillId="0" borderId="47" xfId="0" applyFont="1" applyBorder="1" applyAlignment="1">
      <alignment horizontal="left" vertical="distributed" wrapText="1"/>
    </xf>
    <xf numFmtId="0" fontId="0" fillId="0" borderId="50" xfId="0" applyBorder="1" applyAlignment="1">
      <alignment horizontal="left" vertical="distributed" wrapText="1"/>
    </xf>
    <xf numFmtId="0" fontId="0" fillId="0" borderId="53" xfId="0" applyBorder="1" applyAlignment="1">
      <alignment horizontal="left" vertical="distributed" wrapText="1"/>
    </xf>
    <xf numFmtId="0" fontId="47" fillId="23" borderId="47" xfId="0" applyFont="1" applyFill="1" applyBorder="1" applyAlignment="1">
      <alignment horizontal="left" vertical="center" wrapText="1"/>
    </xf>
    <xf numFmtId="0" fontId="47" fillId="23" borderId="50" xfId="0" applyFont="1" applyFill="1" applyBorder="1" applyAlignment="1">
      <alignment horizontal="left" vertical="center" wrapText="1"/>
    </xf>
    <xf numFmtId="0" fontId="47" fillId="23" borderId="53" xfId="0" applyFont="1" applyFill="1" applyBorder="1" applyAlignment="1">
      <alignment horizontal="left" vertical="center" wrapText="1"/>
    </xf>
    <xf numFmtId="1" fontId="8" fillId="0" borderId="0" xfId="0" applyNumberFormat="1" applyFont="1" applyAlignment="1">
      <alignment horizontal="center" vertical="center"/>
    </xf>
    <xf numFmtId="0" fontId="60" fillId="0" borderId="47" xfId="0" applyFont="1" applyBorder="1" applyAlignment="1">
      <alignment horizontal="left" vertical="center" wrapText="1"/>
    </xf>
    <xf numFmtId="0" fontId="60" fillId="0" borderId="50" xfId="0" applyFont="1" applyBorder="1" applyAlignment="1">
      <alignment horizontal="left" vertical="center" wrapText="1"/>
    </xf>
    <xf numFmtId="0" fontId="60" fillId="0" borderId="53" xfId="0" applyFont="1" applyBorder="1" applyAlignment="1">
      <alignment horizontal="left" vertical="center" wrapText="1"/>
    </xf>
    <xf numFmtId="3" fontId="52" fillId="0" borderId="0" xfId="0" applyNumberFormat="1" applyFont="1" applyAlignment="1">
      <alignment horizontal="center" vertical="center" wrapText="1"/>
    </xf>
    <xf numFmtId="0" fontId="11" fillId="0" borderId="0" xfId="4882" applyFont="1" applyAlignment="1">
      <alignment horizontal="left" vertical="center" wrapText="1"/>
    </xf>
    <xf numFmtId="0" fontId="60" fillId="24" borderId="47" xfId="0" applyFont="1" applyFill="1" applyBorder="1" applyAlignment="1">
      <alignment horizontal="left" vertical="center" wrapText="1"/>
    </xf>
    <xf numFmtId="0" fontId="60" fillId="24" borderId="50" xfId="0" applyFont="1" applyFill="1" applyBorder="1" applyAlignment="1">
      <alignment horizontal="left" vertical="center" wrapText="1"/>
    </xf>
    <xf numFmtId="0" fontId="60" fillId="24" borderId="53" xfId="0" applyFont="1" applyFill="1" applyBorder="1" applyAlignment="1">
      <alignment horizontal="left" vertical="center" wrapText="1"/>
    </xf>
    <xf numFmtId="0" fontId="60" fillId="23" borderId="50" xfId="0" applyFont="1" applyFill="1" applyBorder="1" applyAlignment="1">
      <alignment horizontal="left" vertical="center" wrapText="1"/>
    </xf>
    <xf numFmtId="0" fontId="60" fillId="23" borderId="53" xfId="0" applyFont="1" applyFill="1" applyBorder="1" applyAlignment="1">
      <alignment horizontal="left" vertical="center" wrapText="1"/>
    </xf>
    <xf numFmtId="0" fontId="11" fillId="0" borderId="6" xfId="0" applyFont="1" applyBorder="1" applyAlignment="1">
      <alignment wrapText="1"/>
    </xf>
    <xf numFmtId="0" fontId="0" fillId="0" borderId="6" xfId="0" applyBorder="1" applyAlignment="1">
      <alignment wrapText="1"/>
    </xf>
    <xf numFmtId="0" fontId="41" fillId="0" borderId="0" xfId="0" applyFont="1" applyAlignment="1">
      <alignment horizontal="center" wrapText="1"/>
    </xf>
    <xf numFmtId="0" fontId="42" fillId="0" borderId="0" xfId="4927" applyFont="1" applyAlignment="1">
      <alignment horizontal="center"/>
    </xf>
    <xf numFmtId="0" fontId="8" fillId="0" borderId="0" xfId="4927" applyFont="1" applyAlignment="1">
      <alignment horizontal="center" vertical="center" wrapText="1"/>
    </xf>
    <xf numFmtId="0" fontId="65" fillId="0" borderId="0" xfId="4927" applyFont="1" applyAlignment="1">
      <alignment horizontal="center"/>
    </xf>
    <xf numFmtId="0" fontId="5" fillId="0" borderId="0" xfId="4927" applyAlignment="1">
      <alignment horizontal="center" vertical="center" wrapText="1"/>
    </xf>
    <xf numFmtId="0" fontId="46" fillId="0" borderId="21" xfId="0" applyFont="1" applyBorder="1" applyAlignment="1">
      <alignment vertical="center"/>
    </xf>
    <xf numFmtId="0" fontId="45" fillId="0" borderId="21" xfId="0" applyFont="1" applyBorder="1" applyAlignment="1">
      <alignment vertical="center"/>
    </xf>
    <xf numFmtId="0" fontId="47" fillId="0" borderId="0" xfId="4927" applyFont="1" applyAlignment="1">
      <alignment horizontal="center" wrapText="1"/>
    </xf>
    <xf numFmtId="0" fontId="58" fillId="0" borderId="0" xfId="0" applyFont="1" applyAlignment="1">
      <alignment horizontal="center" wrapText="1"/>
    </xf>
    <xf numFmtId="0" fontId="47" fillId="22" borderId="24" xfId="4927" applyFont="1" applyFill="1" applyBorder="1" applyAlignment="1">
      <alignment horizontal="center" vertical="center" wrapText="1"/>
    </xf>
    <xf numFmtId="0" fontId="47" fillId="22" borderId="59" xfId="4927" applyFont="1" applyFill="1" applyBorder="1" applyAlignment="1">
      <alignment horizontal="center" vertical="center" wrapText="1"/>
    </xf>
    <xf numFmtId="0" fontId="48" fillId="0" borderId="60" xfId="0" applyFont="1" applyBorder="1" applyAlignment="1">
      <alignment horizontal="center" wrapText="1"/>
    </xf>
    <xf numFmtId="0" fontId="47" fillId="0" borderId="0" xfId="0" applyFont="1" applyAlignment="1">
      <alignment horizontal="center" wrapText="1"/>
    </xf>
    <xf numFmtId="0" fontId="0" fillId="0" borderId="0" xfId="0" applyAlignment="1">
      <alignment horizontal="center" wrapText="1"/>
    </xf>
    <xf numFmtId="0" fontId="52" fillId="0" borderId="0" xfId="0" applyFont="1" applyAlignment="1">
      <alignment horizontal="center"/>
    </xf>
    <xf numFmtId="0" fontId="42" fillId="0" borderId="0" xfId="4927" applyFont="1" applyAlignment="1">
      <alignment horizontal="center" vertical="center"/>
    </xf>
    <xf numFmtId="3" fontId="8" fillId="0" borderId="0" xfId="0" applyNumberFormat="1" applyFont="1" applyAlignment="1">
      <alignment horizontal="center" vertical="center" wrapText="1"/>
    </xf>
    <xf numFmtId="3" fontId="9" fillId="0" borderId="0" xfId="0" applyNumberFormat="1" applyFont="1" applyAlignment="1">
      <alignment horizontal="center" vertical="center" wrapText="1"/>
    </xf>
    <xf numFmtId="0" fontId="8" fillId="0" borderId="0" xfId="4927" applyFont="1" applyAlignment="1">
      <alignment horizontal="center"/>
    </xf>
    <xf numFmtId="0" fontId="73" fillId="0" borderId="0" xfId="0" applyFont="1" applyAlignment="1">
      <alignment horizontal="left" wrapText="1"/>
    </xf>
    <xf numFmtId="0" fontId="42" fillId="0" borderId="0" xfId="4927" applyFont="1" applyAlignment="1">
      <alignment horizontal="center" vertical="center" wrapText="1"/>
    </xf>
    <xf numFmtId="0" fontId="8" fillId="0" borderId="13" xfId="4927" applyFont="1" applyBorder="1" applyAlignment="1">
      <alignment horizontal="center" vertical="center" wrapText="1"/>
    </xf>
    <xf numFmtId="0" fontId="42" fillId="0" borderId="0" xfId="1" applyFont="1" applyAlignment="1">
      <alignment horizontal="center"/>
    </xf>
    <xf numFmtId="0" fontId="8" fillId="0" borderId="0" xfId="1" applyFont="1" applyAlignment="1">
      <alignment horizontal="center" wrapText="1"/>
    </xf>
    <xf numFmtId="0" fontId="8" fillId="0" borderId="13" xfId="1" applyFont="1" applyBorder="1" applyAlignment="1">
      <alignment horizontal="center"/>
    </xf>
    <xf numFmtId="0" fontId="8" fillId="0" borderId="0" xfId="0" applyFont="1" applyAlignment="1">
      <alignment horizontal="center" vertical="center"/>
    </xf>
    <xf numFmtId="0" fontId="0" fillId="0" borderId="22" xfId="0" applyBorder="1" applyAlignment="1">
      <alignment horizontal="center" vertical="center" wrapText="1"/>
    </xf>
    <xf numFmtId="0" fontId="41" fillId="0" borderId="0" xfId="0" applyFont="1" applyAlignment="1">
      <alignment horizontal="center"/>
    </xf>
    <xf numFmtId="0" fontId="75" fillId="0" borderId="0" xfId="0" applyFont="1" applyAlignment="1">
      <alignment horizontal="center"/>
    </xf>
    <xf numFmtId="0" fontId="0" fillId="0" borderId="0" xfId="0" applyAlignment="1">
      <alignment horizontal="center"/>
    </xf>
    <xf numFmtId="0" fontId="47" fillId="22" borderId="22" xfId="4927" applyFont="1" applyFill="1" applyBorder="1" applyAlignment="1">
      <alignment horizontal="center" vertical="center" wrapText="1"/>
    </xf>
    <xf numFmtId="0" fontId="49" fillId="0" borderId="21" xfId="0" applyFont="1" applyBorder="1" applyAlignment="1">
      <alignment horizontal="left" vertical="center" wrapText="1"/>
    </xf>
    <xf numFmtId="0" fontId="49" fillId="0" borderId="0" xfId="0" applyFont="1" applyAlignment="1">
      <alignment horizontal="left" vertical="center" wrapText="1"/>
    </xf>
    <xf numFmtId="0" fontId="11" fillId="0" borderId="21" xfId="0" applyFont="1" applyBorder="1" applyAlignment="1">
      <alignment horizontal="left" wrapText="1"/>
    </xf>
    <xf numFmtId="0" fontId="52" fillId="22" borderId="0" xfId="4927" applyFont="1" applyFill="1" applyAlignment="1">
      <alignment horizontal="center" vertical="center" wrapText="1"/>
    </xf>
    <xf numFmtId="0" fontId="52" fillId="22" borderId="22" xfId="4927" applyFont="1" applyFill="1" applyBorder="1" applyAlignment="1">
      <alignment horizontal="center" vertical="center" wrapText="1"/>
    </xf>
    <xf numFmtId="0" fontId="49" fillId="0" borderId="0" xfId="0" applyFont="1" applyAlignment="1">
      <alignment horizontal="left" vertical="top" wrapText="1"/>
    </xf>
    <xf numFmtId="0" fontId="11" fillId="0" borderId="0" xfId="0" applyFont="1" applyAlignment="1">
      <alignment horizontal="left" vertical="top" wrapText="1"/>
    </xf>
    <xf numFmtId="0" fontId="6" fillId="0" borderId="0" xfId="4927" applyFont="1" applyAlignment="1">
      <alignment horizontal="center"/>
    </xf>
    <xf numFmtId="0" fontId="9" fillId="22" borderId="5" xfId="4932" applyFont="1" applyFill="1" applyBorder="1" applyAlignment="1">
      <alignment horizontal="center" vertical="center"/>
    </xf>
    <xf numFmtId="0" fontId="9" fillId="22" borderId="5" xfId="4932" applyFont="1" applyFill="1" applyBorder="1" applyAlignment="1">
      <alignment horizontal="center"/>
    </xf>
    <xf numFmtId="0" fontId="9" fillId="22" borderId="7" xfId="4932" applyFont="1" applyFill="1" applyBorder="1" applyAlignment="1">
      <alignment horizontal="center"/>
    </xf>
    <xf numFmtId="0" fontId="26" fillId="0" borderId="0" xfId="5194" applyFont="1" applyFill="1" applyBorder="1" applyAlignment="1">
      <alignment horizontal="center" vertical="center"/>
    </xf>
    <xf numFmtId="0" fontId="8" fillId="0" borderId="0" xfId="4932" applyFont="1" applyAlignment="1">
      <alignment horizontal="center" vertical="center" wrapText="1"/>
    </xf>
    <xf numFmtId="0" fontId="8" fillId="0" borderId="0" xfId="4932" applyFont="1" applyAlignment="1">
      <alignment horizontal="center"/>
    </xf>
    <xf numFmtId="0" fontId="11" fillId="0" borderId="0" xfId="4932" applyFont="1" applyBorder="1" applyAlignment="1">
      <alignment horizontal="left" vertical="center"/>
    </xf>
    <xf numFmtId="0" fontId="11" fillId="0" borderId="0" xfId="4932" applyFont="1" applyAlignment="1">
      <alignment horizontal="left" vertical="center"/>
    </xf>
    <xf numFmtId="0" fontId="11" fillId="0" borderId="0" xfId="4932" applyFont="1" applyFill="1" applyAlignment="1">
      <alignment horizontal="left" vertical="center"/>
    </xf>
    <xf numFmtId="0" fontId="8" fillId="0" borderId="0" xfId="4932" applyFont="1" applyBorder="1" applyAlignment="1">
      <alignment horizontal="center" vertical="center" wrapText="1"/>
    </xf>
    <xf numFmtId="0" fontId="8" fillId="0" borderId="0" xfId="4932" applyFont="1" applyBorder="1" applyAlignment="1">
      <alignment horizontal="center" wrapText="1"/>
    </xf>
    <xf numFmtId="0" fontId="8" fillId="0" borderId="0" xfId="3" applyFont="1" applyBorder="1" applyAlignment="1">
      <alignment horizontal="center" wrapText="1"/>
    </xf>
    <xf numFmtId="0" fontId="6" fillId="0" borderId="0" xfId="4932" applyFont="1" applyFill="1" applyBorder="1" applyAlignment="1">
      <alignment horizontal="center"/>
    </xf>
    <xf numFmtId="0" fontId="9" fillId="22" borderId="5" xfId="3" applyFont="1" applyFill="1" applyBorder="1" applyAlignment="1">
      <alignment horizontal="left" vertical="center" wrapText="1"/>
    </xf>
    <xf numFmtId="0" fontId="8" fillId="0" borderId="0" xfId="3" applyFont="1" applyBorder="1" applyAlignment="1">
      <alignment horizontal="center" vertical="center" wrapText="1"/>
    </xf>
    <xf numFmtId="0" fontId="6" fillId="0" borderId="0" xfId="3" applyFont="1" applyFill="1" applyBorder="1" applyAlignment="1">
      <alignment horizontal="center" wrapText="1"/>
    </xf>
    <xf numFmtId="0" fontId="6" fillId="0" borderId="0" xfId="3" applyFont="1" applyFill="1" applyBorder="1" applyAlignment="1">
      <alignment horizontal="center"/>
    </xf>
    <xf numFmtId="0" fontId="6" fillId="0" borderId="0" xfId="3" applyFont="1" applyFill="1" applyBorder="1" applyAlignment="1">
      <alignment horizontal="center" vertical="center" wrapText="1"/>
    </xf>
    <xf numFmtId="0" fontId="11" fillId="0" borderId="0" xfId="3" applyFont="1" applyBorder="1" applyAlignment="1">
      <alignment horizontal="left" vertical="center" wrapText="1"/>
    </xf>
    <xf numFmtId="0" fontId="45" fillId="0" borderId="0" xfId="0" applyFont="1" applyAlignment="1">
      <alignment horizontal="left"/>
    </xf>
    <xf numFmtId="0" fontId="8" fillId="0" borderId="13" xfId="3" applyFont="1" applyBorder="1" applyAlignment="1">
      <alignment horizontal="center" wrapText="1"/>
    </xf>
    <xf numFmtId="0" fontId="6" fillId="0" borderId="0" xfId="3" applyFont="1" applyFill="1" applyBorder="1" applyAlignment="1">
      <alignment horizontal="center" vertical="center"/>
    </xf>
    <xf numFmtId="0" fontId="8" fillId="0" borderId="0" xfId="4967" applyFont="1" applyAlignment="1">
      <alignment horizontal="center" wrapText="1"/>
    </xf>
    <xf numFmtId="0" fontId="8" fillId="0" borderId="36" xfId="4967" applyFont="1" applyBorder="1" applyAlignment="1">
      <alignment horizontal="center" vertical="center" wrapText="1"/>
    </xf>
    <xf numFmtId="0" fontId="8" fillId="0" borderId="36" xfId="7" applyFont="1" applyBorder="1" applyAlignment="1">
      <alignment horizontal="center" vertical="center" wrapText="1"/>
    </xf>
    <xf numFmtId="0" fontId="8" fillId="0" borderId="83" xfId="1" applyFont="1" applyBorder="1" applyAlignment="1">
      <alignment horizontal="center" wrapText="1"/>
    </xf>
    <xf numFmtId="0" fontId="65" fillId="0" borderId="0" xfId="1" applyFont="1" applyAlignment="1">
      <alignment horizontal="center" wrapText="1"/>
    </xf>
    <xf numFmtId="179" fontId="65" fillId="0" borderId="0" xfId="1" applyNumberFormat="1" applyFont="1" applyAlignment="1">
      <alignment horizontal="center" wrapText="1"/>
    </xf>
    <xf numFmtId="179" fontId="8" fillId="0" borderId="0" xfId="1" applyNumberFormat="1" applyFont="1" applyAlignment="1">
      <alignment horizontal="center" wrapText="1"/>
    </xf>
    <xf numFmtId="179" fontId="13" fillId="0" borderId="0" xfId="1" applyNumberFormat="1" applyFont="1" applyAlignment="1">
      <alignment horizontal="center" wrapText="1"/>
    </xf>
    <xf numFmtId="0" fontId="13" fillId="0" borderId="0" xfId="1" applyFont="1" applyAlignment="1">
      <alignment horizontal="center"/>
    </xf>
    <xf numFmtId="179" fontId="47" fillId="0" borderId="2" xfId="1" applyNumberFormat="1" applyFont="1" applyBorder="1" applyAlignment="1">
      <alignment horizontal="center"/>
    </xf>
  </cellXfs>
  <cellStyles count="6753">
    <cellStyle name="20% - Énfasis1 10" xfId="8" xr:uid="{00000000-0005-0000-0000-000000000000}"/>
    <cellStyle name="20% - Énfasis1 10 2" xfId="9" xr:uid="{00000000-0005-0000-0000-000001000000}"/>
    <cellStyle name="20% - Énfasis1 10 2 2" xfId="10" xr:uid="{00000000-0005-0000-0000-000002000000}"/>
    <cellStyle name="20% - Énfasis1 10 2 2 2" xfId="11" xr:uid="{00000000-0005-0000-0000-000003000000}"/>
    <cellStyle name="20% - Énfasis1 10 2 2 3" xfId="12" xr:uid="{00000000-0005-0000-0000-000004000000}"/>
    <cellStyle name="20% - Énfasis1 10 2 2 4" xfId="13" xr:uid="{00000000-0005-0000-0000-000005000000}"/>
    <cellStyle name="20% - Énfasis1 10 2 3" xfId="14" xr:uid="{00000000-0005-0000-0000-000006000000}"/>
    <cellStyle name="20% - Énfasis1 10 2 4" xfId="15" xr:uid="{00000000-0005-0000-0000-000007000000}"/>
    <cellStyle name="20% - Énfasis1 10 2 5" xfId="16" xr:uid="{00000000-0005-0000-0000-000008000000}"/>
    <cellStyle name="20% - Énfasis1 10 3" xfId="17" xr:uid="{00000000-0005-0000-0000-000009000000}"/>
    <cellStyle name="20% - Énfasis1 10 3 2" xfId="18" xr:uid="{00000000-0005-0000-0000-00000A000000}"/>
    <cellStyle name="20% - Énfasis1 10 3 3" xfId="19" xr:uid="{00000000-0005-0000-0000-00000B000000}"/>
    <cellStyle name="20% - Énfasis1 10 3 4" xfId="20" xr:uid="{00000000-0005-0000-0000-00000C000000}"/>
    <cellStyle name="20% - Énfasis1 10 4" xfId="21" xr:uid="{00000000-0005-0000-0000-00000D000000}"/>
    <cellStyle name="20% - Énfasis1 10 5" xfId="22" xr:uid="{00000000-0005-0000-0000-00000E000000}"/>
    <cellStyle name="20% - Énfasis1 10 6" xfId="23" xr:uid="{00000000-0005-0000-0000-00000F000000}"/>
    <cellStyle name="20% - Énfasis1 11" xfId="24" xr:uid="{00000000-0005-0000-0000-000010000000}"/>
    <cellStyle name="20% - Énfasis1 11 2" xfId="25" xr:uid="{00000000-0005-0000-0000-000011000000}"/>
    <cellStyle name="20% - Énfasis1 11 2 2" xfId="26" xr:uid="{00000000-0005-0000-0000-000012000000}"/>
    <cellStyle name="20% - Énfasis1 11 2 3" xfId="27" xr:uid="{00000000-0005-0000-0000-000013000000}"/>
    <cellStyle name="20% - Énfasis1 11 2 4" xfId="28" xr:uid="{00000000-0005-0000-0000-000014000000}"/>
    <cellStyle name="20% - Énfasis1 11 3" xfId="29" xr:uid="{00000000-0005-0000-0000-000015000000}"/>
    <cellStyle name="20% - Énfasis1 11 4" xfId="30" xr:uid="{00000000-0005-0000-0000-000016000000}"/>
    <cellStyle name="20% - Énfasis1 11 5" xfId="31" xr:uid="{00000000-0005-0000-0000-000017000000}"/>
    <cellStyle name="20% - Énfasis1 12" xfId="32" xr:uid="{00000000-0005-0000-0000-000018000000}"/>
    <cellStyle name="20% - Énfasis1 12 2" xfId="33" xr:uid="{00000000-0005-0000-0000-000019000000}"/>
    <cellStyle name="20% - Énfasis1 12 3" xfId="34" xr:uid="{00000000-0005-0000-0000-00001A000000}"/>
    <cellStyle name="20% - Énfasis1 12 4" xfId="35" xr:uid="{00000000-0005-0000-0000-00001B000000}"/>
    <cellStyle name="20% - Énfasis1 13" xfId="36" xr:uid="{00000000-0005-0000-0000-00001C000000}"/>
    <cellStyle name="20% - Énfasis1 14" xfId="37" xr:uid="{00000000-0005-0000-0000-00001D000000}"/>
    <cellStyle name="20% - Énfasis1 15" xfId="38" xr:uid="{00000000-0005-0000-0000-00001E000000}"/>
    <cellStyle name="20% - Énfasis1 2" xfId="39" xr:uid="{00000000-0005-0000-0000-00001F000000}"/>
    <cellStyle name="20% - Énfasis1 2 2" xfId="40" xr:uid="{00000000-0005-0000-0000-000020000000}"/>
    <cellStyle name="20% - Énfasis1 2 2 2" xfId="41" xr:uid="{00000000-0005-0000-0000-000021000000}"/>
    <cellStyle name="20% - Énfasis1 2 2 2 2" xfId="42" xr:uid="{00000000-0005-0000-0000-000022000000}"/>
    <cellStyle name="20% - Énfasis1 2 2 2 2 2" xfId="43" xr:uid="{00000000-0005-0000-0000-000023000000}"/>
    <cellStyle name="20% - Énfasis1 2 2 2 2 3" xfId="44" xr:uid="{00000000-0005-0000-0000-000024000000}"/>
    <cellStyle name="20% - Énfasis1 2 2 2 2 4" xfId="45" xr:uid="{00000000-0005-0000-0000-000025000000}"/>
    <cellStyle name="20% - Énfasis1 2 2 2 3" xfId="46" xr:uid="{00000000-0005-0000-0000-000026000000}"/>
    <cellStyle name="20% - Énfasis1 2 2 2 4" xfId="47" xr:uid="{00000000-0005-0000-0000-000027000000}"/>
    <cellStyle name="20% - Énfasis1 2 2 2 5" xfId="48" xr:uid="{00000000-0005-0000-0000-000028000000}"/>
    <cellStyle name="20% - Énfasis1 2 2 3" xfId="49" xr:uid="{00000000-0005-0000-0000-000029000000}"/>
    <cellStyle name="20% - Énfasis1 2 2 3 2" xfId="50" xr:uid="{00000000-0005-0000-0000-00002A000000}"/>
    <cellStyle name="20% - Énfasis1 2 2 3 3" xfId="51" xr:uid="{00000000-0005-0000-0000-00002B000000}"/>
    <cellStyle name="20% - Énfasis1 2 2 3 4" xfId="52" xr:uid="{00000000-0005-0000-0000-00002C000000}"/>
    <cellStyle name="20% - Énfasis1 2 2 4" xfId="53" xr:uid="{00000000-0005-0000-0000-00002D000000}"/>
    <cellStyle name="20% - Énfasis1 2 2 5" xfId="54" xr:uid="{00000000-0005-0000-0000-00002E000000}"/>
    <cellStyle name="20% - Énfasis1 2 2 6" xfId="55" xr:uid="{00000000-0005-0000-0000-00002F000000}"/>
    <cellStyle name="20% - Énfasis1 2 3" xfId="56" xr:uid="{00000000-0005-0000-0000-000030000000}"/>
    <cellStyle name="20% - Énfasis1 2 3 2" xfId="57" xr:uid="{00000000-0005-0000-0000-000031000000}"/>
    <cellStyle name="20% - Énfasis1 2 3 2 2" xfId="58" xr:uid="{00000000-0005-0000-0000-000032000000}"/>
    <cellStyle name="20% - Énfasis1 2 3 2 2 2" xfId="59" xr:uid="{00000000-0005-0000-0000-000033000000}"/>
    <cellStyle name="20% - Énfasis1 2 3 2 2 3" xfId="60" xr:uid="{00000000-0005-0000-0000-000034000000}"/>
    <cellStyle name="20% - Énfasis1 2 3 2 2 4" xfId="61" xr:uid="{00000000-0005-0000-0000-000035000000}"/>
    <cellStyle name="20% - Énfasis1 2 3 2 3" xfId="62" xr:uid="{00000000-0005-0000-0000-000036000000}"/>
    <cellStyle name="20% - Énfasis1 2 3 2 4" xfId="63" xr:uid="{00000000-0005-0000-0000-000037000000}"/>
    <cellStyle name="20% - Énfasis1 2 3 2 5" xfId="64" xr:uid="{00000000-0005-0000-0000-000038000000}"/>
    <cellStyle name="20% - Énfasis1 2 3 3" xfId="65" xr:uid="{00000000-0005-0000-0000-000039000000}"/>
    <cellStyle name="20% - Énfasis1 2 3 3 2" xfId="66" xr:uid="{00000000-0005-0000-0000-00003A000000}"/>
    <cellStyle name="20% - Énfasis1 2 3 3 3" xfId="67" xr:uid="{00000000-0005-0000-0000-00003B000000}"/>
    <cellStyle name="20% - Énfasis1 2 3 3 4" xfId="68" xr:uid="{00000000-0005-0000-0000-00003C000000}"/>
    <cellStyle name="20% - Énfasis1 2 3 4" xfId="69" xr:uid="{00000000-0005-0000-0000-00003D000000}"/>
    <cellStyle name="20% - Énfasis1 2 3 5" xfId="70" xr:uid="{00000000-0005-0000-0000-00003E000000}"/>
    <cellStyle name="20% - Énfasis1 2 3 6" xfId="71" xr:uid="{00000000-0005-0000-0000-00003F000000}"/>
    <cellStyle name="20% - Énfasis1 2 4" xfId="72" xr:uid="{00000000-0005-0000-0000-000040000000}"/>
    <cellStyle name="20% - Énfasis1 2 4 2" xfId="73" xr:uid="{00000000-0005-0000-0000-000041000000}"/>
    <cellStyle name="20% - Énfasis1 2 4 2 2" xfId="74" xr:uid="{00000000-0005-0000-0000-000042000000}"/>
    <cellStyle name="20% - Énfasis1 2 4 2 3" xfId="75" xr:uid="{00000000-0005-0000-0000-000043000000}"/>
    <cellStyle name="20% - Énfasis1 2 4 2 4" xfId="76" xr:uid="{00000000-0005-0000-0000-000044000000}"/>
    <cellStyle name="20% - Énfasis1 2 4 3" xfId="77" xr:uid="{00000000-0005-0000-0000-000045000000}"/>
    <cellStyle name="20% - Énfasis1 2 4 4" xfId="78" xr:uid="{00000000-0005-0000-0000-000046000000}"/>
    <cellStyle name="20% - Énfasis1 2 4 5" xfId="79" xr:uid="{00000000-0005-0000-0000-000047000000}"/>
    <cellStyle name="20% - Énfasis1 2 5" xfId="80" xr:uid="{00000000-0005-0000-0000-000048000000}"/>
    <cellStyle name="20% - Énfasis1 2 5 2" xfId="81" xr:uid="{00000000-0005-0000-0000-000049000000}"/>
    <cellStyle name="20% - Énfasis1 2 5 3" xfId="82" xr:uid="{00000000-0005-0000-0000-00004A000000}"/>
    <cellStyle name="20% - Énfasis1 2 5 4" xfId="83" xr:uid="{00000000-0005-0000-0000-00004B000000}"/>
    <cellStyle name="20% - Énfasis1 2 6" xfId="84" xr:uid="{00000000-0005-0000-0000-00004C000000}"/>
    <cellStyle name="20% - Énfasis1 2 7" xfId="85" xr:uid="{00000000-0005-0000-0000-00004D000000}"/>
    <cellStyle name="20% - Énfasis1 2 8" xfId="86" xr:uid="{00000000-0005-0000-0000-00004E000000}"/>
    <cellStyle name="20% - Énfasis1 2 9" xfId="87" xr:uid="{00000000-0005-0000-0000-00004F000000}"/>
    <cellStyle name="20% - Énfasis1 3" xfId="88" xr:uid="{00000000-0005-0000-0000-000050000000}"/>
    <cellStyle name="20% - Énfasis1 3 2" xfId="89" xr:uid="{00000000-0005-0000-0000-000051000000}"/>
    <cellStyle name="20% - Énfasis1 3 2 2" xfId="90" xr:uid="{00000000-0005-0000-0000-000052000000}"/>
    <cellStyle name="20% - Énfasis1 3 2 2 2" xfId="91" xr:uid="{00000000-0005-0000-0000-000053000000}"/>
    <cellStyle name="20% - Énfasis1 3 2 2 2 2" xfId="92" xr:uid="{00000000-0005-0000-0000-000054000000}"/>
    <cellStyle name="20% - Énfasis1 3 2 2 2 3" xfId="93" xr:uid="{00000000-0005-0000-0000-000055000000}"/>
    <cellStyle name="20% - Énfasis1 3 2 2 2 4" xfId="94" xr:uid="{00000000-0005-0000-0000-000056000000}"/>
    <cellStyle name="20% - Énfasis1 3 2 2 3" xfId="95" xr:uid="{00000000-0005-0000-0000-000057000000}"/>
    <cellStyle name="20% - Énfasis1 3 2 2 4" xfId="96" xr:uid="{00000000-0005-0000-0000-000058000000}"/>
    <cellStyle name="20% - Énfasis1 3 2 2 5" xfId="97" xr:uid="{00000000-0005-0000-0000-000059000000}"/>
    <cellStyle name="20% - Énfasis1 3 2 3" xfId="98" xr:uid="{00000000-0005-0000-0000-00005A000000}"/>
    <cellStyle name="20% - Énfasis1 3 2 3 2" xfId="99" xr:uid="{00000000-0005-0000-0000-00005B000000}"/>
    <cellStyle name="20% - Énfasis1 3 2 3 3" xfId="100" xr:uid="{00000000-0005-0000-0000-00005C000000}"/>
    <cellStyle name="20% - Énfasis1 3 2 3 4" xfId="101" xr:uid="{00000000-0005-0000-0000-00005D000000}"/>
    <cellStyle name="20% - Énfasis1 3 2 4" xfId="102" xr:uid="{00000000-0005-0000-0000-00005E000000}"/>
    <cellStyle name="20% - Énfasis1 3 2 5" xfId="103" xr:uid="{00000000-0005-0000-0000-00005F000000}"/>
    <cellStyle name="20% - Énfasis1 3 2 6" xfId="104" xr:uid="{00000000-0005-0000-0000-000060000000}"/>
    <cellStyle name="20% - Énfasis1 3 3" xfId="105" xr:uid="{00000000-0005-0000-0000-000061000000}"/>
    <cellStyle name="20% - Énfasis1 3 3 2" xfId="106" xr:uid="{00000000-0005-0000-0000-000062000000}"/>
    <cellStyle name="20% - Énfasis1 3 3 2 2" xfId="107" xr:uid="{00000000-0005-0000-0000-000063000000}"/>
    <cellStyle name="20% - Énfasis1 3 3 2 2 2" xfId="108" xr:uid="{00000000-0005-0000-0000-000064000000}"/>
    <cellStyle name="20% - Énfasis1 3 3 2 2 3" xfId="109" xr:uid="{00000000-0005-0000-0000-000065000000}"/>
    <cellStyle name="20% - Énfasis1 3 3 2 2 4" xfId="110" xr:uid="{00000000-0005-0000-0000-000066000000}"/>
    <cellStyle name="20% - Énfasis1 3 3 2 3" xfId="111" xr:uid="{00000000-0005-0000-0000-000067000000}"/>
    <cellStyle name="20% - Énfasis1 3 3 2 4" xfId="112" xr:uid="{00000000-0005-0000-0000-000068000000}"/>
    <cellStyle name="20% - Énfasis1 3 3 2 5" xfId="113" xr:uid="{00000000-0005-0000-0000-000069000000}"/>
    <cellStyle name="20% - Énfasis1 3 3 3" xfId="114" xr:uid="{00000000-0005-0000-0000-00006A000000}"/>
    <cellStyle name="20% - Énfasis1 3 3 3 2" xfId="115" xr:uid="{00000000-0005-0000-0000-00006B000000}"/>
    <cellStyle name="20% - Énfasis1 3 3 3 3" xfId="116" xr:uid="{00000000-0005-0000-0000-00006C000000}"/>
    <cellStyle name="20% - Énfasis1 3 3 3 4" xfId="117" xr:uid="{00000000-0005-0000-0000-00006D000000}"/>
    <cellStyle name="20% - Énfasis1 3 3 4" xfId="118" xr:uid="{00000000-0005-0000-0000-00006E000000}"/>
    <cellStyle name="20% - Énfasis1 3 3 5" xfId="119" xr:uid="{00000000-0005-0000-0000-00006F000000}"/>
    <cellStyle name="20% - Énfasis1 3 3 6" xfId="120" xr:uid="{00000000-0005-0000-0000-000070000000}"/>
    <cellStyle name="20% - Énfasis1 3 4" xfId="121" xr:uid="{00000000-0005-0000-0000-000071000000}"/>
    <cellStyle name="20% - Énfasis1 3 4 2" xfId="122" xr:uid="{00000000-0005-0000-0000-000072000000}"/>
    <cellStyle name="20% - Énfasis1 3 4 2 2" xfId="123" xr:uid="{00000000-0005-0000-0000-000073000000}"/>
    <cellStyle name="20% - Énfasis1 3 4 2 3" xfId="124" xr:uid="{00000000-0005-0000-0000-000074000000}"/>
    <cellStyle name="20% - Énfasis1 3 4 2 4" xfId="125" xr:uid="{00000000-0005-0000-0000-000075000000}"/>
    <cellStyle name="20% - Énfasis1 3 4 3" xfId="126" xr:uid="{00000000-0005-0000-0000-000076000000}"/>
    <cellStyle name="20% - Énfasis1 3 4 4" xfId="127" xr:uid="{00000000-0005-0000-0000-000077000000}"/>
    <cellStyle name="20% - Énfasis1 3 4 5" xfId="128" xr:uid="{00000000-0005-0000-0000-000078000000}"/>
    <cellStyle name="20% - Énfasis1 3 5" xfId="129" xr:uid="{00000000-0005-0000-0000-000079000000}"/>
    <cellStyle name="20% - Énfasis1 3 5 2" xfId="130" xr:uid="{00000000-0005-0000-0000-00007A000000}"/>
    <cellStyle name="20% - Énfasis1 3 5 3" xfId="131" xr:uid="{00000000-0005-0000-0000-00007B000000}"/>
    <cellStyle name="20% - Énfasis1 3 5 4" xfId="132" xr:uid="{00000000-0005-0000-0000-00007C000000}"/>
    <cellStyle name="20% - Énfasis1 3 6" xfId="133" xr:uid="{00000000-0005-0000-0000-00007D000000}"/>
    <cellStyle name="20% - Énfasis1 3 7" xfId="134" xr:uid="{00000000-0005-0000-0000-00007E000000}"/>
    <cellStyle name="20% - Énfasis1 3 8" xfId="135" xr:uid="{00000000-0005-0000-0000-00007F000000}"/>
    <cellStyle name="20% - Énfasis1 3 9" xfId="136" xr:uid="{00000000-0005-0000-0000-000080000000}"/>
    <cellStyle name="20% - Énfasis1 4" xfId="137" xr:uid="{00000000-0005-0000-0000-000081000000}"/>
    <cellStyle name="20% - Énfasis1 4 2" xfId="138" xr:uid="{00000000-0005-0000-0000-000082000000}"/>
    <cellStyle name="20% - Énfasis1 4 2 2" xfId="139" xr:uid="{00000000-0005-0000-0000-000083000000}"/>
    <cellStyle name="20% - Énfasis1 4 2 2 2" xfId="140" xr:uid="{00000000-0005-0000-0000-000084000000}"/>
    <cellStyle name="20% - Énfasis1 4 2 2 2 2" xfId="141" xr:uid="{00000000-0005-0000-0000-000085000000}"/>
    <cellStyle name="20% - Énfasis1 4 2 2 2 3" xfId="142" xr:uid="{00000000-0005-0000-0000-000086000000}"/>
    <cellStyle name="20% - Énfasis1 4 2 2 2 4" xfId="143" xr:uid="{00000000-0005-0000-0000-000087000000}"/>
    <cellStyle name="20% - Énfasis1 4 2 2 3" xfId="144" xr:uid="{00000000-0005-0000-0000-000088000000}"/>
    <cellStyle name="20% - Énfasis1 4 2 2 4" xfId="145" xr:uid="{00000000-0005-0000-0000-000089000000}"/>
    <cellStyle name="20% - Énfasis1 4 2 2 5" xfId="146" xr:uid="{00000000-0005-0000-0000-00008A000000}"/>
    <cellStyle name="20% - Énfasis1 4 2 3" xfId="147" xr:uid="{00000000-0005-0000-0000-00008B000000}"/>
    <cellStyle name="20% - Énfasis1 4 2 3 2" xfId="148" xr:uid="{00000000-0005-0000-0000-00008C000000}"/>
    <cellStyle name="20% - Énfasis1 4 2 3 3" xfId="149" xr:uid="{00000000-0005-0000-0000-00008D000000}"/>
    <cellStyle name="20% - Énfasis1 4 2 3 4" xfId="150" xr:uid="{00000000-0005-0000-0000-00008E000000}"/>
    <cellStyle name="20% - Énfasis1 4 2 4" xfId="151" xr:uid="{00000000-0005-0000-0000-00008F000000}"/>
    <cellStyle name="20% - Énfasis1 4 2 5" xfId="152" xr:uid="{00000000-0005-0000-0000-000090000000}"/>
    <cellStyle name="20% - Énfasis1 4 2 6" xfId="153" xr:uid="{00000000-0005-0000-0000-000091000000}"/>
    <cellStyle name="20% - Énfasis1 4 3" xfId="154" xr:uid="{00000000-0005-0000-0000-000092000000}"/>
    <cellStyle name="20% - Énfasis1 4 3 2" xfId="155" xr:uid="{00000000-0005-0000-0000-000093000000}"/>
    <cellStyle name="20% - Énfasis1 4 3 2 2" xfId="156" xr:uid="{00000000-0005-0000-0000-000094000000}"/>
    <cellStyle name="20% - Énfasis1 4 3 2 2 2" xfId="157" xr:uid="{00000000-0005-0000-0000-000095000000}"/>
    <cellStyle name="20% - Énfasis1 4 3 2 2 3" xfId="158" xr:uid="{00000000-0005-0000-0000-000096000000}"/>
    <cellStyle name="20% - Énfasis1 4 3 2 2 4" xfId="159" xr:uid="{00000000-0005-0000-0000-000097000000}"/>
    <cellStyle name="20% - Énfasis1 4 3 2 3" xfId="160" xr:uid="{00000000-0005-0000-0000-000098000000}"/>
    <cellStyle name="20% - Énfasis1 4 3 2 4" xfId="161" xr:uid="{00000000-0005-0000-0000-000099000000}"/>
    <cellStyle name="20% - Énfasis1 4 3 2 5" xfId="162" xr:uid="{00000000-0005-0000-0000-00009A000000}"/>
    <cellStyle name="20% - Énfasis1 4 3 3" xfId="163" xr:uid="{00000000-0005-0000-0000-00009B000000}"/>
    <cellStyle name="20% - Énfasis1 4 3 3 2" xfId="164" xr:uid="{00000000-0005-0000-0000-00009C000000}"/>
    <cellStyle name="20% - Énfasis1 4 3 3 3" xfId="165" xr:uid="{00000000-0005-0000-0000-00009D000000}"/>
    <cellStyle name="20% - Énfasis1 4 3 3 4" xfId="166" xr:uid="{00000000-0005-0000-0000-00009E000000}"/>
    <cellStyle name="20% - Énfasis1 4 3 4" xfId="167" xr:uid="{00000000-0005-0000-0000-00009F000000}"/>
    <cellStyle name="20% - Énfasis1 4 3 5" xfId="168" xr:uid="{00000000-0005-0000-0000-0000A0000000}"/>
    <cellStyle name="20% - Énfasis1 4 3 6" xfId="169" xr:uid="{00000000-0005-0000-0000-0000A1000000}"/>
    <cellStyle name="20% - Énfasis1 4 4" xfId="170" xr:uid="{00000000-0005-0000-0000-0000A2000000}"/>
    <cellStyle name="20% - Énfasis1 4 4 2" xfId="171" xr:uid="{00000000-0005-0000-0000-0000A3000000}"/>
    <cellStyle name="20% - Énfasis1 4 4 2 2" xfId="172" xr:uid="{00000000-0005-0000-0000-0000A4000000}"/>
    <cellStyle name="20% - Énfasis1 4 4 2 3" xfId="173" xr:uid="{00000000-0005-0000-0000-0000A5000000}"/>
    <cellStyle name="20% - Énfasis1 4 4 2 4" xfId="174" xr:uid="{00000000-0005-0000-0000-0000A6000000}"/>
    <cellStyle name="20% - Énfasis1 4 4 3" xfId="175" xr:uid="{00000000-0005-0000-0000-0000A7000000}"/>
    <cellStyle name="20% - Énfasis1 4 4 4" xfId="176" xr:uid="{00000000-0005-0000-0000-0000A8000000}"/>
    <cellStyle name="20% - Énfasis1 4 4 5" xfId="177" xr:uid="{00000000-0005-0000-0000-0000A9000000}"/>
    <cellStyle name="20% - Énfasis1 4 5" xfId="178" xr:uid="{00000000-0005-0000-0000-0000AA000000}"/>
    <cellStyle name="20% - Énfasis1 4 5 2" xfId="179" xr:uid="{00000000-0005-0000-0000-0000AB000000}"/>
    <cellStyle name="20% - Énfasis1 4 5 3" xfId="180" xr:uid="{00000000-0005-0000-0000-0000AC000000}"/>
    <cellStyle name="20% - Énfasis1 4 5 4" xfId="181" xr:uid="{00000000-0005-0000-0000-0000AD000000}"/>
    <cellStyle name="20% - Énfasis1 4 6" xfId="182" xr:uid="{00000000-0005-0000-0000-0000AE000000}"/>
    <cellStyle name="20% - Énfasis1 4 7" xfId="183" xr:uid="{00000000-0005-0000-0000-0000AF000000}"/>
    <cellStyle name="20% - Énfasis1 4 8" xfId="184" xr:uid="{00000000-0005-0000-0000-0000B0000000}"/>
    <cellStyle name="20% - Énfasis1 4 9" xfId="185" xr:uid="{00000000-0005-0000-0000-0000B1000000}"/>
    <cellStyle name="20% - Énfasis1 5" xfId="186" xr:uid="{00000000-0005-0000-0000-0000B2000000}"/>
    <cellStyle name="20% - Énfasis1 5 2" xfId="187" xr:uid="{00000000-0005-0000-0000-0000B3000000}"/>
    <cellStyle name="20% - Énfasis1 5 2 2" xfId="188" xr:uid="{00000000-0005-0000-0000-0000B4000000}"/>
    <cellStyle name="20% - Énfasis1 5 2 2 2" xfId="189" xr:uid="{00000000-0005-0000-0000-0000B5000000}"/>
    <cellStyle name="20% - Énfasis1 5 2 2 2 2" xfId="190" xr:uid="{00000000-0005-0000-0000-0000B6000000}"/>
    <cellStyle name="20% - Énfasis1 5 2 2 2 3" xfId="191" xr:uid="{00000000-0005-0000-0000-0000B7000000}"/>
    <cellStyle name="20% - Énfasis1 5 2 2 2 4" xfId="192" xr:uid="{00000000-0005-0000-0000-0000B8000000}"/>
    <cellStyle name="20% - Énfasis1 5 2 2 3" xfId="193" xr:uid="{00000000-0005-0000-0000-0000B9000000}"/>
    <cellStyle name="20% - Énfasis1 5 2 2 4" xfId="194" xr:uid="{00000000-0005-0000-0000-0000BA000000}"/>
    <cellStyle name="20% - Énfasis1 5 2 2 5" xfId="195" xr:uid="{00000000-0005-0000-0000-0000BB000000}"/>
    <cellStyle name="20% - Énfasis1 5 2 3" xfId="196" xr:uid="{00000000-0005-0000-0000-0000BC000000}"/>
    <cellStyle name="20% - Énfasis1 5 2 3 2" xfId="197" xr:uid="{00000000-0005-0000-0000-0000BD000000}"/>
    <cellStyle name="20% - Énfasis1 5 2 3 3" xfId="198" xr:uid="{00000000-0005-0000-0000-0000BE000000}"/>
    <cellStyle name="20% - Énfasis1 5 2 3 4" xfId="199" xr:uid="{00000000-0005-0000-0000-0000BF000000}"/>
    <cellStyle name="20% - Énfasis1 5 2 4" xfId="200" xr:uid="{00000000-0005-0000-0000-0000C0000000}"/>
    <cellStyle name="20% - Énfasis1 5 2 5" xfId="201" xr:uid="{00000000-0005-0000-0000-0000C1000000}"/>
    <cellStyle name="20% - Énfasis1 5 2 6" xfId="202" xr:uid="{00000000-0005-0000-0000-0000C2000000}"/>
    <cellStyle name="20% - Énfasis1 5 3" xfId="203" xr:uid="{00000000-0005-0000-0000-0000C3000000}"/>
    <cellStyle name="20% - Énfasis1 5 3 2" xfId="204" xr:uid="{00000000-0005-0000-0000-0000C4000000}"/>
    <cellStyle name="20% - Énfasis1 5 3 2 2" xfId="205" xr:uid="{00000000-0005-0000-0000-0000C5000000}"/>
    <cellStyle name="20% - Énfasis1 5 3 2 2 2" xfId="206" xr:uid="{00000000-0005-0000-0000-0000C6000000}"/>
    <cellStyle name="20% - Énfasis1 5 3 2 2 3" xfId="207" xr:uid="{00000000-0005-0000-0000-0000C7000000}"/>
    <cellStyle name="20% - Énfasis1 5 3 2 2 4" xfId="208" xr:uid="{00000000-0005-0000-0000-0000C8000000}"/>
    <cellStyle name="20% - Énfasis1 5 3 2 3" xfId="209" xr:uid="{00000000-0005-0000-0000-0000C9000000}"/>
    <cellStyle name="20% - Énfasis1 5 3 2 4" xfId="210" xr:uid="{00000000-0005-0000-0000-0000CA000000}"/>
    <cellStyle name="20% - Énfasis1 5 3 2 5" xfId="211" xr:uid="{00000000-0005-0000-0000-0000CB000000}"/>
    <cellStyle name="20% - Énfasis1 5 3 3" xfId="212" xr:uid="{00000000-0005-0000-0000-0000CC000000}"/>
    <cellStyle name="20% - Énfasis1 5 3 3 2" xfId="213" xr:uid="{00000000-0005-0000-0000-0000CD000000}"/>
    <cellStyle name="20% - Énfasis1 5 3 3 3" xfId="214" xr:uid="{00000000-0005-0000-0000-0000CE000000}"/>
    <cellStyle name="20% - Énfasis1 5 3 3 4" xfId="215" xr:uid="{00000000-0005-0000-0000-0000CF000000}"/>
    <cellStyle name="20% - Énfasis1 5 3 4" xfId="216" xr:uid="{00000000-0005-0000-0000-0000D0000000}"/>
    <cellStyle name="20% - Énfasis1 5 3 5" xfId="217" xr:uid="{00000000-0005-0000-0000-0000D1000000}"/>
    <cellStyle name="20% - Énfasis1 5 3 6" xfId="218" xr:uid="{00000000-0005-0000-0000-0000D2000000}"/>
    <cellStyle name="20% - Énfasis1 5 4" xfId="219" xr:uid="{00000000-0005-0000-0000-0000D3000000}"/>
    <cellStyle name="20% - Énfasis1 5 4 2" xfId="220" xr:uid="{00000000-0005-0000-0000-0000D4000000}"/>
    <cellStyle name="20% - Énfasis1 5 4 2 2" xfId="221" xr:uid="{00000000-0005-0000-0000-0000D5000000}"/>
    <cellStyle name="20% - Énfasis1 5 4 2 3" xfId="222" xr:uid="{00000000-0005-0000-0000-0000D6000000}"/>
    <cellStyle name="20% - Énfasis1 5 4 2 4" xfId="223" xr:uid="{00000000-0005-0000-0000-0000D7000000}"/>
    <cellStyle name="20% - Énfasis1 5 4 3" xfId="224" xr:uid="{00000000-0005-0000-0000-0000D8000000}"/>
    <cellStyle name="20% - Énfasis1 5 4 4" xfId="225" xr:uid="{00000000-0005-0000-0000-0000D9000000}"/>
    <cellStyle name="20% - Énfasis1 5 4 5" xfId="226" xr:uid="{00000000-0005-0000-0000-0000DA000000}"/>
    <cellStyle name="20% - Énfasis1 5 5" xfId="227" xr:uid="{00000000-0005-0000-0000-0000DB000000}"/>
    <cellStyle name="20% - Énfasis1 5 5 2" xfId="228" xr:uid="{00000000-0005-0000-0000-0000DC000000}"/>
    <cellStyle name="20% - Énfasis1 5 5 3" xfId="229" xr:uid="{00000000-0005-0000-0000-0000DD000000}"/>
    <cellStyle name="20% - Énfasis1 5 5 4" xfId="230" xr:uid="{00000000-0005-0000-0000-0000DE000000}"/>
    <cellStyle name="20% - Énfasis1 5 6" xfId="231" xr:uid="{00000000-0005-0000-0000-0000DF000000}"/>
    <cellStyle name="20% - Énfasis1 5 7" xfId="232" xr:uid="{00000000-0005-0000-0000-0000E0000000}"/>
    <cellStyle name="20% - Énfasis1 5 8" xfId="233" xr:uid="{00000000-0005-0000-0000-0000E1000000}"/>
    <cellStyle name="20% - Énfasis1 5 9" xfId="234" xr:uid="{00000000-0005-0000-0000-0000E2000000}"/>
    <cellStyle name="20% - Énfasis1 6" xfId="235" xr:uid="{00000000-0005-0000-0000-0000E3000000}"/>
    <cellStyle name="20% - Énfasis1 6 2" xfId="236" xr:uid="{00000000-0005-0000-0000-0000E4000000}"/>
    <cellStyle name="20% - Énfasis1 6 2 2" xfId="237" xr:uid="{00000000-0005-0000-0000-0000E5000000}"/>
    <cellStyle name="20% - Énfasis1 6 2 2 2" xfId="238" xr:uid="{00000000-0005-0000-0000-0000E6000000}"/>
    <cellStyle name="20% - Énfasis1 6 2 2 2 2" xfId="239" xr:uid="{00000000-0005-0000-0000-0000E7000000}"/>
    <cellStyle name="20% - Énfasis1 6 2 2 2 3" xfId="240" xr:uid="{00000000-0005-0000-0000-0000E8000000}"/>
    <cellStyle name="20% - Énfasis1 6 2 2 2 4" xfId="241" xr:uid="{00000000-0005-0000-0000-0000E9000000}"/>
    <cellStyle name="20% - Énfasis1 6 2 2 3" xfId="242" xr:uid="{00000000-0005-0000-0000-0000EA000000}"/>
    <cellStyle name="20% - Énfasis1 6 2 2 4" xfId="243" xr:uid="{00000000-0005-0000-0000-0000EB000000}"/>
    <cellStyle name="20% - Énfasis1 6 2 2 5" xfId="244" xr:uid="{00000000-0005-0000-0000-0000EC000000}"/>
    <cellStyle name="20% - Énfasis1 6 2 3" xfId="245" xr:uid="{00000000-0005-0000-0000-0000ED000000}"/>
    <cellStyle name="20% - Énfasis1 6 2 3 2" xfId="246" xr:uid="{00000000-0005-0000-0000-0000EE000000}"/>
    <cellStyle name="20% - Énfasis1 6 2 3 3" xfId="247" xr:uid="{00000000-0005-0000-0000-0000EF000000}"/>
    <cellStyle name="20% - Énfasis1 6 2 3 4" xfId="248" xr:uid="{00000000-0005-0000-0000-0000F0000000}"/>
    <cellStyle name="20% - Énfasis1 6 2 4" xfId="249" xr:uid="{00000000-0005-0000-0000-0000F1000000}"/>
    <cellStyle name="20% - Énfasis1 6 2 5" xfId="250" xr:uid="{00000000-0005-0000-0000-0000F2000000}"/>
    <cellStyle name="20% - Énfasis1 6 2 6" xfId="251" xr:uid="{00000000-0005-0000-0000-0000F3000000}"/>
    <cellStyle name="20% - Énfasis1 6 3" xfId="252" xr:uid="{00000000-0005-0000-0000-0000F4000000}"/>
    <cellStyle name="20% - Énfasis1 6 3 2" xfId="253" xr:uid="{00000000-0005-0000-0000-0000F5000000}"/>
    <cellStyle name="20% - Énfasis1 6 3 2 2" xfId="254" xr:uid="{00000000-0005-0000-0000-0000F6000000}"/>
    <cellStyle name="20% - Énfasis1 6 3 2 2 2" xfId="255" xr:uid="{00000000-0005-0000-0000-0000F7000000}"/>
    <cellStyle name="20% - Énfasis1 6 3 2 2 3" xfId="256" xr:uid="{00000000-0005-0000-0000-0000F8000000}"/>
    <cellStyle name="20% - Énfasis1 6 3 2 2 4" xfId="257" xr:uid="{00000000-0005-0000-0000-0000F9000000}"/>
    <cellStyle name="20% - Énfasis1 6 3 2 3" xfId="258" xr:uid="{00000000-0005-0000-0000-0000FA000000}"/>
    <cellStyle name="20% - Énfasis1 6 3 2 4" xfId="259" xr:uid="{00000000-0005-0000-0000-0000FB000000}"/>
    <cellStyle name="20% - Énfasis1 6 3 2 5" xfId="260" xr:uid="{00000000-0005-0000-0000-0000FC000000}"/>
    <cellStyle name="20% - Énfasis1 6 3 3" xfId="261" xr:uid="{00000000-0005-0000-0000-0000FD000000}"/>
    <cellStyle name="20% - Énfasis1 6 3 3 2" xfId="262" xr:uid="{00000000-0005-0000-0000-0000FE000000}"/>
    <cellStyle name="20% - Énfasis1 6 3 3 3" xfId="263" xr:uid="{00000000-0005-0000-0000-0000FF000000}"/>
    <cellStyle name="20% - Énfasis1 6 3 3 4" xfId="264" xr:uid="{00000000-0005-0000-0000-000000010000}"/>
    <cellStyle name="20% - Énfasis1 6 3 4" xfId="265" xr:uid="{00000000-0005-0000-0000-000001010000}"/>
    <cellStyle name="20% - Énfasis1 6 3 5" xfId="266" xr:uid="{00000000-0005-0000-0000-000002010000}"/>
    <cellStyle name="20% - Énfasis1 6 3 6" xfId="267" xr:uid="{00000000-0005-0000-0000-000003010000}"/>
    <cellStyle name="20% - Énfasis1 6 4" xfId="268" xr:uid="{00000000-0005-0000-0000-000004010000}"/>
    <cellStyle name="20% - Énfasis1 6 4 2" xfId="269" xr:uid="{00000000-0005-0000-0000-000005010000}"/>
    <cellStyle name="20% - Énfasis1 6 4 2 2" xfId="270" xr:uid="{00000000-0005-0000-0000-000006010000}"/>
    <cellStyle name="20% - Énfasis1 6 4 2 3" xfId="271" xr:uid="{00000000-0005-0000-0000-000007010000}"/>
    <cellStyle name="20% - Énfasis1 6 4 2 4" xfId="272" xr:uid="{00000000-0005-0000-0000-000008010000}"/>
    <cellStyle name="20% - Énfasis1 6 4 3" xfId="273" xr:uid="{00000000-0005-0000-0000-000009010000}"/>
    <cellStyle name="20% - Énfasis1 6 4 4" xfId="274" xr:uid="{00000000-0005-0000-0000-00000A010000}"/>
    <cellStyle name="20% - Énfasis1 6 4 5" xfId="275" xr:uid="{00000000-0005-0000-0000-00000B010000}"/>
    <cellStyle name="20% - Énfasis1 6 5" xfId="276" xr:uid="{00000000-0005-0000-0000-00000C010000}"/>
    <cellStyle name="20% - Énfasis1 6 5 2" xfId="277" xr:uid="{00000000-0005-0000-0000-00000D010000}"/>
    <cellStyle name="20% - Énfasis1 6 5 3" xfId="278" xr:uid="{00000000-0005-0000-0000-00000E010000}"/>
    <cellStyle name="20% - Énfasis1 6 5 4" xfId="279" xr:uid="{00000000-0005-0000-0000-00000F010000}"/>
    <cellStyle name="20% - Énfasis1 6 6" xfId="280" xr:uid="{00000000-0005-0000-0000-000010010000}"/>
    <cellStyle name="20% - Énfasis1 6 7" xfId="281" xr:uid="{00000000-0005-0000-0000-000011010000}"/>
    <cellStyle name="20% - Énfasis1 6 8" xfId="282" xr:uid="{00000000-0005-0000-0000-000012010000}"/>
    <cellStyle name="20% - Énfasis1 6 9" xfId="283" xr:uid="{00000000-0005-0000-0000-000013010000}"/>
    <cellStyle name="20% - Énfasis1 7" xfId="284" xr:uid="{00000000-0005-0000-0000-000014010000}"/>
    <cellStyle name="20% - Énfasis1 7 2" xfId="285" xr:uid="{00000000-0005-0000-0000-000015010000}"/>
    <cellStyle name="20% - Énfasis1 7 2 2" xfId="286" xr:uid="{00000000-0005-0000-0000-000016010000}"/>
    <cellStyle name="20% - Énfasis1 7 2 2 2" xfId="287" xr:uid="{00000000-0005-0000-0000-000017010000}"/>
    <cellStyle name="20% - Énfasis1 7 2 2 2 2" xfId="288" xr:uid="{00000000-0005-0000-0000-000018010000}"/>
    <cellStyle name="20% - Énfasis1 7 2 2 2 3" xfId="289" xr:uid="{00000000-0005-0000-0000-000019010000}"/>
    <cellStyle name="20% - Énfasis1 7 2 2 2 4" xfId="290" xr:uid="{00000000-0005-0000-0000-00001A010000}"/>
    <cellStyle name="20% - Énfasis1 7 2 2 3" xfId="291" xr:uid="{00000000-0005-0000-0000-00001B010000}"/>
    <cellStyle name="20% - Énfasis1 7 2 2 4" xfId="292" xr:uid="{00000000-0005-0000-0000-00001C010000}"/>
    <cellStyle name="20% - Énfasis1 7 2 2 5" xfId="293" xr:uid="{00000000-0005-0000-0000-00001D010000}"/>
    <cellStyle name="20% - Énfasis1 7 2 3" xfId="294" xr:uid="{00000000-0005-0000-0000-00001E010000}"/>
    <cellStyle name="20% - Énfasis1 7 2 3 2" xfId="295" xr:uid="{00000000-0005-0000-0000-00001F010000}"/>
    <cellStyle name="20% - Énfasis1 7 2 3 3" xfId="296" xr:uid="{00000000-0005-0000-0000-000020010000}"/>
    <cellStyle name="20% - Énfasis1 7 2 3 4" xfId="297" xr:uid="{00000000-0005-0000-0000-000021010000}"/>
    <cellStyle name="20% - Énfasis1 7 2 4" xfId="298" xr:uid="{00000000-0005-0000-0000-000022010000}"/>
    <cellStyle name="20% - Énfasis1 7 2 5" xfId="299" xr:uid="{00000000-0005-0000-0000-000023010000}"/>
    <cellStyle name="20% - Énfasis1 7 2 6" xfId="300" xr:uid="{00000000-0005-0000-0000-000024010000}"/>
    <cellStyle name="20% - Énfasis1 7 3" xfId="301" xr:uid="{00000000-0005-0000-0000-000025010000}"/>
    <cellStyle name="20% - Énfasis1 7 3 2" xfId="302" xr:uid="{00000000-0005-0000-0000-000026010000}"/>
    <cellStyle name="20% - Énfasis1 7 3 2 2" xfId="303" xr:uid="{00000000-0005-0000-0000-000027010000}"/>
    <cellStyle name="20% - Énfasis1 7 3 2 2 2" xfId="304" xr:uid="{00000000-0005-0000-0000-000028010000}"/>
    <cellStyle name="20% - Énfasis1 7 3 2 2 3" xfId="305" xr:uid="{00000000-0005-0000-0000-000029010000}"/>
    <cellStyle name="20% - Énfasis1 7 3 2 2 4" xfId="306" xr:uid="{00000000-0005-0000-0000-00002A010000}"/>
    <cellStyle name="20% - Énfasis1 7 3 2 3" xfId="307" xr:uid="{00000000-0005-0000-0000-00002B010000}"/>
    <cellStyle name="20% - Énfasis1 7 3 2 4" xfId="308" xr:uid="{00000000-0005-0000-0000-00002C010000}"/>
    <cellStyle name="20% - Énfasis1 7 3 2 5" xfId="309" xr:uid="{00000000-0005-0000-0000-00002D010000}"/>
    <cellStyle name="20% - Énfasis1 7 3 3" xfId="310" xr:uid="{00000000-0005-0000-0000-00002E010000}"/>
    <cellStyle name="20% - Énfasis1 7 3 3 2" xfId="311" xr:uid="{00000000-0005-0000-0000-00002F010000}"/>
    <cellStyle name="20% - Énfasis1 7 3 3 3" xfId="312" xr:uid="{00000000-0005-0000-0000-000030010000}"/>
    <cellStyle name="20% - Énfasis1 7 3 3 4" xfId="313" xr:uid="{00000000-0005-0000-0000-000031010000}"/>
    <cellStyle name="20% - Énfasis1 7 3 4" xfId="314" xr:uid="{00000000-0005-0000-0000-000032010000}"/>
    <cellStyle name="20% - Énfasis1 7 3 5" xfId="315" xr:uid="{00000000-0005-0000-0000-000033010000}"/>
    <cellStyle name="20% - Énfasis1 7 3 6" xfId="316" xr:uid="{00000000-0005-0000-0000-000034010000}"/>
    <cellStyle name="20% - Énfasis1 7 4" xfId="317" xr:uid="{00000000-0005-0000-0000-000035010000}"/>
    <cellStyle name="20% - Énfasis1 7 4 2" xfId="318" xr:uid="{00000000-0005-0000-0000-000036010000}"/>
    <cellStyle name="20% - Énfasis1 7 4 2 2" xfId="319" xr:uid="{00000000-0005-0000-0000-000037010000}"/>
    <cellStyle name="20% - Énfasis1 7 4 2 3" xfId="320" xr:uid="{00000000-0005-0000-0000-000038010000}"/>
    <cellStyle name="20% - Énfasis1 7 4 2 4" xfId="321" xr:uid="{00000000-0005-0000-0000-000039010000}"/>
    <cellStyle name="20% - Énfasis1 7 4 3" xfId="322" xr:uid="{00000000-0005-0000-0000-00003A010000}"/>
    <cellStyle name="20% - Énfasis1 7 4 4" xfId="323" xr:uid="{00000000-0005-0000-0000-00003B010000}"/>
    <cellStyle name="20% - Énfasis1 7 4 5" xfId="324" xr:uid="{00000000-0005-0000-0000-00003C010000}"/>
    <cellStyle name="20% - Énfasis1 7 5" xfId="325" xr:uid="{00000000-0005-0000-0000-00003D010000}"/>
    <cellStyle name="20% - Énfasis1 7 5 2" xfId="326" xr:uid="{00000000-0005-0000-0000-00003E010000}"/>
    <cellStyle name="20% - Énfasis1 7 5 3" xfId="327" xr:uid="{00000000-0005-0000-0000-00003F010000}"/>
    <cellStyle name="20% - Énfasis1 7 5 4" xfId="328" xr:uid="{00000000-0005-0000-0000-000040010000}"/>
    <cellStyle name="20% - Énfasis1 7 6" xfId="329" xr:uid="{00000000-0005-0000-0000-000041010000}"/>
    <cellStyle name="20% - Énfasis1 7 7" xfId="330" xr:uid="{00000000-0005-0000-0000-000042010000}"/>
    <cellStyle name="20% - Énfasis1 7 8" xfId="331" xr:uid="{00000000-0005-0000-0000-000043010000}"/>
    <cellStyle name="20% - Énfasis1 7 9" xfId="332" xr:uid="{00000000-0005-0000-0000-000044010000}"/>
    <cellStyle name="20% - Énfasis1 8" xfId="333" xr:uid="{00000000-0005-0000-0000-000045010000}"/>
    <cellStyle name="20% - Énfasis1 8 2" xfId="334" xr:uid="{00000000-0005-0000-0000-000046010000}"/>
    <cellStyle name="20% - Énfasis1 8 2 2" xfId="335" xr:uid="{00000000-0005-0000-0000-000047010000}"/>
    <cellStyle name="20% - Énfasis1 8 2 2 2" xfId="336" xr:uid="{00000000-0005-0000-0000-000048010000}"/>
    <cellStyle name="20% - Énfasis1 8 2 2 2 2" xfId="337" xr:uid="{00000000-0005-0000-0000-000049010000}"/>
    <cellStyle name="20% - Énfasis1 8 2 2 2 3" xfId="338" xr:uid="{00000000-0005-0000-0000-00004A010000}"/>
    <cellStyle name="20% - Énfasis1 8 2 2 2 4" xfId="339" xr:uid="{00000000-0005-0000-0000-00004B010000}"/>
    <cellStyle name="20% - Énfasis1 8 2 2 3" xfId="340" xr:uid="{00000000-0005-0000-0000-00004C010000}"/>
    <cellStyle name="20% - Énfasis1 8 2 2 4" xfId="341" xr:uid="{00000000-0005-0000-0000-00004D010000}"/>
    <cellStyle name="20% - Énfasis1 8 2 2 5" xfId="342" xr:uid="{00000000-0005-0000-0000-00004E010000}"/>
    <cellStyle name="20% - Énfasis1 8 2 3" xfId="343" xr:uid="{00000000-0005-0000-0000-00004F010000}"/>
    <cellStyle name="20% - Énfasis1 8 2 3 2" xfId="344" xr:uid="{00000000-0005-0000-0000-000050010000}"/>
    <cellStyle name="20% - Énfasis1 8 2 3 3" xfId="345" xr:uid="{00000000-0005-0000-0000-000051010000}"/>
    <cellStyle name="20% - Énfasis1 8 2 3 4" xfId="346" xr:uid="{00000000-0005-0000-0000-000052010000}"/>
    <cellStyle name="20% - Énfasis1 8 2 4" xfId="347" xr:uid="{00000000-0005-0000-0000-000053010000}"/>
    <cellStyle name="20% - Énfasis1 8 2 5" xfId="348" xr:uid="{00000000-0005-0000-0000-000054010000}"/>
    <cellStyle name="20% - Énfasis1 8 2 6" xfId="349" xr:uid="{00000000-0005-0000-0000-000055010000}"/>
    <cellStyle name="20% - Énfasis1 8 3" xfId="350" xr:uid="{00000000-0005-0000-0000-000056010000}"/>
    <cellStyle name="20% - Énfasis1 8 3 2" xfId="351" xr:uid="{00000000-0005-0000-0000-000057010000}"/>
    <cellStyle name="20% - Énfasis1 8 3 2 2" xfId="352" xr:uid="{00000000-0005-0000-0000-000058010000}"/>
    <cellStyle name="20% - Énfasis1 8 3 2 2 2" xfId="353" xr:uid="{00000000-0005-0000-0000-000059010000}"/>
    <cellStyle name="20% - Énfasis1 8 3 2 2 3" xfId="354" xr:uid="{00000000-0005-0000-0000-00005A010000}"/>
    <cellStyle name="20% - Énfasis1 8 3 2 2 4" xfId="355" xr:uid="{00000000-0005-0000-0000-00005B010000}"/>
    <cellStyle name="20% - Énfasis1 8 3 2 3" xfId="356" xr:uid="{00000000-0005-0000-0000-00005C010000}"/>
    <cellStyle name="20% - Énfasis1 8 3 2 4" xfId="357" xr:uid="{00000000-0005-0000-0000-00005D010000}"/>
    <cellStyle name="20% - Énfasis1 8 3 2 5" xfId="358" xr:uid="{00000000-0005-0000-0000-00005E010000}"/>
    <cellStyle name="20% - Énfasis1 8 3 3" xfId="359" xr:uid="{00000000-0005-0000-0000-00005F010000}"/>
    <cellStyle name="20% - Énfasis1 8 3 3 2" xfId="360" xr:uid="{00000000-0005-0000-0000-000060010000}"/>
    <cellStyle name="20% - Énfasis1 8 3 3 3" xfId="361" xr:uid="{00000000-0005-0000-0000-000061010000}"/>
    <cellStyle name="20% - Énfasis1 8 3 3 4" xfId="362" xr:uid="{00000000-0005-0000-0000-000062010000}"/>
    <cellStyle name="20% - Énfasis1 8 3 4" xfId="363" xr:uid="{00000000-0005-0000-0000-000063010000}"/>
    <cellStyle name="20% - Énfasis1 8 3 5" xfId="364" xr:uid="{00000000-0005-0000-0000-000064010000}"/>
    <cellStyle name="20% - Énfasis1 8 3 6" xfId="365" xr:uid="{00000000-0005-0000-0000-000065010000}"/>
    <cellStyle name="20% - Énfasis1 8 4" xfId="366" xr:uid="{00000000-0005-0000-0000-000066010000}"/>
    <cellStyle name="20% - Énfasis1 8 4 2" xfId="367" xr:uid="{00000000-0005-0000-0000-000067010000}"/>
    <cellStyle name="20% - Énfasis1 8 4 2 2" xfId="368" xr:uid="{00000000-0005-0000-0000-000068010000}"/>
    <cellStyle name="20% - Énfasis1 8 4 2 3" xfId="369" xr:uid="{00000000-0005-0000-0000-000069010000}"/>
    <cellStyle name="20% - Énfasis1 8 4 2 4" xfId="370" xr:uid="{00000000-0005-0000-0000-00006A010000}"/>
    <cellStyle name="20% - Énfasis1 8 4 3" xfId="371" xr:uid="{00000000-0005-0000-0000-00006B010000}"/>
    <cellStyle name="20% - Énfasis1 8 4 4" xfId="372" xr:uid="{00000000-0005-0000-0000-00006C010000}"/>
    <cellStyle name="20% - Énfasis1 8 4 5" xfId="373" xr:uid="{00000000-0005-0000-0000-00006D010000}"/>
    <cellStyle name="20% - Énfasis1 8 5" xfId="374" xr:uid="{00000000-0005-0000-0000-00006E010000}"/>
    <cellStyle name="20% - Énfasis1 8 5 2" xfId="375" xr:uid="{00000000-0005-0000-0000-00006F010000}"/>
    <cellStyle name="20% - Énfasis1 8 5 3" xfId="376" xr:uid="{00000000-0005-0000-0000-000070010000}"/>
    <cellStyle name="20% - Énfasis1 8 5 4" xfId="377" xr:uid="{00000000-0005-0000-0000-000071010000}"/>
    <cellStyle name="20% - Énfasis1 8 6" xfId="378" xr:uid="{00000000-0005-0000-0000-000072010000}"/>
    <cellStyle name="20% - Énfasis1 8 7" xfId="379" xr:uid="{00000000-0005-0000-0000-000073010000}"/>
    <cellStyle name="20% - Énfasis1 8 8" xfId="380" xr:uid="{00000000-0005-0000-0000-000074010000}"/>
    <cellStyle name="20% - Énfasis1 8 9" xfId="381" xr:uid="{00000000-0005-0000-0000-000075010000}"/>
    <cellStyle name="20% - Énfasis1 9" xfId="382" xr:uid="{00000000-0005-0000-0000-000076010000}"/>
    <cellStyle name="20% - Énfasis1 9 2" xfId="383" xr:uid="{00000000-0005-0000-0000-000077010000}"/>
    <cellStyle name="20% - Énfasis1 9 2 2" xfId="384" xr:uid="{00000000-0005-0000-0000-000078010000}"/>
    <cellStyle name="20% - Énfasis1 9 2 2 2" xfId="385" xr:uid="{00000000-0005-0000-0000-000079010000}"/>
    <cellStyle name="20% - Énfasis1 9 2 2 3" xfId="386" xr:uid="{00000000-0005-0000-0000-00007A010000}"/>
    <cellStyle name="20% - Énfasis1 9 2 2 4" xfId="387" xr:uid="{00000000-0005-0000-0000-00007B010000}"/>
    <cellStyle name="20% - Énfasis1 9 2 3" xfId="388" xr:uid="{00000000-0005-0000-0000-00007C010000}"/>
    <cellStyle name="20% - Énfasis1 9 2 4" xfId="389" xr:uid="{00000000-0005-0000-0000-00007D010000}"/>
    <cellStyle name="20% - Énfasis1 9 2 5" xfId="390" xr:uid="{00000000-0005-0000-0000-00007E010000}"/>
    <cellStyle name="20% - Énfasis1 9 3" xfId="391" xr:uid="{00000000-0005-0000-0000-00007F010000}"/>
    <cellStyle name="20% - Énfasis1 9 3 2" xfId="392" xr:uid="{00000000-0005-0000-0000-000080010000}"/>
    <cellStyle name="20% - Énfasis1 9 3 3" xfId="393" xr:uid="{00000000-0005-0000-0000-000081010000}"/>
    <cellStyle name="20% - Énfasis1 9 3 4" xfId="394" xr:uid="{00000000-0005-0000-0000-000082010000}"/>
    <cellStyle name="20% - Énfasis1 9 4" xfId="395" xr:uid="{00000000-0005-0000-0000-000083010000}"/>
    <cellStyle name="20% - Énfasis1 9 5" xfId="396" xr:uid="{00000000-0005-0000-0000-000084010000}"/>
    <cellStyle name="20% - Énfasis1 9 6" xfId="397" xr:uid="{00000000-0005-0000-0000-000085010000}"/>
    <cellStyle name="20% - Énfasis2 10" xfId="398" xr:uid="{00000000-0005-0000-0000-000086010000}"/>
    <cellStyle name="20% - Énfasis2 10 2" xfId="399" xr:uid="{00000000-0005-0000-0000-000087010000}"/>
    <cellStyle name="20% - Énfasis2 10 2 2" xfId="400" xr:uid="{00000000-0005-0000-0000-000088010000}"/>
    <cellStyle name="20% - Énfasis2 10 2 2 2" xfId="401" xr:uid="{00000000-0005-0000-0000-000089010000}"/>
    <cellStyle name="20% - Énfasis2 10 2 2 3" xfId="402" xr:uid="{00000000-0005-0000-0000-00008A010000}"/>
    <cellStyle name="20% - Énfasis2 10 2 2 4" xfId="403" xr:uid="{00000000-0005-0000-0000-00008B010000}"/>
    <cellStyle name="20% - Énfasis2 10 2 3" xfId="404" xr:uid="{00000000-0005-0000-0000-00008C010000}"/>
    <cellStyle name="20% - Énfasis2 10 2 4" xfId="405" xr:uid="{00000000-0005-0000-0000-00008D010000}"/>
    <cellStyle name="20% - Énfasis2 10 2 5" xfId="406" xr:uid="{00000000-0005-0000-0000-00008E010000}"/>
    <cellStyle name="20% - Énfasis2 10 3" xfId="407" xr:uid="{00000000-0005-0000-0000-00008F010000}"/>
    <cellStyle name="20% - Énfasis2 10 3 2" xfId="408" xr:uid="{00000000-0005-0000-0000-000090010000}"/>
    <cellStyle name="20% - Énfasis2 10 3 3" xfId="409" xr:uid="{00000000-0005-0000-0000-000091010000}"/>
    <cellStyle name="20% - Énfasis2 10 3 4" xfId="410" xr:uid="{00000000-0005-0000-0000-000092010000}"/>
    <cellStyle name="20% - Énfasis2 10 4" xfId="411" xr:uid="{00000000-0005-0000-0000-000093010000}"/>
    <cellStyle name="20% - Énfasis2 10 5" xfId="412" xr:uid="{00000000-0005-0000-0000-000094010000}"/>
    <cellStyle name="20% - Énfasis2 10 6" xfId="413" xr:uid="{00000000-0005-0000-0000-000095010000}"/>
    <cellStyle name="20% - Énfasis2 11" xfId="414" xr:uid="{00000000-0005-0000-0000-000096010000}"/>
    <cellStyle name="20% - Énfasis2 11 2" xfId="415" xr:uid="{00000000-0005-0000-0000-000097010000}"/>
    <cellStyle name="20% - Énfasis2 11 2 2" xfId="416" xr:uid="{00000000-0005-0000-0000-000098010000}"/>
    <cellStyle name="20% - Énfasis2 11 2 3" xfId="417" xr:uid="{00000000-0005-0000-0000-000099010000}"/>
    <cellStyle name="20% - Énfasis2 11 2 4" xfId="418" xr:uid="{00000000-0005-0000-0000-00009A010000}"/>
    <cellStyle name="20% - Énfasis2 11 3" xfId="419" xr:uid="{00000000-0005-0000-0000-00009B010000}"/>
    <cellStyle name="20% - Énfasis2 11 4" xfId="420" xr:uid="{00000000-0005-0000-0000-00009C010000}"/>
    <cellStyle name="20% - Énfasis2 11 5" xfId="421" xr:uid="{00000000-0005-0000-0000-00009D010000}"/>
    <cellStyle name="20% - Énfasis2 12" xfId="422" xr:uid="{00000000-0005-0000-0000-00009E010000}"/>
    <cellStyle name="20% - Énfasis2 12 2" xfId="423" xr:uid="{00000000-0005-0000-0000-00009F010000}"/>
    <cellStyle name="20% - Énfasis2 12 3" xfId="424" xr:uid="{00000000-0005-0000-0000-0000A0010000}"/>
    <cellStyle name="20% - Énfasis2 12 4" xfId="425" xr:uid="{00000000-0005-0000-0000-0000A1010000}"/>
    <cellStyle name="20% - Énfasis2 13" xfId="426" xr:uid="{00000000-0005-0000-0000-0000A2010000}"/>
    <cellStyle name="20% - Énfasis2 14" xfId="427" xr:uid="{00000000-0005-0000-0000-0000A3010000}"/>
    <cellStyle name="20% - Énfasis2 15" xfId="428" xr:uid="{00000000-0005-0000-0000-0000A4010000}"/>
    <cellStyle name="20% - Énfasis2 2" xfId="429" xr:uid="{00000000-0005-0000-0000-0000A5010000}"/>
    <cellStyle name="20% - Énfasis2 2 2" xfId="430" xr:uid="{00000000-0005-0000-0000-0000A6010000}"/>
    <cellStyle name="20% - Énfasis2 2 2 2" xfId="431" xr:uid="{00000000-0005-0000-0000-0000A7010000}"/>
    <cellStyle name="20% - Énfasis2 2 2 2 2" xfId="432" xr:uid="{00000000-0005-0000-0000-0000A8010000}"/>
    <cellStyle name="20% - Énfasis2 2 2 2 2 2" xfId="433" xr:uid="{00000000-0005-0000-0000-0000A9010000}"/>
    <cellStyle name="20% - Énfasis2 2 2 2 2 3" xfId="434" xr:uid="{00000000-0005-0000-0000-0000AA010000}"/>
    <cellStyle name="20% - Énfasis2 2 2 2 2 4" xfId="435" xr:uid="{00000000-0005-0000-0000-0000AB010000}"/>
    <cellStyle name="20% - Énfasis2 2 2 2 3" xfId="436" xr:uid="{00000000-0005-0000-0000-0000AC010000}"/>
    <cellStyle name="20% - Énfasis2 2 2 2 4" xfId="437" xr:uid="{00000000-0005-0000-0000-0000AD010000}"/>
    <cellStyle name="20% - Énfasis2 2 2 2 5" xfId="438" xr:uid="{00000000-0005-0000-0000-0000AE010000}"/>
    <cellStyle name="20% - Énfasis2 2 2 3" xfId="439" xr:uid="{00000000-0005-0000-0000-0000AF010000}"/>
    <cellStyle name="20% - Énfasis2 2 2 3 2" xfId="440" xr:uid="{00000000-0005-0000-0000-0000B0010000}"/>
    <cellStyle name="20% - Énfasis2 2 2 3 3" xfId="441" xr:uid="{00000000-0005-0000-0000-0000B1010000}"/>
    <cellStyle name="20% - Énfasis2 2 2 3 4" xfId="442" xr:uid="{00000000-0005-0000-0000-0000B2010000}"/>
    <cellStyle name="20% - Énfasis2 2 2 4" xfId="443" xr:uid="{00000000-0005-0000-0000-0000B3010000}"/>
    <cellStyle name="20% - Énfasis2 2 2 5" xfId="444" xr:uid="{00000000-0005-0000-0000-0000B4010000}"/>
    <cellStyle name="20% - Énfasis2 2 2 6" xfId="445" xr:uid="{00000000-0005-0000-0000-0000B5010000}"/>
    <cellStyle name="20% - Énfasis2 2 3" xfId="446" xr:uid="{00000000-0005-0000-0000-0000B6010000}"/>
    <cellStyle name="20% - Énfasis2 2 3 2" xfId="447" xr:uid="{00000000-0005-0000-0000-0000B7010000}"/>
    <cellStyle name="20% - Énfasis2 2 3 2 2" xfId="448" xr:uid="{00000000-0005-0000-0000-0000B8010000}"/>
    <cellStyle name="20% - Énfasis2 2 3 2 2 2" xfId="449" xr:uid="{00000000-0005-0000-0000-0000B9010000}"/>
    <cellStyle name="20% - Énfasis2 2 3 2 2 3" xfId="450" xr:uid="{00000000-0005-0000-0000-0000BA010000}"/>
    <cellStyle name="20% - Énfasis2 2 3 2 2 4" xfId="451" xr:uid="{00000000-0005-0000-0000-0000BB010000}"/>
    <cellStyle name="20% - Énfasis2 2 3 2 3" xfId="452" xr:uid="{00000000-0005-0000-0000-0000BC010000}"/>
    <cellStyle name="20% - Énfasis2 2 3 2 4" xfId="453" xr:uid="{00000000-0005-0000-0000-0000BD010000}"/>
    <cellStyle name="20% - Énfasis2 2 3 2 5" xfId="454" xr:uid="{00000000-0005-0000-0000-0000BE010000}"/>
    <cellStyle name="20% - Énfasis2 2 3 3" xfId="455" xr:uid="{00000000-0005-0000-0000-0000BF010000}"/>
    <cellStyle name="20% - Énfasis2 2 3 3 2" xfId="456" xr:uid="{00000000-0005-0000-0000-0000C0010000}"/>
    <cellStyle name="20% - Énfasis2 2 3 3 3" xfId="457" xr:uid="{00000000-0005-0000-0000-0000C1010000}"/>
    <cellStyle name="20% - Énfasis2 2 3 3 4" xfId="458" xr:uid="{00000000-0005-0000-0000-0000C2010000}"/>
    <cellStyle name="20% - Énfasis2 2 3 4" xfId="459" xr:uid="{00000000-0005-0000-0000-0000C3010000}"/>
    <cellStyle name="20% - Énfasis2 2 3 5" xfId="460" xr:uid="{00000000-0005-0000-0000-0000C4010000}"/>
    <cellStyle name="20% - Énfasis2 2 3 6" xfId="461" xr:uid="{00000000-0005-0000-0000-0000C5010000}"/>
    <cellStyle name="20% - Énfasis2 2 4" xfId="462" xr:uid="{00000000-0005-0000-0000-0000C6010000}"/>
    <cellStyle name="20% - Énfasis2 2 4 2" xfId="463" xr:uid="{00000000-0005-0000-0000-0000C7010000}"/>
    <cellStyle name="20% - Énfasis2 2 4 2 2" xfId="464" xr:uid="{00000000-0005-0000-0000-0000C8010000}"/>
    <cellStyle name="20% - Énfasis2 2 4 2 3" xfId="465" xr:uid="{00000000-0005-0000-0000-0000C9010000}"/>
    <cellStyle name="20% - Énfasis2 2 4 2 4" xfId="466" xr:uid="{00000000-0005-0000-0000-0000CA010000}"/>
    <cellStyle name="20% - Énfasis2 2 4 3" xfId="467" xr:uid="{00000000-0005-0000-0000-0000CB010000}"/>
    <cellStyle name="20% - Énfasis2 2 4 4" xfId="468" xr:uid="{00000000-0005-0000-0000-0000CC010000}"/>
    <cellStyle name="20% - Énfasis2 2 4 5" xfId="469" xr:uid="{00000000-0005-0000-0000-0000CD010000}"/>
    <cellStyle name="20% - Énfasis2 2 5" xfId="470" xr:uid="{00000000-0005-0000-0000-0000CE010000}"/>
    <cellStyle name="20% - Énfasis2 2 5 2" xfId="471" xr:uid="{00000000-0005-0000-0000-0000CF010000}"/>
    <cellStyle name="20% - Énfasis2 2 5 3" xfId="472" xr:uid="{00000000-0005-0000-0000-0000D0010000}"/>
    <cellStyle name="20% - Énfasis2 2 5 4" xfId="473" xr:uid="{00000000-0005-0000-0000-0000D1010000}"/>
    <cellStyle name="20% - Énfasis2 2 6" xfId="474" xr:uid="{00000000-0005-0000-0000-0000D2010000}"/>
    <cellStyle name="20% - Énfasis2 2 7" xfId="475" xr:uid="{00000000-0005-0000-0000-0000D3010000}"/>
    <cellStyle name="20% - Énfasis2 2 8" xfId="476" xr:uid="{00000000-0005-0000-0000-0000D4010000}"/>
    <cellStyle name="20% - Énfasis2 2 9" xfId="477" xr:uid="{00000000-0005-0000-0000-0000D5010000}"/>
    <cellStyle name="20% - Énfasis2 3" xfId="478" xr:uid="{00000000-0005-0000-0000-0000D6010000}"/>
    <cellStyle name="20% - Énfasis2 3 2" xfId="479" xr:uid="{00000000-0005-0000-0000-0000D7010000}"/>
    <cellStyle name="20% - Énfasis2 3 2 2" xfId="480" xr:uid="{00000000-0005-0000-0000-0000D8010000}"/>
    <cellStyle name="20% - Énfasis2 3 2 2 2" xfId="481" xr:uid="{00000000-0005-0000-0000-0000D9010000}"/>
    <cellStyle name="20% - Énfasis2 3 2 2 2 2" xfId="482" xr:uid="{00000000-0005-0000-0000-0000DA010000}"/>
    <cellStyle name="20% - Énfasis2 3 2 2 2 3" xfId="483" xr:uid="{00000000-0005-0000-0000-0000DB010000}"/>
    <cellStyle name="20% - Énfasis2 3 2 2 2 4" xfId="484" xr:uid="{00000000-0005-0000-0000-0000DC010000}"/>
    <cellStyle name="20% - Énfasis2 3 2 2 3" xfId="485" xr:uid="{00000000-0005-0000-0000-0000DD010000}"/>
    <cellStyle name="20% - Énfasis2 3 2 2 4" xfId="486" xr:uid="{00000000-0005-0000-0000-0000DE010000}"/>
    <cellStyle name="20% - Énfasis2 3 2 2 5" xfId="487" xr:uid="{00000000-0005-0000-0000-0000DF010000}"/>
    <cellStyle name="20% - Énfasis2 3 2 3" xfId="488" xr:uid="{00000000-0005-0000-0000-0000E0010000}"/>
    <cellStyle name="20% - Énfasis2 3 2 3 2" xfId="489" xr:uid="{00000000-0005-0000-0000-0000E1010000}"/>
    <cellStyle name="20% - Énfasis2 3 2 3 3" xfId="490" xr:uid="{00000000-0005-0000-0000-0000E2010000}"/>
    <cellStyle name="20% - Énfasis2 3 2 3 4" xfId="491" xr:uid="{00000000-0005-0000-0000-0000E3010000}"/>
    <cellStyle name="20% - Énfasis2 3 2 4" xfId="492" xr:uid="{00000000-0005-0000-0000-0000E4010000}"/>
    <cellStyle name="20% - Énfasis2 3 2 5" xfId="493" xr:uid="{00000000-0005-0000-0000-0000E5010000}"/>
    <cellStyle name="20% - Énfasis2 3 2 6" xfId="494" xr:uid="{00000000-0005-0000-0000-0000E6010000}"/>
    <cellStyle name="20% - Énfasis2 3 3" xfId="495" xr:uid="{00000000-0005-0000-0000-0000E7010000}"/>
    <cellStyle name="20% - Énfasis2 3 3 2" xfId="496" xr:uid="{00000000-0005-0000-0000-0000E8010000}"/>
    <cellStyle name="20% - Énfasis2 3 3 2 2" xfId="497" xr:uid="{00000000-0005-0000-0000-0000E9010000}"/>
    <cellStyle name="20% - Énfasis2 3 3 2 2 2" xfId="498" xr:uid="{00000000-0005-0000-0000-0000EA010000}"/>
    <cellStyle name="20% - Énfasis2 3 3 2 2 3" xfId="499" xr:uid="{00000000-0005-0000-0000-0000EB010000}"/>
    <cellStyle name="20% - Énfasis2 3 3 2 2 4" xfId="500" xr:uid="{00000000-0005-0000-0000-0000EC010000}"/>
    <cellStyle name="20% - Énfasis2 3 3 2 3" xfId="501" xr:uid="{00000000-0005-0000-0000-0000ED010000}"/>
    <cellStyle name="20% - Énfasis2 3 3 2 4" xfId="502" xr:uid="{00000000-0005-0000-0000-0000EE010000}"/>
    <cellStyle name="20% - Énfasis2 3 3 2 5" xfId="503" xr:uid="{00000000-0005-0000-0000-0000EF010000}"/>
    <cellStyle name="20% - Énfasis2 3 3 3" xfId="504" xr:uid="{00000000-0005-0000-0000-0000F0010000}"/>
    <cellStyle name="20% - Énfasis2 3 3 3 2" xfId="505" xr:uid="{00000000-0005-0000-0000-0000F1010000}"/>
    <cellStyle name="20% - Énfasis2 3 3 3 3" xfId="506" xr:uid="{00000000-0005-0000-0000-0000F2010000}"/>
    <cellStyle name="20% - Énfasis2 3 3 3 4" xfId="507" xr:uid="{00000000-0005-0000-0000-0000F3010000}"/>
    <cellStyle name="20% - Énfasis2 3 3 4" xfId="508" xr:uid="{00000000-0005-0000-0000-0000F4010000}"/>
    <cellStyle name="20% - Énfasis2 3 3 5" xfId="509" xr:uid="{00000000-0005-0000-0000-0000F5010000}"/>
    <cellStyle name="20% - Énfasis2 3 3 6" xfId="510" xr:uid="{00000000-0005-0000-0000-0000F6010000}"/>
    <cellStyle name="20% - Énfasis2 3 4" xfId="511" xr:uid="{00000000-0005-0000-0000-0000F7010000}"/>
    <cellStyle name="20% - Énfasis2 3 4 2" xfId="512" xr:uid="{00000000-0005-0000-0000-0000F8010000}"/>
    <cellStyle name="20% - Énfasis2 3 4 2 2" xfId="513" xr:uid="{00000000-0005-0000-0000-0000F9010000}"/>
    <cellStyle name="20% - Énfasis2 3 4 2 3" xfId="514" xr:uid="{00000000-0005-0000-0000-0000FA010000}"/>
    <cellStyle name="20% - Énfasis2 3 4 2 4" xfId="515" xr:uid="{00000000-0005-0000-0000-0000FB010000}"/>
    <cellStyle name="20% - Énfasis2 3 4 3" xfId="516" xr:uid="{00000000-0005-0000-0000-0000FC010000}"/>
    <cellStyle name="20% - Énfasis2 3 4 4" xfId="517" xr:uid="{00000000-0005-0000-0000-0000FD010000}"/>
    <cellStyle name="20% - Énfasis2 3 4 5" xfId="518" xr:uid="{00000000-0005-0000-0000-0000FE010000}"/>
    <cellStyle name="20% - Énfasis2 3 5" xfId="519" xr:uid="{00000000-0005-0000-0000-0000FF010000}"/>
    <cellStyle name="20% - Énfasis2 3 5 2" xfId="520" xr:uid="{00000000-0005-0000-0000-000000020000}"/>
    <cellStyle name="20% - Énfasis2 3 5 3" xfId="521" xr:uid="{00000000-0005-0000-0000-000001020000}"/>
    <cellStyle name="20% - Énfasis2 3 5 4" xfId="522" xr:uid="{00000000-0005-0000-0000-000002020000}"/>
    <cellStyle name="20% - Énfasis2 3 6" xfId="523" xr:uid="{00000000-0005-0000-0000-000003020000}"/>
    <cellStyle name="20% - Énfasis2 3 7" xfId="524" xr:uid="{00000000-0005-0000-0000-000004020000}"/>
    <cellStyle name="20% - Énfasis2 3 8" xfId="525" xr:uid="{00000000-0005-0000-0000-000005020000}"/>
    <cellStyle name="20% - Énfasis2 3 9" xfId="526" xr:uid="{00000000-0005-0000-0000-000006020000}"/>
    <cellStyle name="20% - Énfasis2 4" xfId="527" xr:uid="{00000000-0005-0000-0000-000007020000}"/>
    <cellStyle name="20% - Énfasis2 4 2" xfId="528" xr:uid="{00000000-0005-0000-0000-000008020000}"/>
    <cellStyle name="20% - Énfasis2 4 2 2" xfId="529" xr:uid="{00000000-0005-0000-0000-000009020000}"/>
    <cellStyle name="20% - Énfasis2 4 2 2 2" xfId="530" xr:uid="{00000000-0005-0000-0000-00000A020000}"/>
    <cellStyle name="20% - Énfasis2 4 2 2 2 2" xfId="531" xr:uid="{00000000-0005-0000-0000-00000B020000}"/>
    <cellStyle name="20% - Énfasis2 4 2 2 2 3" xfId="532" xr:uid="{00000000-0005-0000-0000-00000C020000}"/>
    <cellStyle name="20% - Énfasis2 4 2 2 2 4" xfId="533" xr:uid="{00000000-0005-0000-0000-00000D020000}"/>
    <cellStyle name="20% - Énfasis2 4 2 2 3" xfId="534" xr:uid="{00000000-0005-0000-0000-00000E020000}"/>
    <cellStyle name="20% - Énfasis2 4 2 2 4" xfId="535" xr:uid="{00000000-0005-0000-0000-00000F020000}"/>
    <cellStyle name="20% - Énfasis2 4 2 2 5" xfId="536" xr:uid="{00000000-0005-0000-0000-000010020000}"/>
    <cellStyle name="20% - Énfasis2 4 2 3" xfId="537" xr:uid="{00000000-0005-0000-0000-000011020000}"/>
    <cellStyle name="20% - Énfasis2 4 2 3 2" xfId="538" xr:uid="{00000000-0005-0000-0000-000012020000}"/>
    <cellStyle name="20% - Énfasis2 4 2 3 3" xfId="539" xr:uid="{00000000-0005-0000-0000-000013020000}"/>
    <cellStyle name="20% - Énfasis2 4 2 3 4" xfId="540" xr:uid="{00000000-0005-0000-0000-000014020000}"/>
    <cellStyle name="20% - Énfasis2 4 2 4" xfId="541" xr:uid="{00000000-0005-0000-0000-000015020000}"/>
    <cellStyle name="20% - Énfasis2 4 2 5" xfId="542" xr:uid="{00000000-0005-0000-0000-000016020000}"/>
    <cellStyle name="20% - Énfasis2 4 2 6" xfId="543" xr:uid="{00000000-0005-0000-0000-000017020000}"/>
    <cellStyle name="20% - Énfasis2 4 3" xfId="544" xr:uid="{00000000-0005-0000-0000-000018020000}"/>
    <cellStyle name="20% - Énfasis2 4 3 2" xfId="545" xr:uid="{00000000-0005-0000-0000-000019020000}"/>
    <cellStyle name="20% - Énfasis2 4 3 2 2" xfId="546" xr:uid="{00000000-0005-0000-0000-00001A020000}"/>
    <cellStyle name="20% - Énfasis2 4 3 2 2 2" xfId="547" xr:uid="{00000000-0005-0000-0000-00001B020000}"/>
    <cellStyle name="20% - Énfasis2 4 3 2 2 3" xfId="548" xr:uid="{00000000-0005-0000-0000-00001C020000}"/>
    <cellStyle name="20% - Énfasis2 4 3 2 2 4" xfId="549" xr:uid="{00000000-0005-0000-0000-00001D020000}"/>
    <cellStyle name="20% - Énfasis2 4 3 2 3" xfId="550" xr:uid="{00000000-0005-0000-0000-00001E020000}"/>
    <cellStyle name="20% - Énfasis2 4 3 2 4" xfId="551" xr:uid="{00000000-0005-0000-0000-00001F020000}"/>
    <cellStyle name="20% - Énfasis2 4 3 2 5" xfId="552" xr:uid="{00000000-0005-0000-0000-000020020000}"/>
    <cellStyle name="20% - Énfasis2 4 3 3" xfId="553" xr:uid="{00000000-0005-0000-0000-000021020000}"/>
    <cellStyle name="20% - Énfasis2 4 3 3 2" xfId="554" xr:uid="{00000000-0005-0000-0000-000022020000}"/>
    <cellStyle name="20% - Énfasis2 4 3 3 3" xfId="555" xr:uid="{00000000-0005-0000-0000-000023020000}"/>
    <cellStyle name="20% - Énfasis2 4 3 3 4" xfId="556" xr:uid="{00000000-0005-0000-0000-000024020000}"/>
    <cellStyle name="20% - Énfasis2 4 3 4" xfId="557" xr:uid="{00000000-0005-0000-0000-000025020000}"/>
    <cellStyle name="20% - Énfasis2 4 3 5" xfId="558" xr:uid="{00000000-0005-0000-0000-000026020000}"/>
    <cellStyle name="20% - Énfasis2 4 3 6" xfId="559" xr:uid="{00000000-0005-0000-0000-000027020000}"/>
    <cellStyle name="20% - Énfasis2 4 4" xfId="560" xr:uid="{00000000-0005-0000-0000-000028020000}"/>
    <cellStyle name="20% - Énfasis2 4 4 2" xfId="561" xr:uid="{00000000-0005-0000-0000-000029020000}"/>
    <cellStyle name="20% - Énfasis2 4 4 2 2" xfId="562" xr:uid="{00000000-0005-0000-0000-00002A020000}"/>
    <cellStyle name="20% - Énfasis2 4 4 2 3" xfId="563" xr:uid="{00000000-0005-0000-0000-00002B020000}"/>
    <cellStyle name="20% - Énfasis2 4 4 2 4" xfId="564" xr:uid="{00000000-0005-0000-0000-00002C020000}"/>
    <cellStyle name="20% - Énfasis2 4 4 3" xfId="565" xr:uid="{00000000-0005-0000-0000-00002D020000}"/>
    <cellStyle name="20% - Énfasis2 4 4 4" xfId="566" xr:uid="{00000000-0005-0000-0000-00002E020000}"/>
    <cellStyle name="20% - Énfasis2 4 4 5" xfId="567" xr:uid="{00000000-0005-0000-0000-00002F020000}"/>
    <cellStyle name="20% - Énfasis2 4 5" xfId="568" xr:uid="{00000000-0005-0000-0000-000030020000}"/>
    <cellStyle name="20% - Énfasis2 4 5 2" xfId="569" xr:uid="{00000000-0005-0000-0000-000031020000}"/>
    <cellStyle name="20% - Énfasis2 4 5 3" xfId="570" xr:uid="{00000000-0005-0000-0000-000032020000}"/>
    <cellStyle name="20% - Énfasis2 4 5 4" xfId="571" xr:uid="{00000000-0005-0000-0000-000033020000}"/>
    <cellStyle name="20% - Énfasis2 4 6" xfId="572" xr:uid="{00000000-0005-0000-0000-000034020000}"/>
    <cellStyle name="20% - Énfasis2 4 7" xfId="573" xr:uid="{00000000-0005-0000-0000-000035020000}"/>
    <cellStyle name="20% - Énfasis2 4 8" xfId="574" xr:uid="{00000000-0005-0000-0000-000036020000}"/>
    <cellStyle name="20% - Énfasis2 4 9" xfId="575" xr:uid="{00000000-0005-0000-0000-000037020000}"/>
    <cellStyle name="20% - Énfasis2 5" xfId="576" xr:uid="{00000000-0005-0000-0000-000038020000}"/>
    <cellStyle name="20% - Énfasis2 5 2" xfId="577" xr:uid="{00000000-0005-0000-0000-000039020000}"/>
    <cellStyle name="20% - Énfasis2 5 2 2" xfId="578" xr:uid="{00000000-0005-0000-0000-00003A020000}"/>
    <cellStyle name="20% - Énfasis2 5 2 2 2" xfId="579" xr:uid="{00000000-0005-0000-0000-00003B020000}"/>
    <cellStyle name="20% - Énfasis2 5 2 2 2 2" xfId="580" xr:uid="{00000000-0005-0000-0000-00003C020000}"/>
    <cellStyle name="20% - Énfasis2 5 2 2 2 3" xfId="581" xr:uid="{00000000-0005-0000-0000-00003D020000}"/>
    <cellStyle name="20% - Énfasis2 5 2 2 2 4" xfId="582" xr:uid="{00000000-0005-0000-0000-00003E020000}"/>
    <cellStyle name="20% - Énfasis2 5 2 2 3" xfId="583" xr:uid="{00000000-0005-0000-0000-00003F020000}"/>
    <cellStyle name="20% - Énfasis2 5 2 2 4" xfId="584" xr:uid="{00000000-0005-0000-0000-000040020000}"/>
    <cellStyle name="20% - Énfasis2 5 2 2 5" xfId="585" xr:uid="{00000000-0005-0000-0000-000041020000}"/>
    <cellStyle name="20% - Énfasis2 5 2 3" xfId="586" xr:uid="{00000000-0005-0000-0000-000042020000}"/>
    <cellStyle name="20% - Énfasis2 5 2 3 2" xfId="587" xr:uid="{00000000-0005-0000-0000-000043020000}"/>
    <cellStyle name="20% - Énfasis2 5 2 3 3" xfId="588" xr:uid="{00000000-0005-0000-0000-000044020000}"/>
    <cellStyle name="20% - Énfasis2 5 2 3 4" xfId="589" xr:uid="{00000000-0005-0000-0000-000045020000}"/>
    <cellStyle name="20% - Énfasis2 5 2 4" xfId="590" xr:uid="{00000000-0005-0000-0000-000046020000}"/>
    <cellStyle name="20% - Énfasis2 5 2 5" xfId="591" xr:uid="{00000000-0005-0000-0000-000047020000}"/>
    <cellStyle name="20% - Énfasis2 5 2 6" xfId="592" xr:uid="{00000000-0005-0000-0000-000048020000}"/>
    <cellStyle name="20% - Énfasis2 5 3" xfId="593" xr:uid="{00000000-0005-0000-0000-000049020000}"/>
    <cellStyle name="20% - Énfasis2 5 3 2" xfId="594" xr:uid="{00000000-0005-0000-0000-00004A020000}"/>
    <cellStyle name="20% - Énfasis2 5 3 2 2" xfId="595" xr:uid="{00000000-0005-0000-0000-00004B020000}"/>
    <cellStyle name="20% - Énfasis2 5 3 2 2 2" xfId="596" xr:uid="{00000000-0005-0000-0000-00004C020000}"/>
    <cellStyle name="20% - Énfasis2 5 3 2 2 3" xfId="597" xr:uid="{00000000-0005-0000-0000-00004D020000}"/>
    <cellStyle name="20% - Énfasis2 5 3 2 2 4" xfId="598" xr:uid="{00000000-0005-0000-0000-00004E020000}"/>
    <cellStyle name="20% - Énfasis2 5 3 2 3" xfId="599" xr:uid="{00000000-0005-0000-0000-00004F020000}"/>
    <cellStyle name="20% - Énfasis2 5 3 2 4" xfId="600" xr:uid="{00000000-0005-0000-0000-000050020000}"/>
    <cellStyle name="20% - Énfasis2 5 3 2 5" xfId="601" xr:uid="{00000000-0005-0000-0000-000051020000}"/>
    <cellStyle name="20% - Énfasis2 5 3 3" xfId="602" xr:uid="{00000000-0005-0000-0000-000052020000}"/>
    <cellStyle name="20% - Énfasis2 5 3 3 2" xfId="603" xr:uid="{00000000-0005-0000-0000-000053020000}"/>
    <cellStyle name="20% - Énfasis2 5 3 3 3" xfId="604" xr:uid="{00000000-0005-0000-0000-000054020000}"/>
    <cellStyle name="20% - Énfasis2 5 3 3 4" xfId="605" xr:uid="{00000000-0005-0000-0000-000055020000}"/>
    <cellStyle name="20% - Énfasis2 5 3 4" xfId="606" xr:uid="{00000000-0005-0000-0000-000056020000}"/>
    <cellStyle name="20% - Énfasis2 5 3 5" xfId="607" xr:uid="{00000000-0005-0000-0000-000057020000}"/>
    <cellStyle name="20% - Énfasis2 5 3 6" xfId="608" xr:uid="{00000000-0005-0000-0000-000058020000}"/>
    <cellStyle name="20% - Énfasis2 5 4" xfId="609" xr:uid="{00000000-0005-0000-0000-000059020000}"/>
    <cellStyle name="20% - Énfasis2 5 4 2" xfId="610" xr:uid="{00000000-0005-0000-0000-00005A020000}"/>
    <cellStyle name="20% - Énfasis2 5 4 2 2" xfId="611" xr:uid="{00000000-0005-0000-0000-00005B020000}"/>
    <cellStyle name="20% - Énfasis2 5 4 2 3" xfId="612" xr:uid="{00000000-0005-0000-0000-00005C020000}"/>
    <cellStyle name="20% - Énfasis2 5 4 2 4" xfId="613" xr:uid="{00000000-0005-0000-0000-00005D020000}"/>
    <cellStyle name="20% - Énfasis2 5 4 3" xfId="614" xr:uid="{00000000-0005-0000-0000-00005E020000}"/>
    <cellStyle name="20% - Énfasis2 5 4 4" xfId="615" xr:uid="{00000000-0005-0000-0000-00005F020000}"/>
    <cellStyle name="20% - Énfasis2 5 4 5" xfId="616" xr:uid="{00000000-0005-0000-0000-000060020000}"/>
    <cellStyle name="20% - Énfasis2 5 5" xfId="617" xr:uid="{00000000-0005-0000-0000-000061020000}"/>
    <cellStyle name="20% - Énfasis2 5 5 2" xfId="618" xr:uid="{00000000-0005-0000-0000-000062020000}"/>
    <cellStyle name="20% - Énfasis2 5 5 3" xfId="619" xr:uid="{00000000-0005-0000-0000-000063020000}"/>
    <cellStyle name="20% - Énfasis2 5 5 4" xfId="620" xr:uid="{00000000-0005-0000-0000-000064020000}"/>
    <cellStyle name="20% - Énfasis2 5 6" xfId="621" xr:uid="{00000000-0005-0000-0000-000065020000}"/>
    <cellStyle name="20% - Énfasis2 5 7" xfId="622" xr:uid="{00000000-0005-0000-0000-000066020000}"/>
    <cellStyle name="20% - Énfasis2 5 8" xfId="623" xr:uid="{00000000-0005-0000-0000-000067020000}"/>
    <cellStyle name="20% - Énfasis2 5 9" xfId="624" xr:uid="{00000000-0005-0000-0000-000068020000}"/>
    <cellStyle name="20% - Énfasis2 6" xfId="625" xr:uid="{00000000-0005-0000-0000-000069020000}"/>
    <cellStyle name="20% - Énfasis2 6 2" xfId="626" xr:uid="{00000000-0005-0000-0000-00006A020000}"/>
    <cellStyle name="20% - Énfasis2 6 2 2" xfId="627" xr:uid="{00000000-0005-0000-0000-00006B020000}"/>
    <cellStyle name="20% - Énfasis2 6 2 2 2" xfId="628" xr:uid="{00000000-0005-0000-0000-00006C020000}"/>
    <cellStyle name="20% - Énfasis2 6 2 2 2 2" xfId="629" xr:uid="{00000000-0005-0000-0000-00006D020000}"/>
    <cellStyle name="20% - Énfasis2 6 2 2 2 3" xfId="630" xr:uid="{00000000-0005-0000-0000-00006E020000}"/>
    <cellStyle name="20% - Énfasis2 6 2 2 2 4" xfId="631" xr:uid="{00000000-0005-0000-0000-00006F020000}"/>
    <cellStyle name="20% - Énfasis2 6 2 2 3" xfId="632" xr:uid="{00000000-0005-0000-0000-000070020000}"/>
    <cellStyle name="20% - Énfasis2 6 2 2 4" xfId="633" xr:uid="{00000000-0005-0000-0000-000071020000}"/>
    <cellStyle name="20% - Énfasis2 6 2 2 5" xfId="634" xr:uid="{00000000-0005-0000-0000-000072020000}"/>
    <cellStyle name="20% - Énfasis2 6 2 3" xfId="635" xr:uid="{00000000-0005-0000-0000-000073020000}"/>
    <cellStyle name="20% - Énfasis2 6 2 3 2" xfId="636" xr:uid="{00000000-0005-0000-0000-000074020000}"/>
    <cellStyle name="20% - Énfasis2 6 2 3 3" xfId="637" xr:uid="{00000000-0005-0000-0000-000075020000}"/>
    <cellStyle name="20% - Énfasis2 6 2 3 4" xfId="638" xr:uid="{00000000-0005-0000-0000-000076020000}"/>
    <cellStyle name="20% - Énfasis2 6 2 4" xfId="639" xr:uid="{00000000-0005-0000-0000-000077020000}"/>
    <cellStyle name="20% - Énfasis2 6 2 5" xfId="640" xr:uid="{00000000-0005-0000-0000-000078020000}"/>
    <cellStyle name="20% - Énfasis2 6 2 6" xfId="641" xr:uid="{00000000-0005-0000-0000-000079020000}"/>
    <cellStyle name="20% - Énfasis2 6 3" xfId="642" xr:uid="{00000000-0005-0000-0000-00007A020000}"/>
    <cellStyle name="20% - Énfasis2 6 3 2" xfId="643" xr:uid="{00000000-0005-0000-0000-00007B020000}"/>
    <cellStyle name="20% - Énfasis2 6 3 2 2" xfId="644" xr:uid="{00000000-0005-0000-0000-00007C020000}"/>
    <cellStyle name="20% - Énfasis2 6 3 2 2 2" xfId="645" xr:uid="{00000000-0005-0000-0000-00007D020000}"/>
    <cellStyle name="20% - Énfasis2 6 3 2 2 3" xfId="646" xr:uid="{00000000-0005-0000-0000-00007E020000}"/>
    <cellStyle name="20% - Énfasis2 6 3 2 2 4" xfId="647" xr:uid="{00000000-0005-0000-0000-00007F020000}"/>
    <cellStyle name="20% - Énfasis2 6 3 2 3" xfId="648" xr:uid="{00000000-0005-0000-0000-000080020000}"/>
    <cellStyle name="20% - Énfasis2 6 3 2 4" xfId="649" xr:uid="{00000000-0005-0000-0000-000081020000}"/>
    <cellStyle name="20% - Énfasis2 6 3 2 5" xfId="650" xr:uid="{00000000-0005-0000-0000-000082020000}"/>
    <cellStyle name="20% - Énfasis2 6 3 3" xfId="651" xr:uid="{00000000-0005-0000-0000-000083020000}"/>
    <cellStyle name="20% - Énfasis2 6 3 3 2" xfId="652" xr:uid="{00000000-0005-0000-0000-000084020000}"/>
    <cellStyle name="20% - Énfasis2 6 3 3 3" xfId="653" xr:uid="{00000000-0005-0000-0000-000085020000}"/>
    <cellStyle name="20% - Énfasis2 6 3 3 4" xfId="654" xr:uid="{00000000-0005-0000-0000-000086020000}"/>
    <cellStyle name="20% - Énfasis2 6 3 4" xfId="655" xr:uid="{00000000-0005-0000-0000-000087020000}"/>
    <cellStyle name="20% - Énfasis2 6 3 5" xfId="656" xr:uid="{00000000-0005-0000-0000-000088020000}"/>
    <cellStyle name="20% - Énfasis2 6 3 6" xfId="657" xr:uid="{00000000-0005-0000-0000-000089020000}"/>
    <cellStyle name="20% - Énfasis2 6 4" xfId="658" xr:uid="{00000000-0005-0000-0000-00008A020000}"/>
    <cellStyle name="20% - Énfasis2 6 4 2" xfId="659" xr:uid="{00000000-0005-0000-0000-00008B020000}"/>
    <cellStyle name="20% - Énfasis2 6 4 2 2" xfId="660" xr:uid="{00000000-0005-0000-0000-00008C020000}"/>
    <cellStyle name="20% - Énfasis2 6 4 2 3" xfId="661" xr:uid="{00000000-0005-0000-0000-00008D020000}"/>
    <cellStyle name="20% - Énfasis2 6 4 2 4" xfId="662" xr:uid="{00000000-0005-0000-0000-00008E020000}"/>
    <cellStyle name="20% - Énfasis2 6 4 3" xfId="663" xr:uid="{00000000-0005-0000-0000-00008F020000}"/>
    <cellStyle name="20% - Énfasis2 6 4 4" xfId="664" xr:uid="{00000000-0005-0000-0000-000090020000}"/>
    <cellStyle name="20% - Énfasis2 6 4 5" xfId="665" xr:uid="{00000000-0005-0000-0000-000091020000}"/>
    <cellStyle name="20% - Énfasis2 6 5" xfId="666" xr:uid="{00000000-0005-0000-0000-000092020000}"/>
    <cellStyle name="20% - Énfasis2 6 5 2" xfId="667" xr:uid="{00000000-0005-0000-0000-000093020000}"/>
    <cellStyle name="20% - Énfasis2 6 5 3" xfId="668" xr:uid="{00000000-0005-0000-0000-000094020000}"/>
    <cellStyle name="20% - Énfasis2 6 5 4" xfId="669" xr:uid="{00000000-0005-0000-0000-000095020000}"/>
    <cellStyle name="20% - Énfasis2 6 6" xfId="670" xr:uid="{00000000-0005-0000-0000-000096020000}"/>
    <cellStyle name="20% - Énfasis2 6 7" xfId="671" xr:uid="{00000000-0005-0000-0000-000097020000}"/>
    <cellStyle name="20% - Énfasis2 6 8" xfId="672" xr:uid="{00000000-0005-0000-0000-000098020000}"/>
    <cellStyle name="20% - Énfasis2 6 9" xfId="673" xr:uid="{00000000-0005-0000-0000-000099020000}"/>
    <cellStyle name="20% - Énfasis2 7" xfId="674" xr:uid="{00000000-0005-0000-0000-00009A020000}"/>
    <cellStyle name="20% - Énfasis2 7 2" xfId="675" xr:uid="{00000000-0005-0000-0000-00009B020000}"/>
    <cellStyle name="20% - Énfasis2 7 2 2" xfId="676" xr:uid="{00000000-0005-0000-0000-00009C020000}"/>
    <cellStyle name="20% - Énfasis2 7 2 2 2" xfId="677" xr:uid="{00000000-0005-0000-0000-00009D020000}"/>
    <cellStyle name="20% - Énfasis2 7 2 2 2 2" xfId="678" xr:uid="{00000000-0005-0000-0000-00009E020000}"/>
    <cellStyle name="20% - Énfasis2 7 2 2 2 3" xfId="679" xr:uid="{00000000-0005-0000-0000-00009F020000}"/>
    <cellStyle name="20% - Énfasis2 7 2 2 2 4" xfId="680" xr:uid="{00000000-0005-0000-0000-0000A0020000}"/>
    <cellStyle name="20% - Énfasis2 7 2 2 3" xfId="681" xr:uid="{00000000-0005-0000-0000-0000A1020000}"/>
    <cellStyle name="20% - Énfasis2 7 2 2 4" xfId="682" xr:uid="{00000000-0005-0000-0000-0000A2020000}"/>
    <cellStyle name="20% - Énfasis2 7 2 2 5" xfId="683" xr:uid="{00000000-0005-0000-0000-0000A3020000}"/>
    <cellStyle name="20% - Énfasis2 7 2 3" xfId="684" xr:uid="{00000000-0005-0000-0000-0000A4020000}"/>
    <cellStyle name="20% - Énfasis2 7 2 3 2" xfId="685" xr:uid="{00000000-0005-0000-0000-0000A5020000}"/>
    <cellStyle name="20% - Énfasis2 7 2 3 3" xfId="686" xr:uid="{00000000-0005-0000-0000-0000A6020000}"/>
    <cellStyle name="20% - Énfasis2 7 2 3 4" xfId="687" xr:uid="{00000000-0005-0000-0000-0000A7020000}"/>
    <cellStyle name="20% - Énfasis2 7 2 4" xfId="688" xr:uid="{00000000-0005-0000-0000-0000A8020000}"/>
    <cellStyle name="20% - Énfasis2 7 2 5" xfId="689" xr:uid="{00000000-0005-0000-0000-0000A9020000}"/>
    <cellStyle name="20% - Énfasis2 7 2 6" xfId="690" xr:uid="{00000000-0005-0000-0000-0000AA020000}"/>
    <cellStyle name="20% - Énfasis2 7 3" xfId="691" xr:uid="{00000000-0005-0000-0000-0000AB020000}"/>
    <cellStyle name="20% - Énfasis2 7 3 2" xfId="692" xr:uid="{00000000-0005-0000-0000-0000AC020000}"/>
    <cellStyle name="20% - Énfasis2 7 3 2 2" xfId="693" xr:uid="{00000000-0005-0000-0000-0000AD020000}"/>
    <cellStyle name="20% - Énfasis2 7 3 2 2 2" xfId="694" xr:uid="{00000000-0005-0000-0000-0000AE020000}"/>
    <cellStyle name="20% - Énfasis2 7 3 2 2 3" xfId="695" xr:uid="{00000000-0005-0000-0000-0000AF020000}"/>
    <cellStyle name="20% - Énfasis2 7 3 2 2 4" xfId="696" xr:uid="{00000000-0005-0000-0000-0000B0020000}"/>
    <cellStyle name="20% - Énfasis2 7 3 2 3" xfId="697" xr:uid="{00000000-0005-0000-0000-0000B1020000}"/>
    <cellStyle name="20% - Énfasis2 7 3 2 4" xfId="698" xr:uid="{00000000-0005-0000-0000-0000B2020000}"/>
    <cellStyle name="20% - Énfasis2 7 3 2 5" xfId="699" xr:uid="{00000000-0005-0000-0000-0000B3020000}"/>
    <cellStyle name="20% - Énfasis2 7 3 3" xfId="700" xr:uid="{00000000-0005-0000-0000-0000B4020000}"/>
    <cellStyle name="20% - Énfasis2 7 3 3 2" xfId="701" xr:uid="{00000000-0005-0000-0000-0000B5020000}"/>
    <cellStyle name="20% - Énfasis2 7 3 3 3" xfId="702" xr:uid="{00000000-0005-0000-0000-0000B6020000}"/>
    <cellStyle name="20% - Énfasis2 7 3 3 4" xfId="703" xr:uid="{00000000-0005-0000-0000-0000B7020000}"/>
    <cellStyle name="20% - Énfasis2 7 3 4" xfId="704" xr:uid="{00000000-0005-0000-0000-0000B8020000}"/>
    <cellStyle name="20% - Énfasis2 7 3 5" xfId="705" xr:uid="{00000000-0005-0000-0000-0000B9020000}"/>
    <cellStyle name="20% - Énfasis2 7 3 6" xfId="706" xr:uid="{00000000-0005-0000-0000-0000BA020000}"/>
    <cellStyle name="20% - Énfasis2 7 4" xfId="707" xr:uid="{00000000-0005-0000-0000-0000BB020000}"/>
    <cellStyle name="20% - Énfasis2 7 4 2" xfId="708" xr:uid="{00000000-0005-0000-0000-0000BC020000}"/>
    <cellStyle name="20% - Énfasis2 7 4 2 2" xfId="709" xr:uid="{00000000-0005-0000-0000-0000BD020000}"/>
    <cellStyle name="20% - Énfasis2 7 4 2 3" xfId="710" xr:uid="{00000000-0005-0000-0000-0000BE020000}"/>
    <cellStyle name="20% - Énfasis2 7 4 2 4" xfId="711" xr:uid="{00000000-0005-0000-0000-0000BF020000}"/>
    <cellStyle name="20% - Énfasis2 7 4 3" xfId="712" xr:uid="{00000000-0005-0000-0000-0000C0020000}"/>
    <cellStyle name="20% - Énfasis2 7 4 4" xfId="713" xr:uid="{00000000-0005-0000-0000-0000C1020000}"/>
    <cellStyle name="20% - Énfasis2 7 4 5" xfId="714" xr:uid="{00000000-0005-0000-0000-0000C2020000}"/>
    <cellStyle name="20% - Énfasis2 7 5" xfId="715" xr:uid="{00000000-0005-0000-0000-0000C3020000}"/>
    <cellStyle name="20% - Énfasis2 7 5 2" xfId="716" xr:uid="{00000000-0005-0000-0000-0000C4020000}"/>
    <cellStyle name="20% - Énfasis2 7 5 3" xfId="717" xr:uid="{00000000-0005-0000-0000-0000C5020000}"/>
    <cellStyle name="20% - Énfasis2 7 5 4" xfId="718" xr:uid="{00000000-0005-0000-0000-0000C6020000}"/>
    <cellStyle name="20% - Énfasis2 7 6" xfId="719" xr:uid="{00000000-0005-0000-0000-0000C7020000}"/>
    <cellStyle name="20% - Énfasis2 7 7" xfId="720" xr:uid="{00000000-0005-0000-0000-0000C8020000}"/>
    <cellStyle name="20% - Énfasis2 7 8" xfId="721" xr:uid="{00000000-0005-0000-0000-0000C9020000}"/>
    <cellStyle name="20% - Énfasis2 7 9" xfId="722" xr:uid="{00000000-0005-0000-0000-0000CA020000}"/>
    <cellStyle name="20% - Énfasis2 8" xfId="723" xr:uid="{00000000-0005-0000-0000-0000CB020000}"/>
    <cellStyle name="20% - Énfasis2 8 2" xfId="724" xr:uid="{00000000-0005-0000-0000-0000CC020000}"/>
    <cellStyle name="20% - Énfasis2 8 2 2" xfId="725" xr:uid="{00000000-0005-0000-0000-0000CD020000}"/>
    <cellStyle name="20% - Énfasis2 8 2 2 2" xfId="726" xr:uid="{00000000-0005-0000-0000-0000CE020000}"/>
    <cellStyle name="20% - Énfasis2 8 2 2 2 2" xfId="727" xr:uid="{00000000-0005-0000-0000-0000CF020000}"/>
    <cellStyle name="20% - Énfasis2 8 2 2 2 3" xfId="728" xr:uid="{00000000-0005-0000-0000-0000D0020000}"/>
    <cellStyle name="20% - Énfasis2 8 2 2 2 4" xfId="729" xr:uid="{00000000-0005-0000-0000-0000D1020000}"/>
    <cellStyle name="20% - Énfasis2 8 2 2 3" xfId="730" xr:uid="{00000000-0005-0000-0000-0000D2020000}"/>
    <cellStyle name="20% - Énfasis2 8 2 2 4" xfId="731" xr:uid="{00000000-0005-0000-0000-0000D3020000}"/>
    <cellStyle name="20% - Énfasis2 8 2 2 5" xfId="732" xr:uid="{00000000-0005-0000-0000-0000D4020000}"/>
    <cellStyle name="20% - Énfasis2 8 2 3" xfId="733" xr:uid="{00000000-0005-0000-0000-0000D5020000}"/>
    <cellStyle name="20% - Énfasis2 8 2 3 2" xfId="734" xr:uid="{00000000-0005-0000-0000-0000D6020000}"/>
    <cellStyle name="20% - Énfasis2 8 2 3 3" xfId="735" xr:uid="{00000000-0005-0000-0000-0000D7020000}"/>
    <cellStyle name="20% - Énfasis2 8 2 3 4" xfId="736" xr:uid="{00000000-0005-0000-0000-0000D8020000}"/>
    <cellStyle name="20% - Énfasis2 8 2 4" xfId="737" xr:uid="{00000000-0005-0000-0000-0000D9020000}"/>
    <cellStyle name="20% - Énfasis2 8 2 5" xfId="738" xr:uid="{00000000-0005-0000-0000-0000DA020000}"/>
    <cellStyle name="20% - Énfasis2 8 2 6" xfId="739" xr:uid="{00000000-0005-0000-0000-0000DB020000}"/>
    <cellStyle name="20% - Énfasis2 8 3" xfId="740" xr:uid="{00000000-0005-0000-0000-0000DC020000}"/>
    <cellStyle name="20% - Énfasis2 8 3 2" xfId="741" xr:uid="{00000000-0005-0000-0000-0000DD020000}"/>
    <cellStyle name="20% - Énfasis2 8 3 2 2" xfId="742" xr:uid="{00000000-0005-0000-0000-0000DE020000}"/>
    <cellStyle name="20% - Énfasis2 8 3 2 2 2" xfId="743" xr:uid="{00000000-0005-0000-0000-0000DF020000}"/>
    <cellStyle name="20% - Énfasis2 8 3 2 2 3" xfId="744" xr:uid="{00000000-0005-0000-0000-0000E0020000}"/>
    <cellStyle name="20% - Énfasis2 8 3 2 2 4" xfId="745" xr:uid="{00000000-0005-0000-0000-0000E1020000}"/>
    <cellStyle name="20% - Énfasis2 8 3 2 3" xfId="746" xr:uid="{00000000-0005-0000-0000-0000E2020000}"/>
    <cellStyle name="20% - Énfasis2 8 3 2 4" xfId="747" xr:uid="{00000000-0005-0000-0000-0000E3020000}"/>
    <cellStyle name="20% - Énfasis2 8 3 2 5" xfId="748" xr:uid="{00000000-0005-0000-0000-0000E4020000}"/>
    <cellStyle name="20% - Énfasis2 8 3 3" xfId="749" xr:uid="{00000000-0005-0000-0000-0000E5020000}"/>
    <cellStyle name="20% - Énfasis2 8 3 3 2" xfId="750" xr:uid="{00000000-0005-0000-0000-0000E6020000}"/>
    <cellStyle name="20% - Énfasis2 8 3 3 3" xfId="751" xr:uid="{00000000-0005-0000-0000-0000E7020000}"/>
    <cellStyle name="20% - Énfasis2 8 3 3 4" xfId="752" xr:uid="{00000000-0005-0000-0000-0000E8020000}"/>
    <cellStyle name="20% - Énfasis2 8 3 4" xfId="753" xr:uid="{00000000-0005-0000-0000-0000E9020000}"/>
    <cellStyle name="20% - Énfasis2 8 3 5" xfId="754" xr:uid="{00000000-0005-0000-0000-0000EA020000}"/>
    <cellStyle name="20% - Énfasis2 8 3 6" xfId="755" xr:uid="{00000000-0005-0000-0000-0000EB020000}"/>
    <cellStyle name="20% - Énfasis2 8 4" xfId="756" xr:uid="{00000000-0005-0000-0000-0000EC020000}"/>
    <cellStyle name="20% - Énfasis2 8 4 2" xfId="757" xr:uid="{00000000-0005-0000-0000-0000ED020000}"/>
    <cellStyle name="20% - Énfasis2 8 4 2 2" xfId="758" xr:uid="{00000000-0005-0000-0000-0000EE020000}"/>
    <cellStyle name="20% - Énfasis2 8 4 2 3" xfId="759" xr:uid="{00000000-0005-0000-0000-0000EF020000}"/>
    <cellStyle name="20% - Énfasis2 8 4 2 4" xfId="760" xr:uid="{00000000-0005-0000-0000-0000F0020000}"/>
    <cellStyle name="20% - Énfasis2 8 4 3" xfId="761" xr:uid="{00000000-0005-0000-0000-0000F1020000}"/>
    <cellStyle name="20% - Énfasis2 8 4 4" xfId="762" xr:uid="{00000000-0005-0000-0000-0000F2020000}"/>
    <cellStyle name="20% - Énfasis2 8 4 5" xfId="763" xr:uid="{00000000-0005-0000-0000-0000F3020000}"/>
    <cellStyle name="20% - Énfasis2 8 5" xfId="764" xr:uid="{00000000-0005-0000-0000-0000F4020000}"/>
    <cellStyle name="20% - Énfasis2 8 5 2" xfId="765" xr:uid="{00000000-0005-0000-0000-0000F5020000}"/>
    <cellStyle name="20% - Énfasis2 8 5 3" xfId="766" xr:uid="{00000000-0005-0000-0000-0000F6020000}"/>
    <cellStyle name="20% - Énfasis2 8 5 4" xfId="767" xr:uid="{00000000-0005-0000-0000-0000F7020000}"/>
    <cellStyle name="20% - Énfasis2 8 6" xfId="768" xr:uid="{00000000-0005-0000-0000-0000F8020000}"/>
    <cellStyle name="20% - Énfasis2 8 7" xfId="769" xr:uid="{00000000-0005-0000-0000-0000F9020000}"/>
    <cellStyle name="20% - Énfasis2 8 8" xfId="770" xr:uid="{00000000-0005-0000-0000-0000FA020000}"/>
    <cellStyle name="20% - Énfasis2 8 9" xfId="771" xr:uid="{00000000-0005-0000-0000-0000FB020000}"/>
    <cellStyle name="20% - Énfasis2 9" xfId="772" xr:uid="{00000000-0005-0000-0000-0000FC020000}"/>
    <cellStyle name="20% - Énfasis2 9 2" xfId="773" xr:uid="{00000000-0005-0000-0000-0000FD020000}"/>
    <cellStyle name="20% - Énfasis2 9 2 2" xfId="774" xr:uid="{00000000-0005-0000-0000-0000FE020000}"/>
    <cellStyle name="20% - Énfasis2 9 2 2 2" xfId="775" xr:uid="{00000000-0005-0000-0000-0000FF020000}"/>
    <cellStyle name="20% - Énfasis2 9 2 2 3" xfId="776" xr:uid="{00000000-0005-0000-0000-000000030000}"/>
    <cellStyle name="20% - Énfasis2 9 2 2 4" xfId="777" xr:uid="{00000000-0005-0000-0000-000001030000}"/>
    <cellStyle name="20% - Énfasis2 9 2 3" xfId="778" xr:uid="{00000000-0005-0000-0000-000002030000}"/>
    <cellStyle name="20% - Énfasis2 9 2 4" xfId="779" xr:uid="{00000000-0005-0000-0000-000003030000}"/>
    <cellStyle name="20% - Énfasis2 9 2 5" xfId="780" xr:uid="{00000000-0005-0000-0000-000004030000}"/>
    <cellStyle name="20% - Énfasis2 9 3" xfId="781" xr:uid="{00000000-0005-0000-0000-000005030000}"/>
    <cellStyle name="20% - Énfasis2 9 3 2" xfId="782" xr:uid="{00000000-0005-0000-0000-000006030000}"/>
    <cellStyle name="20% - Énfasis2 9 3 3" xfId="783" xr:uid="{00000000-0005-0000-0000-000007030000}"/>
    <cellStyle name="20% - Énfasis2 9 3 4" xfId="784" xr:uid="{00000000-0005-0000-0000-000008030000}"/>
    <cellStyle name="20% - Énfasis2 9 4" xfId="785" xr:uid="{00000000-0005-0000-0000-000009030000}"/>
    <cellStyle name="20% - Énfasis2 9 5" xfId="786" xr:uid="{00000000-0005-0000-0000-00000A030000}"/>
    <cellStyle name="20% - Énfasis2 9 6" xfId="787" xr:uid="{00000000-0005-0000-0000-00000B030000}"/>
    <cellStyle name="20% - Énfasis3 10" xfId="788" xr:uid="{00000000-0005-0000-0000-00000C030000}"/>
    <cellStyle name="20% - Énfasis3 10 2" xfId="789" xr:uid="{00000000-0005-0000-0000-00000D030000}"/>
    <cellStyle name="20% - Énfasis3 10 2 2" xfId="790" xr:uid="{00000000-0005-0000-0000-00000E030000}"/>
    <cellStyle name="20% - Énfasis3 10 2 2 2" xfId="791" xr:uid="{00000000-0005-0000-0000-00000F030000}"/>
    <cellStyle name="20% - Énfasis3 10 2 2 3" xfId="792" xr:uid="{00000000-0005-0000-0000-000010030000}"/>
    <cellStyle name="20% - Énfasis3 10 2 2 4" xfId="793" xr:uid="{00000000-0005-0000-0000-000011030000}"/>
    <cellStyle name="20% - Énfasis3 10 2 3" xfId="794" xr:uid="{00000000-0005-0000-0000-000012030000}"/>
    <cellStyle name="20% - Énfasis3 10 2 4" xfId="795" xr:uid="{00000000-0005-0000-0000-000013030000}"/>
    <cellStyle name="20% - Énfasis3 10 2 5" xfId="796" xr:uid="{00000000-0005-0000-0000-000014030000}"/>
    <cellStyle name="20% - Énfasis3 10 3" xfId="797" xr:uid="{00000000-0005-0000-0000-000015030000}"/>
    <cellStyle name="20% - Énfasis3 10 3 2" xfId="798" xr:uid="{00000000-0005-0000-0000-000016030000}"/>
    <cellStyle name="20% - Énfasis3 10 3 3" xfId="799" xr:uid="{00000000-0005-0000-0000-000017030000}"/>
    <cellStyle name="20% - Énfasis3 10 3 4" xfId="800" xr:uid="{00000000-0005-0000-0000-000018030000}"/>
    <cellStyle name="20% - Énfasis3 10 4" xfId="801" xr:uid="{00000000-0005-0000-0000-000019030000}"/>
    <cellStyle name="20% - Énfasis3 10 5" xfId="802" xr:uid="{00000000-0005-0000-0000-00001A030000}"/>
    <cellStyle name="20% - Énfasis3 10 6" xfId="803" xr:uid="{00000000-0005-0000-0000-00001B030000}"/>
    <cellStyle name="20% - Énfasis3 11" xfId="804" xr:uid="{00000000-0005-0000-0000-00001C030000}"/>
    <cellStyle name="20% - Énfasis3 11 2" xfId="805" xr:uid="{00000000-0005-0000-0000-00001D030000}"/>
    <cellStyle name="20% - Énfasis3 11 2 2" xfId="806" xr:uid="{00000000-0005-0000-0000-00001E030000}"/>
    <cellStyle name="20% - Énfasis3 11 2 3" xfId="807" xr:uid="{00000000-0005-0000-0000-00001F030000}"/>
    <cellStyle name="20% - Énfasis3 11 2 4" xfId="808" xr:uid="{00000000-0005-0000-0000-000020030000}"/>
    <cellStyle name="20% - Énfasis3 11 3" xfId="809" xr:uid="{00000000-0005-0000-0000-000021030000}"/>
    <cellStyle name="20% - Énfasis3 11 4" xfId="810" xr:uid="{00000000-0005-0000-0000-000022030000}"/>
    <cellStyle name="20% - Énfasis3 11 5" xfId="811" xr:uid="{00000000-0005-0000-0000-000023030000}"/>
    <cellStyle name="20% - Énfasis3 12" xfId="812" xr:uid="{00000000-0005-0000-0000-000024030000}"/>
    <cellStyle name="20% - Énfasis3 12 2" xfId="813" xr:uid="{00000000-0005-0000-0000-000025030000}"/>
    <cellStyle name="20% - Énfasis3 12 3" xfId="814" xr:uid="{00000000-0005-0000-0000-000026030000}"/>
    <cellStyle name="20% - Énfasis3 12 4" xfId="815" xr:uid="{00000000-0005-0000-0000-000027030000}"/>
    <cellStyle name="20% - Énfasis3 13" xfId="816" xr:uid="{00000000-0005-0000-0000-000028030000}"/>
    <cellStyle name="20% - Énfasis3 14" xfId="817" xr:uid="{00000000-0005-0000-0000-000029030000}"/>
    <cellStyle name="20% - Énfasis3 15" xfId="818" xr:uid="{00000000-0005-0000-0000-00002A030000}"/>
    <cellStyle name="20% - Énfasis3 2" xfId="819" xr:uid="{00000000-0005-0000-0000-00002B030000}"/>
    <cellStyle name="20% - Énfasis3 2 2" xfId="820" xr:uid="{00000000-0005-0000-0000-00002C030000}"/>
    <cellStyle name="20% - Énfasis3 2 2 2" xfId="821" xr:uid="{00000000-0005-0000-0000-00002D030000}"/>
    <cellStyle name="20% - Énfasis3 2 2 2 2" xfId="822" xr:uid="{00000000-0005-0000-0000-00002E030000}"/>
    <cellStyle name="20% - Énfasis3 2 2 2 2 2" xfId="823" xr:uid="{00000000-0005-0000-0000-00002F030000}"/>
    <cellStyle name="20% - Énfasis3 2 2 2 2 3" xfId="824" xr:uid="{00000000-0005-0000-0000-000030030000}"/>
    <cellStyle name="20% - Énfasis3 2 2 2 2 4" xfId="825" xr:uid="{00000000-0005-0000-0000-000031030000}"/>
    <cellStyle name="20% - Énfasis3 2 2 2 3" xfId="826" xr:uid="{00000000-0005-0000-0000-000032030000}"/>
    <cellStyle name="20% - Énfasis3 2 2 2 4" xfId="827" xr:uid="{00000000-0005-0000-0000-000033030000}"/>
    <cellStyle name="20% - Énfasis3 2 2 2 5" xfId="828" xr:uid="{00000000-0005-0000-0000-000034030000}"/>
    <cellStyle name="20% - Énfasis3 2 2 3" xfId="829" xr:uid="{00000000-0005-0000-0000-000035030000}"/>
    <cellStyle name="20% - Énfasis3 2 2 3 2" xfId="830" xr:uid="{00000000-0005-0000-0000-000036030000}"/>
    <cellStyle name="20% - Énfasis3 2 2 3 3" xfId="831" xr:uid="{00000000-0005-0000-0000-000037030000}"/>
    <cellStyle name="20% - Énfasis3 2 2 3 4" xfId="832" xr:uid="{00000000-0005-0000-0000-000038030000}"/>
    <cellStyle name="20% - Énfasis3 2 2 4" xfId="833" xr:uid="{00000000-0005-0000-0000-000039030000}"/>
    <cellStyle name="20% - Énfasis3 2 2 5" xfId="834" xr:uid="{00000000-0005-0000-0000-00003A030000}"/>
    <cellStyle name="20% - Énfasis3 2 2 6" xfId="835" xr:uid="{00000000-0005-0000-0000-00003B030000}"/>
    <cellStyle name="20% - Énfasis3 2 3" xfId="836" xr:uid="{00000000-0005-0000-0000-00003C030000}"/>
    <cellStyle name="20% - Énfasis3 2 3 2" xfId="837" xr:uid="{00000000-0005-0000-0000-00003D030000}"/>
    <cellStyle name="20% - Énfasis3 2 3 2 2" xfId="838" xr:uid="{00000000-0005-0000-0000-00003E030000}"/>
    <cellStyle name="20% - Énfasis3 2 3 2 2 2" xfId="839" xr:uid="{00000000-0005-0000-0000-00003F030000}"/>
    <cellStyle name="20% - Énfasis3 2 3 2 2 3" xfId="840" xr:uid="{00000000-0005-0000-0000-000040030000}"/>
    <cellStyle name="20% - Énfasis3 2 3 2 2 4" xfId="841" xr:uid="{00000000-0005-0000-0000-000041030000}"/>
    <cellStyle name="20% - Énfasis3 2 3 2 3" xfId="842" xr:uid="{00000000-0005-0000-0000-000042030000}"/>
    <cellStyle name="20% - Énfasis3 2 3 2 4" xfId="843" xr:uid="{00000000-0005-0000-0000-000043030000}"/>
    <cellStyle name="20% - Énfasis3 2 3 2 5" xfId="844" xr:uid="{00000000-0005-0000-0000-000044030000}"/>
    <cellStyle name="20% - Énfasis3 2 3 3" xfId="845" xr:uid="{00000000-0005-0000-0000-000045030000}"/>
    <cellStyle name="20% - Énfasis3 2 3 3 2" xfId="846" xr:uid="{00000000-0005-0000-0000-000046030000}"/>
    <cellStyle name="20% - Énfasis3 2 3 3 3" xfId="847" xr:uid="{00000000-0005-0000-0000-000047030000}"/>
    <cellStyle name="20% - Énfasis3 2 3 3 4" xfId="848" xr:uid="{00000000-0005-0000-0000-000048030000}"/>
    <cellStyle name="20% - Énfasis3 2 3 4" xfId="849" xr:uid="{00000000-0005-0000-0000-000049030000}"/>
    <cellStyle name="20% - Énfasis3 2 3 5" xfId="850" xr:uid="{00000000-0005-0000-0000-00004A030000}"/>
    <cellStyle name="20% - Énfasis3 2 3 6" xfId="851" xr:uid="{00000000-0005-0000-0000-00004B030000}"/>
    <cellStyle name="20% - Énfasis3 2 4" xfId="852" xr:uid="{00000000-0005-0000-0000-00004C030000}"/>
    <cellStyle name="20% - Énfasis3 2 4 2" xfId="853" xr:uid="{00000000-0005-0000-0000-00004D030000}"/>
    <cellStyle name="20% - Énfasis3 2 4 2 2" xfId="854" xr:uid="{00000000-0005-0000-0000-00004E030000}"/>
    <cellStyle name="20% - Énfasis3 2 4 2 3" xfId="855" xr:uid="{00000000-0005-0000-0000-00004F030000}"/>
    <cellStyle name="20% - Énfasis3 2 4 2 4" xfId="856" xr:uid="{00000000-0005-0000-0000-000050030000}"/>
    <cellStyle name="20% - Énfasis3 2 4 3" xfId="857" xr:uid="{00000000-0005-0000-0000-000051030000}"/>
    <cellStyle name="20% - Énfasis3 2 4 4" xfId="858" xr:uid="{00000000-0005-0000-0000-000052030000}"/>
    <cellStyle name="20% - Énfasis3 2 4 5" xfId="859" xr:uid="{00000000-0005-0000-0000-000053030000}"/>
    <cellStyle name="20% - Énfasis3 2 5" xfId="860" xr:uid="{00000000-0005-0000-0000-000054030000}"/>
    <cellStyle name="20% - Énfasis3 2 5 2" xfId="861" xr:uid="{00000000-0005-0000-0000-000055030000}"/>
    <cellStyle name="20% - Énfasis3 2 5 3" xfId="862" xr:uid="{00000000-0005-0000-0000-000056030000}"/>
    <cellStyle name="20% - Énfasis3 2 5 4" xfId="863" xr:uid="{00000000-0005-0000-0000-000057030000}"/>
    <cellStyle name="20% - Énfasis3 2 6" xfId="864" xr:uid="{00000000-0005-0000-0000-000058030000}"/>
    <cellStyle name="20% - Énfasis3 2 7" xfId="865" xr:uid="{00000000-0005-0000-0000-000059030000}"/>
    <cellStyle name="20% - Énfasis3 2 8" xfId="866" xr:uid="{00000000-0005-0000-0000-00005A030000}"/>
    <cellStyle name="20% - Énfasis3 2 9" xfId="867" xr:uid="{00000000-0005-0000-0000-00005B030000}"/>
    <cellStyle name="20% - Énfasis3 3" xfId="868" xr:uid="{00000000-0005-0000-0000-00005C030000}"/>
    <cellStyle name="20% - Énfasis3 3 2" xfId="869" xr:uid="{00000000-0005-0000-0000-00005D030000}"/>
    <cellStyle name="20% - Énfasis3 3 2 2" xfId="870" xr:uid="{00000000-0005-0000-0000-00005E030000}"/>
    <cellStyle name="20% - Énfasis3 3 2 2 2" xfId="871" xr:uid="{00000000-0005-0000-0000-00005F030000}"/>
    <cellStyle name="20% - Énfasis3 3 2 2 2 2" xfId="872" xr:uid="{00000000-0005-0000-0000-000060030000}"/>
    <cellStyle name="20% - Énfasis3 3 2 2 2 3" xfId="873" xr:uid="{00000000-0005-0000-0000-000061030000}"/>
    <cellStyle name="20% - Énfasis3 3 2 2 2 4" xfId="874" xr:uid="{00000000-0005-0000-0000-000062030000}"/>
    <cellStyle name="20% - Énfasis3 3 2 2 3" xfId="875" xr:uid="{00000000-0005-0000-0000-000063030000}"/>
    <cellStyle name="20% - Énfasis3 3 2 2 4" xfId="876" xr:uid="{00000000-0005-0000-0000-000064030000}"/>
    <cellStyle name="20% - Énfasis3 3 2 2 5" xfId="877" xr:uid="{00000000-0005-0000-0000-000065030000}"/>
    <cellStyle name="20% - Énfasis3 3 2 3" xfId="878" xr:uid="{00000000-0005-0000-0000-000066030000}"/>
    <cellStyle name="20% - Énfasis3 3 2 3 2" xfId="879" xr:uid="{00000000-0005-0000-0000-000067030000}"/>
    <cellStyle name="20% - Énfasis3 3 2 3 3" xfId="880" xr:uid="{00000000-0005-0000-0000-000068030000}"/>
    <cellStyle name="20% - Énfasis3 3 2 3 4" xfId="881" xr:uid="{00000000-0005-0000-0000-000069030000}"/>
    <cellStyle name="20% - Énfasis3 3 2 4" xfId="882" xr:uid="{00000000-0005-0000-0000-00006A030000}"/>
    <cellStyle name="20% - Énfasis3 3 2 5" xfId="883" xr:uid="{00000000-0005-0000-0000-00006B030000}"/>
    <cellStyle name="20% - Énfasis3 3 2 6" xfId="884" xr:uid="{00000000-0005-0000-0000-00006C030000}"/>
    <cellStyle name="20% - Énfasis3 3 3" xfId="885" xr:uid="{00000000-0005-0000-0000-00006D030000}"/>
    <cellStyle name="20% - Énfasis3 3 3 2" xfId="886" xr:uid="{00000000-0005-0000-0000-00006E030000}"/>
    <cellStyle name="20% - Énfasis3 3 3 2 2" xfId="887" xr:uid="{00000000-0005-0000-0000-00006F030000}"/>
    <cellStyle name="20% - Énfasis3 3 3 2 2 2" xfId="888" xr:uid="{00000000-0005-0000-0000-000070030000}"/>
    <cellStyle name="20% - Énfasis3 3 3 2 2 3" xfId="889" xr:uid="{00000000-0005-0000-0000-000071030000}"/>
    <cellStyle name="20% - Énfasis3 3 3 2 2 4" xfId="890" xr:uid="{00000000-0005-0000-0000-000072030000}"/>
    <cellStyle name="20% - Énfasis3 3 3 2 3" xfId="891" xr:uid="{00000000-0005-0000-0000-000073030000}"/>
    <cellStyle name="20% - Énfasis3 3 3 2 4" xfId="892" xr:uid="{00000000-0005-0000-0000-000074030000}"/>
    <cellStyle name="20% - Énfasis3 3 3 2 5" xfId="893" xr:uid="{00000000-0005-0000-0000-000075030000}"/>
    <cellStyle name="20% - Énfasis3 3 3 3" xfId="894" xr:uid="{00000000-0005-0000-0000-000076030000}"/>
    <cellStyle name="20% - Énfasis3 3 3 3 2" xfId="895" xr:uid="{00000000-0005-0000-0000-000077030000}"/>
    <cellStyle name="20% - Énfasis3 3 3 3 3" xfId="896" xr:uid="{00000000-0005-0000-0000-000078030000}"/>
    <cellStyle name="20% - Énfasis3 3 3 3 4" xfId="897" xr:uid="{00000000-0005-0000-0000-000079030000}"/>
    <cellStyle name="20% - Énfasis3 3 3 4" xfId="898" xr:uid="{00000000-0005-0000-0000-00007A030000}"/>
    <cellStyle name="20% - Énfasis3 3 3 5" xfId="899" xr:uid="{00000000-0005-0000-0000-00007B030000}"/>
    <cellStyle name="20% - Énfasis3 3 3 6" xfId="900" xr:uid="{00000000-0005-0000-0000-00007C030000}"/>
    <cellStyle name="20% - Énfasis3 3 4" xfId="901" xr:uid="{00000000-0005-0000-0000-00007D030000}"/>
    <cellStyle name="20% - Énfasis3 3 4 2" xfId="902" xr:uid="{00000000-0005-0000-0000-00007E030000}"/>
    <cellStyle name="20% - Énfasis3 3 4 2 2" xfId="903" xr:uid="{00000000-0005-0000-0000-00007F030000}"/>
    <cellStyle name="20% - Énfasis3 3 4 2 3" xfId="904" xr:uid="{00000000-0005-0000-0000-000080030000}"/>
    <cellStyle name="20% - Énfasis3 3 4 2 4" xfId="905" xr:uid="{00000000-0005-0000-0000-000081030000}"/>
    <cellStyle name="20% - Énfasis3 3 4 3" xfId="906" xr:uid="{00000000-0005-0000-0000-000082030000}"/>
    <cellStyle name="20% - Énfasis3 3 4 4" xfId="907" xr:uid="{00000000-0005-0000-0000-000083030000}"/>
    <cellStyle name="20% - Énfasis3 3 4 5" xfId="908" xr:uid="{00000000-0005-0000-0000-000084030000}"/>
    <cellStyle name="20% - Énfasis3 3 5" xfId="909" xr:uid="{00000000-0005-0000-0000-000085030000}"/>
    <cellStyle name="20% - Énfasis3 3 5 2" xfId="910" xr:uid="{00000000-0005-0000-0000-000086030000}"/>
    <cellStyle name="20% - Énfasis3 3 5 3" xfId="911" xr:uid="{00000000-0005-0000-0000-000087030000}"/>
    <cellStyle name="20% - Énfasis3 3 5 4" xfId="912" xr:uid="{00000000-0005-0000-0000-000088030000}"/>
    <cellStyle name="20% - Énfasis3 3 6" xfId="913" xr:uid="{00000000-0005-0000-0000-000089030000}"/>
    <cellStyle name="20% - Énfasis3 3 7" xfId="914" xr:uid="{00000000-0005-0000-0000-00008A030000}"/>
    <cellStyle name="20% - Énfasis3 3 8" xfId="915" xr:uid="{00000000-0005-0000-0000-00008B030000}"/>
    <cellStyle name="20% - Énfasis3 3 9" xfId="916" xr:uid="{00000000-0005-0000-0000-00008C030000}"/>
    <cellStyle name="20% - Énfasis3 4" xfId="917" xr:uid="{00000000-0005-0000-0000-00008D030000}"/>
    <cellStyle name="20% - Énfasis3 4 2" xfId="918" xr:uid="{00000000-0005-0000-0000-00008E030000}"/>
    <cellStyle name="20% - Énfasis3 4 2 2" xfId="919" xr:uid="{00000000-0005-0000-0000-00008F030000}"/>
    <cellStyle name="20% - Énfasis3 4 2 2 2" xfId="920" xr:uid="{00000000-0005-0000-0000-000090030000}"/>
    <cellStyle name="20% - Énfasis3 4 2 2 2 2" xfId="921" xr:uid="{00000000-0005-0000-0000-000091030000}"/>
    <cellStyle name="20% - Énfasis3 4 2 2 2 3" xfId="922" xr:uid="{00000000-0005-0000-0000-000092030000}"/>
    <cellStyle name="20% - Énfasis3 4 2 2 2 4" xfId="923" xr:uid="{00000000-0005-0000-0000-000093030000}"/>
    <cellStyle name="20% - Énfasis3 4 2 2 3" xfId="924" xr:uid="{00000000-0005-0000-0000-000094030000}"/>
    <cellStyle name="20% - Énfasis3 4 2 2 4" xfId="925" xr:uid="{00000000-0005-0000-0000-000095030000}"/>
    <cellStyle name="20% - Énfasis3 4 2 2 5" xfId="926" xr:uid="{00000000-0005-0000-0000-000096030000}"/>
    <cellStyle name="20% - Énfasis3 4 2 3" xfId="927" xr:uid="{00000000-0005-0000-0000-000097030000}"/>
    <cellStyle name="20% - Énfasis3 4 2 3 2" xfId="928" xr:uid="{00000000-0005-0000-0000-000098030000}"/>
    <cellStyle name="20% - Énfasis3 4 2 3 3" xfId="929" xr:uid="{00000000-0005-0000-0000-000099030000}"/>
    <cellStyle name="20% - Énfasis3 4 2 3 4" xfId="930" xr:uid="{00000000-0005-0000-0000-00009A030000}"/>
    <cellStyle name="20% - Énfasis3 4 2 4" xfId="931" xr:uid="{00000000-0005-0000-0000-00009B030000}"/>
    <cellStyle name="20% - Énfasis3 4 2 5" xfId="932" xr:uid="{00000000-0005-0000-0000-00009C030000}"/>
    <cellStyle name="20% - Énfasis3 4 2 6" xfId="933" xr:uid="{00000000-0005-0000-0000-00009D030000}"/>
    <cellStyle name="20% - Énfasis3 4 3" xfId="934" xr:uid="{00000000-0005-0000-0000-00009E030000}"/>
    <cellStyle name="20% - Énfasis3 4 3 2" xfId="935" xr:uid="{00000000-0005-0000-0000-00009F030000}"/>
    <cellStyle name="20% - Énfasis3 4 3 2 2" xfId="936" xr:uid="{00000000-0005-0000-0000-0000A0030000}"/>
    <cellStyle name="20% - Énfasis3 4 3 2 2 2" xfId="937" xr:uid="{00000000-0005-0000-0000-0000A1030000}"/>
    <cellStyle name="20% - Énfasis3 4 3 2 2 3" xfId="938" xr:uid="{00000000-0005-0000-0000-0000A2030000}"/>
    <cellStyle name="20% - Énfasis3 4 3 2 2 4" xfId="939" xr:uid="{00000000-0005-0000-0000-0000A3030000}"/>
    <cellStyle name="20% - Énfasis3 4 3 2 3" xfId="940" xr:uid="{00000000-0005-0000-0000-0000A4030000}"/>
    <cellStyle name="20% - Énfasis3 4 3 2 4" xfId="941" xr:uid="{00000000-0005-0000-0000-0000A5030000}"/>
    <cellStyle name="20% - Énfasis3 4 3 2 5" xfId="942" xr:uid="{00000000-0005-0000-0000-0000A6030000}"/>
    <cellStyle name="20% - Énfasis3 4 3 3" xfId="943" xr:uid="{00000000-0005-0000-0000-0000A7030000}"/>
    <cellStyle name="20% - Énfasis3 4 3 3 2" xfId="944" xr:uid="{00000000-0005-0000-0000-0000A8030000}"/>
    <cellStyle name="20% - Énfasis3 4 3 3 3" xfId="945" xr:uid="{00000000-0005-0000-0000-0000A9030000}"/>
    <cellStyle name="20% - Énfasis3 4 3 3 4" xfId="946" xr:uid="{00000000-0005-0000-0000-0000AA030000}"/>
    <cellStyle name="20% - Énfasis3 4 3 4" xfId="947" xr:uid="{00000000-0005-0000-0000-0000AB030000}"/>
    <cellStyle name="20% - Énfasis3 4 3 5" xfId="948" xr:uid="{00000000-0005-0000-0000-0000AC030000}"/>
    <cellStyle name="20% - Énfasis3 4 3 6" xfId="949" xr:uid="{00000000-0005-0000-0000-0000AD030000}"/>
    <cellStyle name="20% - Énfasis3 4 4" xfId="950" xr:uid="{00000000-0005-0000-0000-0000AE030000}"/>
    <cellStyle name="20% - Énfasis3 4 4 2" xfId="951" xr:uid="{00000000-0005-0000-0000-0000AF030000}"/>
    <cellStyle name="20% - Énfasis3 4 4 2 2" xfId="952" xr:uid="{00000000-0005-0000-0000-0000B0030000}"/>
    <cellStyle name="20% - Énfasis3 4 4 2 3" xfId="953" xr:uid="{00000000-0005-0000-0000-0000B1030000}"/>
    <cellStyle name="20% - Énfasis3 4 4 2 4" xfId="954" xr:uid="{00000000-0005-0000-0000-0000B2030000}"/>
    <cellStyle name="20% - Énfasis3 4 4 3" xfId="955" xr:uid="{00000000-0005-0000-0000-0000B3030000}"/>
    <cellStyle name="20% - Énfasis3 4 4 4" xfId="956" xr:uid="{00000000-0005-0000-0000-0000B4030000}"/>
    <cellStyle name="20% - Énfasis3 4 4 5" xfId="957" xr:uid="{00000000-0005-0000-0000-0000B5030000}"/>
    <cellStyle name="20% - Énfasis3 4 5" xfId="958" xr:uid="{00000000-0005-0000-0000-0000B6030000}"/>
    <cellStyle name="20% - Énfasis3 4 5 2" xfId="959" xr:uid="{00000000-0005-0000-0000-0000B7030000}"/>
    <cellStyle name="20% - Énfasis3 4 5 3" xfId="960" xr:uid="{00000000-0005-0000-0000-0000B8030000}"/>
    <cellStyle name="20% - Énfasis3 4 5 4" xfId="961" xr:uid="{00000000-0005-0000-0000-0000B9030000}"/>
    <cellStyle name="20% - Énfasis3 4 6" xfId="962" xr:uid="{00000000-0005-0000-0000-0000BA030000}"/>
    <cellStyle name="20% - Énfasis3 4 7" xfId="963" xr:uid="{00000000-0005-0000-0000-0000BB030000}"/>
    <cellStyle name="20% - Énfasis3 4 8" xfId="964" xr:uid="{00000000-0005-0000-0000-0000BC030000}"/>
    <cellStyle name="20% - Énfasis3 4 9" xfId="965" xr:uid="{00000000-0005-0000-0000-0000BD030000}"/>
    <cellStyle name="20% - Énfasis3 5" xfId="966" xr:uid="{00000000-0005-0000-0000-0000BE030000}"/>
    <cellStyle name="20% - Énfasis3 5 2" xfId="967" xr:uid="{00000000-0005-0000-0000-0000BF030000}"/>
    <cellStyle name="20% - Énfasis3 5 2 2" xfId="968" xr:uid="{00000000-0005-0000-0000-0000C0030000}"/>
    <cellStyle name="20% - Énfasis3 5 2 2 2" xfId="969" xr:uid="{00000000-0005-0000-0000-0000C1030000}"/>
    <cellStyle name="20% - Énfasis3 5 2 2 2 2" xfId="970" xr:uid="{00000000-0005-0000-0000-0000C2030000}"/>
    <cellStyle name="20% - Énfasis3 5 2 2 2 3" xfId="971" xr:uid="{00000000-0005-0000-0000-0000C3030000}"/>
    <cellStyle name="20% - Énfasis3 5 2 2 2 4" xfId="972" xr:uid="{00000000-0005-0000-0000-0000C4030000}"/>
    <cellStyle name="20% - Énfasis3 5 2 2 3" xfId="973" xr:uid="{00000000-0005-0000-0000-0000C5030000}"/>
    <cellStyle name="20% - Énfasis3 5 2 2 4" xfId="974" xr:uid="{00000000-0005-0000-0000-0000C6030000}"/>
    <cellStyle name="20% - Énfasis3 5 2 2 5" xfId="975" xr:uid="{00000000-0005-0000-0000-0000C7030000}"/>
    <cellStyle name="20% - Énfasis3 5 2 3" xfId="976" xr:uid="{00000000-0005-0000-0000-0000C8030000}"/>
    <cellStyle name="20% - Énfasis3 5 2 3 2" xfId="977" xr:uid="{00000000-0005-0000-0000-0000C9030000}"/>
    <cellStyle name="20% - Énfasis3 5 2 3 3" xfId="978" xr:uid="{00000000-0005-0000-0000-0000CA030000}"/>
    <cellStyle name="20% - Énfasis3 5 2 3 4" xfId="979" xr:uid="{00000000-0005-0000-0000-0000CB030000}"/>
    <cellStyle name="20% - Énfasis3 5 2 4" xfId="980" xr:uid="{00000000-0005-0000-0000-0000CC030000}"/>
    <cellStyle name="20% - Énfasis3 5 2 5" xfId="981" xr:uid="{00000000-0005-0000-0000-0000CD030000}"/>
    <cellStyle name="20% - Énfasis3 5 2 6" xfId="982" xr:uid="{00000000-0005-0000-0000-0000CE030000}"/>
    <cellStyle name="20% - Énfasis3 5 3" xfId="983" xr:uid="{00000000-0005-0000-0000-0000CF030000}"/>
    <cellStyle name="20% - Énfasis3 5 3 2" xfId="984" xr:uid="{00000000-0005-0000-0000-0000D0030000}"/>
    <cellStyle name="20% - Énfasis3 5 3 2 2" xfId="985" xr:uid="{00000000-0005-0000-0000-0000D1030000}"/>
    <cellStyle name="20% - Énfasis3 5 3 2 2 2" xfId="986" xr:uid="{00000000-0005-0000-0000-0000D2030000}"/>
    <cellStyle name="20% - Énfasis3 5 3 2 2 3" xfId="987" xr:uid="{00000000-0005-0000-0000-0000D3030000}"/>
    <cellStyle name="20% - Énfasis3 5 3 2 2 4" xfId="988" xr:uid="{00000000-0005-0000-0000-0000D4030000}"/>
    <cellStyle name="20% - Énfasis3 5 3 2 3" xfId="989" xr:uid="{00000000-0005-0000-0000-0000D5030000}"/>
    <cellStyle name="20% - Énfasis3 5 3 2 4" xfId="990" xr:uid="{00000000-0005-0000-0000-0000D6030000}"/>
    <cellStyle name="20% - Énfasis3 5 3 2 5" xfId="991" xr:uid="{00000000-0005-0000-0000-0000D7030000}"/>
    <cellStyle name="20% - Énfasis3 5 3 3" xfId="992" xr:uid="{00000000-0005-0000-0000-0000D8030000}"/>
    <cellStyle name="20% - Énfasis3 5 3 3 2" xfId="993" xr:uid="{00000000-0005-0000-0000-0000D9030000}"/>
    <cellStyle name="20% - Énfasis3 5 3 3 3" xfId="994" xr:uid="{00000000-0005-0000-0000-0000DA030000}"/>
    <cellStyle name="20% - Énfasis3 5 3 3 4" xfId="995" xr:uid="{00000000-0005-0000-0000-0000DB030000}"/>
    <cellStyle name="20% - Énfasis3 5 3 4" xfId="996" xr:uid="{00000000-0005-0000-0000-0000DC030000}"/>
    <cellStyle name="20% - Énfasis3 5 3 5" xfId="997" xr:uid="{00000000-0005-0000-0000-0000DD030000}"/>
    <cellStyle name="20% - Énfasis3 5 3 6" xfId="998" xr:uid="{00000000-0005-0000-0000-0000DE030000}"/>
    <cellStyle name="20% - Énfasis3 5 4" xfId="999" xr:uid="{00000000-0005-0000-0000-0000DF030000}"/>
    <cellStyle name="20% - Énfasis3 5 4 2" xfId="1000" xr:uid="{00000000-0005-0000-0000-0000E0030000}"/>
    <cellStyle name="20% - Énfasis3 5 4 2 2" xfId="1001" xr:uid="{00000000-0005-0000-0000-0000E1030000}"/>
    <cellStyle name="20% - Énfasis3 5 4 2 3" xfId="1002" xr:uid="{00000000-0005-0000-0000-0000E2030000}"/>
    <cellStyle name="20% - Énfasis3 5 4 2 4" xfId="1003" xr:uid="{00000000-0005-0000-0000-0000E3030000}"/>
    <cellStyle name="20% - Énfasis3 5 4 3" xfId="1004" xr:uid="{00000000-0005-0000-0000-0000E4030000}"/>
    <cellStyle name="20% - Énfasis3 5 4 4" xfId="1005" xr:uid="{00000000-0005-0000-0000-0000E5030000}"/>
    <cellStyle name="20% - Énfasis3 5 4 5" xfId="1006" xr:uid="{00000000-0005-0000-0000-0000E6030000}"/>
    <cellStyle name="20% - Énfasis3 5 5" xfId="1007" xr:uid="{00000000-0005-0000-0000-0000E7030000}"/>
    <cellStyle name="20% - Énfasis3 5 5 2" xfId="1008" xr:uid="{00000000-0005-0000-0000-0000E8030000}"/>
    <cellStyle name="20% - Énfasis3 5 5 3" xfId="1009" xr:uid="{00000000-0005-0000-0000-0000E9030000}"/>
    <cellStyle name="20% - Énfasis3 5 5 4" xfId="1010" xr:uid="{00000000-0005-0000-0000-0000EA030000}"/>
    <cellStyle name="20% - Énfasis3 5 6" xfId="1011" xr:uid="{00000000-0005-0000-0000-0000EB030000}"/>
    <cellStyle name="20% - Énfasis3 5 7" xfId="1012" xr:uid="{00000000-0005-0000-0000-0000EC030000}"/>
    <cellStyle name="20% - Énfasis3 5 8" xfId="1013" xr:uid="{00000000-0005-0000-0000-0000ED030000}"/>
    <cellStyle name="20% - Énfasis3 5 9" xfId="1014" xr:uid="{00000000-0005-0000-0000-0000EE030000}"/>
    <cellStyle name="20% - Énfasis3 6" xfId="1015" xr:uid="{00000000-0005-0000-0000-0000EF030000}"/>
    <cellStyle name="20% - Énfasis3 6 2" xfId="1016" xr:uid="{00000000-0005-0000-0000-0000F0030000}"/>
    <cellStyle name="20% - Énfasis3 6 2 2" xfId="1017" xr:uid="{00000000-0005-0000-0000-0000F1030000}"/>
    <cellStyle name="20% - Énfasis3 6 2 2 2" xfId="1018" xr:uid="{00000000-0005-0000-0000-0000F2030000}"/>
    <cellStyle name="20% - Énfasis3 6 2 2 2 2" xfId="1019" xr:uid="{00000000-0005-0000-0000-0000F3030000}"/>
    <cellStyle name="20% - Énfasis3 6 2 2 2 3" xfId="1020" xr:uid="{00000000-0005-0000-0000-0000F4030000}"/>
    <cellStyle name="20% - Énfasis3 6 2 2 2 4" xfId="1021" xr:uid="{00000000-0005-0000-0000-0000F5030000}"/>
    <cellStyle name="20% - Énfasis3 6 2 2 3" xfId="1022" xr:uid="{00000000-0005-0000-0000-0000F6030000}"/>
    <cellStyle name="20% - Énfasis3 6 2 2 4" xfId="1023" xr:uid="{00000000-0005-0000-0000-0000F7030000}"/>
    <cellStyle name="20% - Énfasis3 6 2 2 5" xfId="1024" xr:uid="{00000000-0005-0000-0000-0000F8030000}"/>
    <cellStyle name="20% - Énfasis3 6 2 3" xfId="1025" xr:uid="{00000000-0005-0000-0000-0000F9030000}"/>
    <cellStyle name="20% - Énfasis3 6 2 3 2" xfId="1026" xr:uid="{00000000-0005-0000-0000-0000FA030000}"/>
    <cellStyle name="20% - Énfasis3 6 2 3 3" xfId="1027" xr:uid="{00000000-0005-0000-0000-0000FB030000}"/>
    <cellStyle name="20% - Énfasis3 6 2 3 4" xfId="1028" xr:uid="{00000000-0005-0000-0000-0000FC030000}"/>
    <cellStyle name="20% - Énfasis3 6 2 4" xfId="1029" xr:uid="{00000000-0005-0000-0000-0000FD030000}"/>
    <cellStyle name="20% - Énfasis3 6 2 5" xfId="1030" xr:uid="{00000000-0005-0000-0000-0000FE030000}"/>
    <cellStyle name="20% - Énfasis3 6 2 6" xfId="1031" xr:uid="{00000000-0005-0000-0000-0000FF030000}"/>
    <cellStyle name="20% - Énfasis3 6 3" xfId="1032" xr:uid="{00000000-0005-0000-0000-000000040000}"/>
    <cellStyle name="20% - Énfasis3 6 3 2" xfId="1033" xr:uid="{00000000-0005-0000-0000-000001040000}"/>
    <cellStyle name="20% - Énfasis3 6 3 2 2" xfId="1034" xr:uid="{00000000-0005-0000-0000-000002040000}"/>
    <cellStyle name="20% - Énfasis3 6 3 2 2 2" xfId="1035" xr:uid="{00000000-0005-0000-0000-000003040000}"/>
    <cellStyle name="20% - Énfasis3 6 3 2 2 3" xfId="1036" xr:uid="{00000000-0005-0000-0000-000004040000}"/>
    <cellStyle name="20% - Énfasis3 6 3 2 2 4" xfId="1037" xr:uid="{00000000-0005-0000-0000-000005040000}"/>
    <cellStyle name="20% - Énfasis3 6 3 2 3" xfId="1038" xr:uid="{00000000-0005-0000-0000-000006040000}"/>
    <cellStyle name="20% - Énfasis3 6 3 2 4" xfId="1039" xr:uid="{00000000-0005-0000-0000-000007040000}"/>
    <cellStyle name="20% - Énfasis3 6 3 2 5" xfId="1040" xr:uid="{00000000-0005-0000-0000-000008040000}"/>
    <cellStyle name="20% - Énfasis3 6 3 3" xfId="1041" xr:uid="{00000000-0005-0000-0000-000009040000}"/>
    <cellStyle name="20% - Énfasis3 6 3 3 2" xfId="1042" xr:uid="{00000000-0005-0000-0000-00000A040000}"/>
    <cellStyle name="20% - Énfasis3 6 3 3 3" xfId="1043" xr:uid="{00000000-0005-0000-0000-00000B040000}"/>
    <cellStyle name="20% - Énfasis3 6 3 3 4" xfId="1044" xr:uid="{00000000-0005-0000-0000-00000C040000}"/>
    <cellStyle name="20% - Énfasis3 6 3 4" xfId="1045" xr:uid="{00000000-0005-0000-0000-00000D040000}"/>
    <cellStyle name="20% - Énfasis3 6 3 5" xfId="1046" xr:uid="{00000000-0005-0000-0000-00000E040000}"/>
    <cellStyle name="20% - Énfasis3 6 3 6" xfId="1047" xr:uid="{00000000-0005-0000-0000-00000F040000}"/>
    <cellStyle name="20% - Énfasis3 6 4" xfId="1048" xr:uid="{00000000-0005-0000-0000-000010040000}"/>
    <cellStyle name="20% - Énfasis3 6 4 2" xfId="1049" xr:uid="{00000000-0005-0000-0000-000011040000}"/>
    <cellStyle name="20% - Énfasis3 6 4 2 2" xfId="1050" xr:uid="{00000000-0005-0000-0000-000012040000}"/>
    <cellStyle name="20% - Énfasis3 6 4 2 3" xfId="1051" xr:uid="{00000000-0005-0000-0000-000013040000}"/>
    <cellStyle name="20% - Énfasis3 6 4 2 4" xfId="1052" xr:uid="{00000000-0005-0000-0000-000014040000}"/>
    <cellStyle name="20% - Énfasis3 6 4 3" xfId="1053" xr:uid="{00000000-0005-0000-0000-000015040000}"/>
    <cellStyle name="20% - Énfasis3 6 4 4" xfId="1054" xr:uid="{00000000-0005-0000-0000-000016040000}"/>
    <cellStyle name="20% - Énfasis3 6 4 5" xfId="1055" xr:uid="{00000000-0005-0000-0000-000017040000}"/>
    <cellStyle name="20% - Énfasis3 6 5" xfId="1056" xr:uid="{00000000-0005-0000-0000-000018040000}"/>
    <cellStyle name="20% - Énfasis3 6 5 2" xfId="1057" xr:uid="{00000000-0005-0000-0000-000019040000}"/>
    <cellStyle name="20% - Énfasis3 6 5 3" xfId="1058" xr:uid="{00000000-0005-0000-0000-00001A040000}"/>
    <cellStyle name="20% - Énfasis3 6 5 4" xfId="1059" xr:uid="{00000000-0005-0000-0000-00001B040000}"/>
    <cellStyle name="20% - Énfasis3 6 6" xfId="1060" xr:uid="{00000000-0005-0000-0000-00001C040000}"/>
    <cellStyle name="20% - Énfasis3 6 7" xfId="1061" xr:uid="{00000000-0005-0000-0000-00001D040000}"/>
    <cellStyle name="20% - Énfasis3 6 8" xfId="1062" xr:uid="{00000000-0005-0000-0000-00001E040000}"/>
    <cellStyle name="20% - Énfasis3 6 9" xfId="1063" xr:uid="{00000000-0005-0000-0000-00001F040000}"/>
    <cellStyle name="20% - Énfasis3 7" xfId="1064" xr:uid="{00000000-0005-0000-0000-000020040000}"/>
    <cellStyle name="20% - Énfasis3 7 2" xfId="1065" xr:uid="{00000000-0005-0000-0000-000021040000}"/>
    <cellStyle name="20% - Énfasis3 7 2 2" xfId="1066" xr:uid="{00000000-0005-0000-0000-000022040000}"/>
    <cellStyle name="20% - Énfasis3 7 2 2 2" xfId="1067" xr:uid="{00000000-0005-0000-0000-000023040000}"/>
    <cellStyle name="20% - Énfasis3 7 2 2 2 2" xfId="1068" xr:uid="{00000000-0005-0000-0000-000024040000}"/>
    <cellStyle name="20% - Énfasis3 7 2 2 2 3" xfId="1069" xr:uid="{00000000-0005-0000-0000-000025040000}"/>
    <cellStyle name="20% - Énfasis3 7 2 2 2 4" xfId="1070" xr:uid="{00000000-0005-0000-0000-000026040000}"/>
    <cellStyle name="20% - Énfasis3 7 2 2 3" xfId="1071" xr:uid="{00000000-0005-0000-0000-000027040000}"/>
    <cellStyle name="20% - Énfasis3 7 2 2 4" xfId="1072" xr:uid="{00000000-0005-0000-0000-000028040000}"/>
    <cellStyle name="20% - Énfasis3 7 2 2 5" xfId="1073" xr:uid="{00000000-0005-0000-0000-000029040000}"/>
    <cellStyle name="20% - Énfasis3 7 2 3" xfId="1074" xr:uid="{00000000-0005-0000-0000-00002A040000}"/>
    <cellStyle name="20% - Énfasis3 7 2 3 2" xfId="1075" xr:uid="{00000000-0005-0000-0000-00002B040000}"/>
    <cellStyle name="20% - Énfasis3 7 2 3 3" xfId="1076" xr:uid="{00000000-0005-0000-0000-00002C040000}"/>
    <cellStyle name="20% - Énfasis3 7 2 3 4" xfId="1077" xr:uid="{00000000-0005-0000-0000-00002D040000}"/>
    <cellStyle name="20% - Énfasis3 7 2 4" xfId="1078" xr:uid="{00000000-0005-0000-0000-00002E040000}"/>
    <cellStyle name="20% - Énfasis3 7 2 5" xfId="1079" xr:uid="{00000000-0005-0000-0000-00002F040000}"/>
    <cellStyle name="20% - Énfasis3 7 2 6" xfId="1080" xr:uid="{00000000-0005-0000-0000-000030040000}"/>
    <cellStyle name="20% - Énfasis3 7 3" xfId="1081" xr:uid="{00000000-0005-0000-0000-000031040000}"/>
    <cellStyle name="20% - Énfasis3 7 3 2" xfId="1082" xr:uid="{00000000-0005-0000-0000-000032040000}"/>
    <cellStyle name="20% - Énfasis3 7 3 2 2" xfId="1083" xr:uid="{00000000-0005-0000-0000-000033040000}"/>
    <cellStyle name="20% - Énfasis3 7 3 2 2 2" xfId="1084" xr:uid="{00000000-0005-0000-0000-000034040000}"/>
    <cellStyle name="20% - Énfasis3 7 3 2 2 3" xfId="1085" xr:uid="{00000000-0005-0000-0000-000035040000}"/>
    <cellStyle name="20% - Énfasis3 7 3 2 2 4" xfId="1086" xr:uid="{00000000-0005-0000-0000-000036040000}"/>
    <cellStyle name="20% - Énfasis3 7 3 2 3" xfId="1087" xr:uid="{00000000-0005-0000-0000-000037040000}"/>
    <cellStyle name="20% - Énfasis3 7 3 2 4" xfId="1088" xr:uid="{00000000-0005-0000-0000-000038040000}"/>
    <cellStyle name="20% - Énfasis3 7 3 2 5" xfId="1089" xr:uid="{00000000-0005-0000-0000-000039040000}"/>
    <cellStyle name="20% - Énfasis3 7 3 3" xfId="1090" xr:uid="{00000000-0005-0000-0000-00003A040000}"/>
    <cellStyle name="20% - Énfasis3 7 3 3 2" xfId="1091" xr:uid="{00000000-0005-0000-0000-00003B040000}"/>
    <cellStyle name="20% - Énfasis3 7 3 3 3" xfId="1092" xr:uid="{00000000-0005-0000-0000-00003C040000}"/>
    <cellStyle name="20% - Énfasis3 7 3 3 4" xfId="1093" xr:uid="{00000000-0005-0000-0000-00003D040000}"/>
    <cellStyle name="20% - Énfasis3 7 3 4" xfId="1094" xr:uid="{00000000-0005-0000-0000-00003E040000}"/>
    <cellStyle name="20% - Énfasis3 7 3 5" xfId="1095" xr:uid="{00000000-0005-0000-0000-00003F040000}"/>
    <cellStyle name="20% - Énfasis3 7 3 6" xfId="1096" xr:uid="{00000000-0005-0000-0000-000040040000}"/>
    <cellStyle name="20% - Énfasis3 7 4" xfId="1097" xr:uid="{00000000-0005-0000-0000-000041040000}"/>
    <cellStyle name="20% - Énfasis3 7 4 2" xfId="1098" xr:uid="{00000000-0005-0000-0000-000042040000}"/>
    <cellStyle name="20% - Énfasis3 7 4 2 2" xfId="1099" xr:uid="{00000000-0005-0000-0000-000043040000}"/>
    <cellStyle name="20% - Énfasis3 7 4 2 3" xfId="1100" xr:uid="{00000000-0005-0000-0000-000044040000}"/>
    <cellStyle name="20% - Énfasis3 7 4 2 4" xfId="1101" xr:uid="{00000000-0005-0000-0000-000045040000}"/>
    <cellStyle name="20% - Énfasis3 7 4 3" xfId="1102" xr:uid="{00000000-0005-0000-0000-000046040000}"/>
    <cellStyle name="20% - Énfasis3 7 4 4" xfId="1103" xr:uid="{00000000-0005-0000-0000-000047040000}"/>
    <cellStyle name="20% - Énfasis3 7 4 5" xfId="1104" xr:uid="{00000000-0005-0000-0000-000048040000}"/>
    <cellStyle name="20% - Énfasis3 7 5" xfId="1105" xr:uid="{00000000-0005-0000-0000-000049040000}"/>
    <cellStyle name="20% - Énfasis3 7 5 2" xfId="1106" xr:uid="{00000000-0005-0000-0000-00004A040000}"/>
    <cellStyle name="20% - Énfasis3 7 5 3" xfId="1107" xr:uid="{00000000-0005-0000-0000-00004B040000}"/>
    <cellStyle name="20% - Énfasis3 7 5 4" xfId="1108" xr:uid="{00000000-0005-0000-0000-00004C040000}"/>
    <cellStyle name="20% - Énfasis3 7 6" xfId="1109" xr:uid="{00000000-0005-0000-0000-00004D040000}"/>
    <cellStyle name="20% - Énfasis3 7 7" xfId="1110" xr:uid="{00000000-0005-0000-0000-00004E040000}"/>
    <cellStyle name="20% - Énfasis3 7 8" xfId="1111" xr:uid="{00000000-0005-0000-0000-00004F040000}"/>
    <cellStyle name="20% - Énfasis3 7 9" xfId="1112" xr:uid="{00000000-0005-0000-0000-000050040000}"/>
    <cellStyle name="20% - Énfasis3 8" xfId="1113" xr:uid="{00000000-0005-0000-0000-000051040000}"/>
    <cellStyle name="20% - Énfasis3 8 2" xfId="1114" xr:uid="{00000000-0005-0000-0000-000052040000}"/>
    <cellStyle name="20% - Énfasis3 8 2 2" xfId="1115" xr:uid="{00000000-0005-0000-0000-000053040000}"/>
    <cellStyle name="20% - Énfasis3 8 2 2 2" xfId="1116" xr:uid="{00000000-0005-0000-0000-000054040000}"/>
    <cellStyle name="20% - Énfasis3 8 2 2 2 2" xfId="1117" xr:uid="{00000000-0005-0000-0000-000055040000}"/>
    <cellStyle name="20% - Énfasis3 8 2 2 2 3" xfId="1118" xr:uid="{00000000-0005-0000-0000-000056040000}"/>
    <cellStyle name="20% - Énfasis3 8 2 2 2 4" xfId="1119" xr:uid="{00000000-0005-0000-0000-000057040000}"/>
    <cellStyle name="20% - Énfasis3 8 2 2 3" xfId="1120" xr:uid="{00000000-0005-0000-0000-000058040000}"/>
    <cellStyle name="20% - Énfasis3 8 2 2 4" xfId="1121" xr:uid="{00000000-0005-0000-0000-000059040000}"/>
    <cellStyle name="20% - Énfasis3 8 2 2 5" xfId="1122" xr:uid="{00000000-0005-0000-0000-00005A040000}"/>
    <cellStyle name="20% - Énfasis3 8 2 3" xfId="1123" xr:uid="{00000000-0005-0000-0000-00005B040000}"/>
    <cellStyle name="20% - Énfasis3 8 2 3 2" xfId="1124" xr:uid="{00000000-0005-0000-0000-00005C040000}"/>
    <cellStyle name="20% - Énfasis3 8 2 3 3" xfId="1125" xr:uid="{00000000-0005-0000-0000-00005D040000}"/>
    <cellStyle name="20% - Énfasis3 8 2 3 4" xfId="1126" xr:uid="{00000000-0005-0000-0000-00005E040000}"/>
    <cellStyle name="20% - Énfasis3 8 2 4" xfId="1127" xr:uid="{00000000-0005-0000-0000-00005F040000}"/>
    <cellStyle name="20% - Énfasis3 8 2 5" xfId="1128" xr:uid="{00000000-0005-0000-0000-000060040000}"/>
    <cellStyle name="20% - Énfasis3 8 2 6" xfId="1129" xr:uid="{00000000-0005-0000-0000-000061040000}"/>
    <cellStyle name="20% - Énfasis3 8 3" xfId="1130" xr:uid="{00000000-0005-0000-0000-000062040000}"/>
    <cellStyle name="20% - Énfasis3 8 3 2" xfId="1131" xr:uid="{00000000-0005-0000-0000-000063040000}"/>
    <cellStyle name="20% - Énfasis3 8 3 2 2" xfId="1132" xr:uid="{00000000-0005-0000-0000-000064040000}"/>
    <cellStyle name="20% - Énfasis3 8 3 2 2 2" xfId="1133" xr:uid="{00000000-0005-0000-0000-000065040000}"/>
    <cellStyle name="20% - Énfasis3 8 3 2 2 3" xfId="1134" xr:uid="{00000000-0005-0000-0000-000066040000}"/>
    <cellStyle name="20% - Énfasis3 8 3 2 2 4" xfId="1135" xr:uid="{00000000-0005-0000-0000-000067040000}"/>
    <cellStyle name="20% - Énfasis3 8 3 2 3" xfId="1136" xr:uid="{00000000-0005-0000-0000-000068040000}"/>
    <cellStyle name="20% - Énfasis3 8 3 2 4" xfId="1137" xr:uid="{00000000-0005-0000-0000-000069040000}"/>
    <cellStyle name="20% - Énfasis3 8 3 2 5" xfId="1138" xr:uid="{00000000-0005-0000-0000-00006A040000}"/>
    <cellStyle name="20% - Énfasis3 8 3 3" xfId="1139" xr:uid="{00000000-0005-0000-0000-00006B040000}"/>
    <cellStyle name="20% - Énfasis3 8 3 3 2" xfId="1140" xr:uid="{00000000-0005-0000-0000-00006C040000}"/>
    <cellStyle name="20% - Énfasis3 8 3 3 3" xfId="1141" xr:uid="{00000000-0005-0000-0000-00006D040000}"/>
    <cellStyle name="20% - Énfasis3 8 3 3 4" xfId="1142" xr:uid="{00000000-0005-0000-0000-00006E040000}"/>
    <cellStyle name="20% - Énfasis3 8 3 4" xfId="1143" xr:uid="{00000000-0005-0000-0000-00006F040000}"/>
    <cellStyle name="20% - Énfasis3 8 3 5" xfId="1144" xr:uid="{00000000-0005-0000-0000-000070040000}"/>
    <cellStyle name="20% - Énfasis3 8 3 6" xfId="1145" xr:uid="{00000000-0005-0000-0000-000071040000}"/>
    <cellStyle name="20% - Énfasis3 8 4" xfId="1146" xr:uid="{00000000-0005-0000-0000-000072040000}"/>
    <cellStyle name="20% - Énfasis3 8 4 2" xfId="1147" xr:uid="{00000000-0005-0000-0000-000073040000}"/>
    <cellStyle name="20% - Énfasis3 8 4 2 2" xfId="1148" xr:uid="{00000000-0005-0000-0000-000074040000}"/>
    <cellStyle name="20% - Énfasis3 8 4 2 3" xfId="1149" xr:uid="{00000000-0005-0000-0000-000075040000}"/>
    <cellStyle name="20% - Énfasis3 8 4 2 4" xfId="1150" xr:uid="{00000000-0005-0000-0000-000076040000}"/>
    <cellStyle name="20% - Énfasis3 8 4 3" xfId="1151" xr:uid="{00000000-0005-0000-0000-000077040000}"/>
    <cellStyle name="20% - Énfasis3 8 4 4" xfId="1152" xr:uid="{00000000-0005-0000-0000-000078040000}"/>
    <cellStyle name="20% - Énfasis3 8 4 5" xfId="1153" xr:uid="{00000000-0005-0000-0000-000079040000}"/>
    <cellStyle name="20% - Énfasis3 8 5" xfId="1154" xr:uid="{00000000-0005-0000-0000-00007A040000}"/>
    <cellStyle name="20% - Énfasis3 8 5 2" xfId="1155" xr:uid="{00000000-0005-0000-0000-00007B040000}"/>
    <cellStyle name="20% - Énfasis3 8 5 3" xfId="1156" xr:uid="{00000000-0005-0000-0000-00007C040000}"/>
    <cellStyle name="20% - Énfasis3 8 5 4" xfId="1157" xr:uid="{00000000-0005-0000-0000-00007D040000}"/>
    <cellStyle name="20% - Énfasis3 8 6" xfId="1158" xr:uid="{00000000-0005-0000-0000-00007E040000}"/>
    <cellStyle name="20% - Énfasis3 8 7" xfId="1159" xr:uid="{00000000-0005-0000-0000-00007F040000}"/>
    <cellStyle name="20% - Énfasis3 8 8" xfId="1160" xr:uid="{00000000-0005-0000-0000-000080040000}"/>
    <cellStyle name="20% - Énfasis3 8 9" xfId="1161" xr:uid="{00000000-0005-0000-0000-000081040000}"/>
    <cellStyle name="20% - Énfasis3 9" xfId="1162" xr:uid="{00000000-0005-0000-0000-000082040000}"/>
    <cellStyle name="20% - Énfasis3 9 2" xfId="1163" xr:uid="{00000000-0005-0000-0000-000083040000}"/>
    <cellStyle name="20% - Énfasis3 9 2 2" xfId="1164" xr:uid="{00000000-0005-0000-0000-000084040000}"/>
    <cellStyle name="20% - Énfasis3 9 2 2 2" xfId="1165" xr:uid="{00000000-0005-0000-0000-000085040000}"/>
    <cellStyle name="20% - Énfasis3 9 2 2 3" xfId="1166" xr:uid="{00000000-0005-0000-0000-000086040000}"/>
    <cellStyle name="20% - Énfasis3 9 2 2 4" xfId="1167" xr:uid="{00000000-0005-0000-0000-000087040000}"/>
    <cellStyle name="20% - Énfasis3 9 2 3" xfId="1168" xr:uid="{00000000-0005-0000-0000-000088040000}"/>
    <cellStyle name="20% - Énfasis3 9 2 4" xfId="1169" xr:uid="{00000000-0005-0000-0000-000089040000}"/>
    <cellStyle name="20% - Énfasis3 9 2 5" xfId="1170" xr:uid="{00000000-0005-0000-0000-00008A040000}"/>
    <cellStyle name="20% - Énfasis3 9 3" xfId="1171" xr:uid="{00000000-0005-0000-0000-00008B040000}"/>
    <cellStyle name="20% - Énfasis3 9 3 2" xfId="1172" xr:uid="{00000000-0005-0000-0000-00008C040000}"/>
    <cellStyle name="20% - Énfasis3 9 3 3" xfId="1173" xr:uid="{00000000-0005-0000-0000-00008D040000}"/>
    <cellStyle name="20% - Énfasis3 9 3 4" xfId="1174" xr:uid="{00000000-0005-0000-0000-00008E040000}"/>
    <cellStyle name="20% - Énfasis3 9 4" xfId="1175" xr:uid="{00000000-0005-0000-0000-00008F040000}"/>
    <cellStyle name="20% - Énfasis3 9 5" xfId="1176" xr:uid="{00000000-0005-0000-0000-000090040000}"/>
    <cellStyle name="20% - Énfasis3 9 6" xfId="1177" xr:uid="{00000000-0005-0000-0000-000091040000}"/>
    <cellStyle name="20% - Énfasis4 10" xfId="1178" xr:uid="{00000000-0005-0000-0000-000092040000}"/>
    <cellStyle name="20% - Énfasis4 10 2" xfId="1179" xr:uid="{00000000-0005-0000-0000-000093040000}"/>
    <cellStyle name="20% - Énfasis4 10 2 2" xfId="1180" xr:uid="{00000000-0005-0000-0000-000094040000}"/>
    <cellStyle name="20% - Énfasis4 10 2 2 2" xfId="1181" xr:uid="{00000000-0005-0000-0000-000095040000}"/>
    <cellStyle name="20% - Énfasis4 10 2 2 3" xfId="1182" xr:uid="{00000000-0005-0000-0000-000096040000}"/>
    <cellStyle name="20% - Énfasis4 10 2 2 4" xfId="1183" xr:uid="{00000000-0005-0000-0000-000097040000}"/>
    <cellStyle name="20% - Énfasis4 10 2 3" xfId="1184" xr:uid="{00000000-0005-0000-0000-000098040000}"/>
    <cellStyle name="20% - Énfasis4 10 2 4" xfId="1185" xr:uid="{00000000-0005-0000-0000-000099040000}"/>
    <cellStyle name="20% - Énfasis4 10 2 5" xfId="1186" xr:uid="{00000000-0005-0000-0000-00009A040000}"/>
    <cellStyle name="20% - Énfasis4 10 3" xfId="1187" xr:uid="{00000000-0005-0000-0000-00009B040000}"/>
    <cellStyle name="20% - Énfasis4 10 3 2" xfId="1188" xr:uid="{00000000-0005-0000-0000-00009C040000}"/>
    <cellStyle name="20% - Énfasis4 10 3 3" xfId="1189" xr:uid="{00000000-0005-0000-0000-00009D040000}"/>
    <cellStyle name="20% - Énfasis4 10 3 4" xfId="1190" xr:uid="{00000000-0005-0000-0000-00009E040000}"/>
    <cellStyle name="20% - Énfasis4 10 4" xfId="1191" xr:uid="{00000000-0005-0000-0000-00009F040000}"/>
    <cellStyle name="20% - Énfasis4 10 5" xfId="1192" xr:uid="{00000000-0005-0000-0000-0000A0040000}"/>
    <cellStyle name="20% - Énfasis4 10 6" xfId="1193" xr:uid="{00000000-0005-0000-0000-0000A1040000}"/>
    <cellStyle name="20% - Énfasis4 11" xfId="1194" xr:uid="{00000000-0005-0000-0000-0000A2040000}"/>
    <cellStyle name="20% - Énfasis4 11 2" xfId="1195" xr:uid="{00000000-0005-0000-0000-0000A3040000}"/>
    <cellStyle name="20% - Énfasis4 11 2 2" xfId="1196" xr:uid="{00000000-0005-0000-0000-0000A4040000}"/>
    <cellStyle name="20% - Énfasis4 11 2 3" xfId="1197" xr:uid="{00000000-0005-0000-0000-0000A5040000}"/>
    <cellStyle name="20% - Énfasis4 11 2 4" xfId="1198" xr:uid="{00000000-0005-0000-0000-0000A6040000}"/>
    <cellStyle name="20% - Énfasis4 11 3" xfId="1199" xr:uid="{00000000-0005-0000-0000-0000A7040000}"/>
    <cellStyle name="20% - Énfasis4 11 4" xfId="1200" xr:uid="{00000000-0005-0000-0000-0000A8040000}"/>
    <cellStyle name="20% - Énfasis4 11 5" xfId="1201" xr:uid="{00000000-0005-0000-0000-0000A9040000}"/>
    <cellStyle name="20% - Énfasis4 12" xfId="1202" xr:uid="{00000000-0005-0000-0000-0000AA040000}"/>
    <cellStyle name="20% - Énfasis4 12 2" xfId="1203" xr:uid="{00000000-0005-0000-0000-0000AB040000}"/>
    <cellStyle name="20% - Énfasis4 12 3" xfId="1204" xr:uid="{00000000-0005-0000-0000-0000AC040000}"/>
    <cellStyle name="20% - Énfasis4 12 4" xfId="1205" xr:uid="{00000000-0005-0000-0000-0000AD040000}"/>
    <cellStyle name="20% - Énfasis4 13" xfId="1206" xr:uid="{00000000-0005-0000-0000-0000AE040000}"/>
    <cellStyle name="20% - Énfasis4 14" xfId="1207" xr:uid="{00000000-0005-0000-0000-0000AF040000}"/>
    <cellStyle name="20% - Énfasis4 15" xfId="1208" xr:uid="{00000000-0005-0000-0000-0000B0040000}"/>
    <cellStyle name="20% - Énfasis4 2" xfId="1209" xr:uid="{00000000-0005-0000-0000-0000B1040000}"/>
    <cellStyle name="20% - Énfasis4 2 2" xfId="1210" xr:uid="{00000000-0005-0000-0000-0000B2040000}"/>
    <cellStyle name="20% - Énfasis4 2 2 2" xfId="1211" xr:uid="{00000000-0005-0000-0000-0000B3040000}"/>
    <cellStyle name="20% - Énfasis4 2 2 2 2" xfId="1212" xr:uid="{00000000-0005-0000-0000-0000B4040000}"/>
    <cellStyle name="20% - Énfasis4 2 2 2 2 2" xfId="1213" xr:uid="{00000000-0005-0000-0000-0000B5040000}"/>
    <cellStyle name="20% - Énfasis4 2 2 2 2 3" xfId="1214" xr:uid="{00000000-0005-0000-0000-0000B6040000}"/>
    <cellStyle name="20% - Énfasis4 2 2 2 2 4" xfId="1215" xr:uid="{00000000-0005-0000-0000-0000B7040000}"/>
    <cellStyle name="20% - Énfasis4 2 2 2 3" xfId="1216" xr:uid="{00000000-0005-0000-0000-0000B8040000}"/>
    <cellStyle name="20% - Énfasis4 2 2 2 4" xfId="1217" xr:uid="{00000000-0005-0000-0000-0000B9040000}"/>
    <cellStyle name="20% - Énfasis4 2 2 2 5" xfId="1218" xr:uid="{00000000-0005-0000-0000-0000BA040000}"/>
    <cellStyle name="20% - Énfasis4 2 2 3" xfId="1219" xr:uid="{00000000-0005-0000-0000-0000BB040000}"/>
    <cellStyle name="20% - Énfasis4 2 2 3 2" xfId="1220" xr:uid="{00000000-0005-0000-0000-0000BC040000}"/>
    <cellStyle name="20% - Énfasis4 2 2 3 3" xfId="1221" xr:uid="{00000000-0005-0000-0000-0000BD040000}"/>
    <cellStyle name="20% - Énfasis4 2 2 3 4" xfId="1222" xr:uid="{00000000-0005-0000-0000-0000BE040000}"/>
    <cellStyle name="20% - Énfasis4 2 2 4" xfId="1223" xr:uid="{00000000-0005-0000-0000-0000BF040000}"/>
    <cellStyle name="20% - Énfasis4 2 2 5" xfId="1224" xr:uid="{00000000-0005-0000-0000-0000C0040000}"/>
    <cellStyle name="20% - Énfasis4 2 2 6" xfId="1225" xr:uid="{00000000-0005-0000-0000-0000C1040000}"/>
    <cellStyle name="20% - Énfasis4 2 3" xfId="1226" xr:uid="{00000000-0005-0000-0000-0000C2040000}"/>
    <cellStyle name="20% - Énfasis4 2 3 2" xfId="1227" xr:uid="{00000000-0005-0000-0000-0000C3040000}"/>
    <cellStyle name="20% - Énfasis4 2 3 2 2" xfId="1228" xr:uid="{00000000-0005-0000-0000-0000C4040000}"/>
    <cellStyle name="20% - Énfasis4 2 3 2 2 2" xfId="1229" xr:uid="{00000000-0005-0000-0000-0000C5040000}"/>
    <cellStyle name="20% - Énfasis4 2 3 2 2 3" xfId="1230" xr:uid="{00000000-0005-0000-0000-0000C6040000}"/>
    <cellStyle name="20% - Énfasis4 2 3 2 2 4" xfId="1231" xr:uid="{00000000-0005-0000-0000-0000C7040000}"/>
    <cellStyle name="20% - Énfasis4 2 3 2 3" xfId="1232" xr:uid="{00000000-0005-0000-0000-0000C8040000}"/>
    <cellStyle name="20% - Énfasis4 2 3 2 4" xfId="1233" xr:uid="{00000000-0005-0000-0000-0000C9040000}"/>
    <cellStyle name="20% - Énfasis4 2 3 2 5" xfId="1234" xr:uid="{00000000-0005-0000-0000-0000CA040000}"/>
    <cellStyle name="20% - Énfasis4 2 3 3" xfId="1235" xr:uid="{00000000-0005-0000-0000-0000CB040000}"/>
    <cellStyle name="20% - Énfasis4 2 3 3 2" xfId="1236" xr:uid="{00000000-0005-0000-0000-0000CC040000}"/>
    <cellStyle name="20% - Énfasis4 2 3 3 3" xfId="1237" xr:uid="{00000000-0005-0000-0000-0000CD040000}"/>
    <cellStyle name="20% - Énfasis4 2 3 3 4" xfId="1238" xr:uid="{00000000-0005-0000-0000-0000CE040000}"/>
    <cellStyle name="20% - Énfasis4 2 3 4" xfId="1239" xr:uid="{00000000-0005-0000-0000-0000CF040000}"/>
    <cellStyle name="20% - Énfasis4 2 3 5" xfId="1240" xr:uid="{00000000-0005-0000-0000-0000D0040000}"/>
    <cellStyle name="20% - Énfasis4 2 3 6" xfId="1241" xr:uid="{00000000-0005-0000-0000-0000D1040000}"/>
    <cellStyle name="20% - Énfasis4 2 4" xfId="1242" xr:uid="{00000000-0005-0000-0000-0000D2040000}"/>
    <cellStyle name="20% - Énfasis4 2 4 2" xfId="1243" xr:uid="{00000000-0005-0000-0000-0000D3040000}"/>
    <cellStyle name="20% - Énfasis4 2 4 2 2" xfId="1244" xr:uid="{00000000-0005-0000-0000-0000D4040000}"/>
    <cellStyle name="20% - Énfasis4 2 4 2 3" xfId="1245" xr:uid="{00000000-0005-0000-0000-0000D5040000}"/>
    <cellStyle name="20% - Énfasis4 2 4 2 4" xfId="1246" xr:uid="{00000000-0005-0000-0000-0000D6040000}"/>
    <cellStyle name="20% - Énfasis4 2 4 3" xfId="1247" xr:uid="{00000000-0005-0000-0000-0000D7040000}"/>
    <cellStyle name="20% - Énfasis4 2 4 4" xfId="1248" xr:uid="{00000000-0005-0000-0000-0000D8040000}"/>
    <cellStyle name="20% - Énfasis4 2 4 5" xfId="1249" xr:uid="{00000000-0005-0000-0000-0000D9040000}"/>
    <cellStyle name="20% - Énfasis4 2 5" xfId="1250" xr:uid="{00000000-0005-0000-0000-0000DA040000}"/>
    <cellStyle name="20% - Énfasis4 2 5 2" xfId="1251" xr:uid="{00000000-0005-0000-0000-0000DB040000}"/>
    <cellStyle name="20% - Énfasis4 2 5 3" xfId="1252" xr:uid="{00000000-0005-0000-0000-0000DC040000}"/>
    <cellStyle name="20% - Énfasis4 2 5 4" xfId="1253" xr:uid="{00000000-0005-0000-0000-0000DD040000}"/>
    <cellStyle name="20% - Énfasis4 2 6" xfId="1254" xr:uid="{00000000-0005-0000-0000-0000DE040000}"/>
    <cellStyle name="20% - Énfasis4 2 7" xfId="1255" xr:uid="{00000000-0005-0000-0000-0000DF040000}"/>
    <cellStyle name="20% - Énfasis4 2 8" xfId="1256" xr:uid="{00000000-0005-0000-0000-0000E0040000}"/>
    <cellStyle name="20% - Énfasis4 2 9" xfId="1257" xr:uid="{00000000-0005-0000-0000-0000E1040000}"/>
    <cellStyle name="20% - Énfasis4 3" xfId="1258" xr:uid="{00000000-0005-0000-0000-0000E2040000}"/>
    <cellStyle name="20% - Énfasis4 3 2" xfId="1259" xr:uid="{00000000-0005-0000-0000-0000E3040000}"/>
    <cellStyle name="20% - Énfasis4 3 2 2" xfId="1260" xr:uid="{00000000-0005-0000-0000-0000E4040000}"/>
    <cellStyle name="20% - Énfasis4 3 2 2 2" xfId="1261" xr:uid="{00000000-0005-0000-0000-0000E5040000}"/>
    <cellStyle name="20% - Énfasis4 3 2 2 2 2" xfId="1262" xr:uid="{00000000-0005-0000-0000-0000E6040000}"/>
    <cellStyle name="20% - Énfasis4 3 2 2 2 3" xfId="1263" xr:uid="{00000000-0005-0000-0000-0000E7040000}"/>
    <cellStyle name="20% - Énfasis4 3 2 2 2 4" xfId="1264" xr:uid="{00000000-0005-0000-0000-0000E8040000}"/>
    <cellStyle name="20% - Énfasis4 3 2 2 3" xfId="1265" xr:uid="{00000000-0005-0000-0000-0000E9040000}"/>
    <cellStyle name="20% - Énfasis4 3 2 2 4" xfId="1266" xr:uid="{00000000-0005-0000-0000-0000EA040000}"/>
    <cellStyle name="20% - Énfasis4 3 2 2 5" xfId="1267" xr:uid="{00000000-0005-0000-0000-0000EB040000}"/>
    <cellStyle name="20% - Énfasis4 3 2 3" xfId="1268" xr:uid="{00000000-0005-0000-0000-0000EC040000}"/>
    <cellStyle name="20% - Énfasis4 3 2 3 2" xfId="1269" xr:uid="{00000000-0005-0000-0000-0000ED040000}"/>
    <cellStyle name="20% - Énfasis4 3 2 3 3" xfId="1270" xr:uid="{00000000-0005-0000-0000-0000EE040000}"/>
    <cellStyle name="20% - Énfasis4 3 2 3 4" xfId="1271" xr:uid="{00000000-0005-0000-0000-0000EF040000}"/>
    <cellStyle name="20% - Énfasis4 3 2 4" xfId="1272" xr:uid="{00000000-0005-0000-0000-0000F0040000}"/>
    <cellStyle name="20% - Énfasis4 3 2 5" xfId="1273" xr:uid="{00000000-0005-0000-0000-0000F1040000}"/>
    <cellStyle name="20% - Énfasis4 3 2 6" xfId="1274" xr:uid="{00000000-0005-0000-0000-0000F2040000}"/>
    <cellStyle name="20% - Énfasis4 3 3" xfId="1275" xr:uid="{00000000-0005-0000-0000-0000F3040000}"/>
    <cellStyle name="20% - Énfasis4 3 3 2" xfId="1276" xr:uid="{00000000-0005-0000-0000-0000F4040000}"/>
    <cellStyle name="20% - Énfasis4 3 3 2 2" xfId="1277" xr:uid="{00000000-0005-0000-0000-0000F5040000}"/>
    <cellStyle name="20% - Énfasis4 3 3 2 2 2" xfId="1278" xr:uid="{00000000-0005-0000-0000-0000F6040000}"/>
    <cellStyle name="20% - Énfasis4 3 3 2 2 3" xfId="1279" xr:uid="{00000000-0005-0000-0000-0000F7040000}"/>
    <cellStyle name="20% - Énfasis4 3 3 2 2 4" xfId="1280" xr:uid="{00000000-0005-0000-0000-0000F8040000}"/>
    <cellStyle name="20% - Énfasis4 3 3 2 3" xfId="1281" xr:uid="{00000000-0005-0000-0000-0000F9040000}"/>
    <cellStyle name="20% - Énfasis4 3 3 2 4" xfId="1282" xr:uid="{00000000-0005-0000-0000-0000FA040000}"/>
    <cellStyle name="20% - Énfasis4 3 3 2 5" xfId="1283" xr:uid="{00000000-0005-0000-0000-0000FB040000}"/>
    <cellStyle name="20% - Énfasis4 3 3 3" xfId="1284" xr:uid="{00000000-0005-0000-0000-0000FC040000}"/>
    <cellStyle name="20% - Énfasis4 3 3 3 2" xfId="1285" xr:uid="{00000000-0005-0000-0000-0000FD040000}"/>
    <cellStyle name="20% - Énfasis4 3 3 3 3" xfId="1286" xr:uid="{00000000-0005-0000-0000-0000FE040000}"/>
    <cellStyle name="20% - Énfasis4 3 3 3 4" xfId="1287" xr:uid="{00000000-0005-0000-0000-0000FF040000}"/>
    <cellStyle name="20% - Énfasis4 3 3 4" xfId="1288" xr:uid="{00000000-0005-0000-0000-000000050000}"/>
    <cellStyle name="20% - Énfasis4 3 3 5" xfId="1289" xr:uid="{00000000-0005-0000-0000-000001050000}"/>
    <cellStyle name="20% - Énfasis4 3 3 6" xfId="1290" xr:uid="{00000000-0005-0000-0000-000002050000}"/>
    <cellStyle name="20% - Énfasis4 3 4" xfId="1291" xr:uid="{00000000-0005-0000-0000-000003050000}"/>
    <cellStyle name="20% - Énfasis4 3 4 2" xfId="1292" xr:uid="{00000000-0005-0000-0000-000004050000}"/>
    <cellStyle name="20% - Énfasis4 3 4 2 2" xfId="1293" xr:uid="{00000000-0005-0000-0000-000005050000}"/>
    <cellStyle name="20% - Énfasis4 3 4 2 3" xfId="1294" xr:uid="{00000000-0005-0000-0000-000006050000}"/>
    <cellStyle name="20% - Énfasis4 3 4 2 4" xfId="1295" xr:uid="{00000000-0005-0000-0000-000007050000}"/>
    <cellStyle name="20% - Énfasis4 3 4 3" xfId="1296" xr:uid="{00000000-0005-0000-0000-000008050000}"/>
    <cellStyle name="20% - Énfasis4 3 4 4" xfId="1297" xr:uid="{00000000-0005-0000-0000-000009050000}"/>
    <cellStyle name="20% - Énfasis4 3 4 5" xfId="1298" xr:uid="{00000000-0005-0000-0000-00000A050000}"/>
    <cellStyle name="20% - Énfasis4 3 5" xfId="1299" xr:uid="{00000000-0005-0000-0000-00000B050000}"/>
    <cellStyle name="20% - Énfasis4 3 5 2" xfId="1300" xr:uid="{00000000-0005-0000-0000-00000C050000}"/>
    <cellStyle name="20% - Énfasis4 3 5 3" xfId="1301" xr:uid="{00000000-0005-0000-0000-00000D050000}"/>
    <cellStyle name="20% - Énfasis4 3 5 4" xfId="1302" xr:uid="{00000000-0005-0000-0000-00000E050000}"/>
    <cellStyle name="20% - Énfasis4 3 6" xfId="1303" xr:uid="{00000000-0005-0000-0000-00000F050000}"/>
    <cellStyle name="20% - Énfasis4 3 7" xfId="1304" xr:uid="{00000000-0005-0000-0000-000010050000}"/>
    <cellStyle name="20% - Énfasis4 3 8" xfId="1305" xr:uid="{00000000-0005-0000-0000-000011050000}"/>
    <cellStyle name="20% - Énfasis4 3 9" xfId="1306" xr:uid="{00000000-0005-0000-0000-000012050000}"/>
    <cellStyle name="20% - Énfasis4 4" xfId="1307" xr:uid="{00000000-0005-0000-0000-000013050000}"/>
    <cellStyle name="20% - Énfasis4 4 2" xfId="1308" xr:uid="{00000000-0005-0000-0000-000014050000}"/>
    <cellStyle name="20% - Énfasis4 4 2 2" xfId="1309" xr:uid="{00000000-0005-0000-0000-000015050000}"/>
    <cellStyle name="20% - Énfasis4 4 2 2 2" xfId="1310" xr:uid="{00000000-0005-0000-0000-000016050000}"/>
    <cellStyle name="20% - Énfasis4 4 2 2 2 2" xfId="1311" xr:uid="{00000000-0005-0000-0000-000017050000}"/>
    <cellStyle name="20% - Énfasis4 4 2 2 2 3" xfId="1312" xr:uid="{00000000-0005-0000-0000-000018050000}"/>
    <cellStyle name="20% - Énfasis4 4 2 2 2 4" xfId="1313" xr:uid="{00000000-0005-0000-0000-000019050000}"/>
    <cellStyle name="20% - Énfasis4 4 2 2 3" xfId="1314" xr:uid="{00000000-0005-0000-0000-00001A050000}"/>
    <cellStyle name="20% - Énfasis4 4 2 2 4" xfId="1315" xr:uid="{00000000-0005-0000-0000-00001B050000}"/>
    <cellStyle name="20% - Énfasis4 4 2 2 5" xfId="1316" xr:uid="{00000000-0005-0000-0000-00001C050000}"/>
    <cellStyle name="20% - Énfasis4 4 2 3" xfId="1317" xr:uid="{00000000-0005-0000-0000-00001D050000}"/>
    <cellStyle name="20% - Énfasis4 4 2 3 2" xfId="1318" xr:uid="{00000000-0005-0000-0000-00001E050000}"/>
    <cellStyle name="20% - Énfasis4 4 2 3 3" xfId="1319" xr:uid="{00000000-0005-0000-0000-00001F050000}"/>
    <cellStyle name="20% - Énfasis4 4 2 3 4" xfId="1320" xr:uid="{00000000-0005-0000-0000-000020050000}"/>
    <cellStyle name="20% - Énfasis4 4 2 4" xfId="1321" xr:uid="{00000000-0005-0000-0000-000021050000}"/>
    <cellStyle name="20% - Énfasis4 4 2 5" xfId="1322" xr:uid="{00000000-0005-0000-0000-000022050000}"/>
    <cellStyle name="20% - Énfasis4 4 2 6" xfId="1323" xr:uid="{00000000-0005-0000-0000-000023050000}"/>
    <cellStyle name="20% - Énfasis4 4 3" xfId="1324" xr:uid="{00000000-0005-0000-0000-000024050000}"/>
    <cellStyle name="20% - Énfasis4 4 3 2" xfId="1325" xr:uid="{00000000-0005-0000-0000-000025050000}"/>
    <cellStyle name="20% - Énfasis4 4 3 2 2" xfId="1326" xr:uid="{00000000-0005-0000-0000-000026050000}"/>
    <cellStyle name="20% - Énfasis4 4 3 2 2 2" xfId="1327" xr:uid="{00000000-0005-0000-0000-000027050000}"/>
    <cellStyle name="20% - Énfasis4 4 3 2 2 3" xfId="1328" xr:uid="{00000000-0005-0000-0000-000028050000}"/>
    <cellStyle name="20% - Énfasis4 4 3 2 2 4" xfId="1329" xr:uid="{00000000-0005-0000-0000-000029050000}"/>
    <cellStyle name="20% - Énfasis4 4 3 2 3" xfId="1330" xr:uid="{00000000-0005-0000-0000-00002A050000}"/>
    <cellStyle name="20% - Énfasis4 4 3 2 4" xfId="1331" xr:uid="{00000000-0005-0000-0000-00002B050000}"/>
    <cellStyle name="20% - Énfasis4 4 3 2 5" xfId="1332" xr:uid="{00000000-0005-0000-0000-00002C050000}"/>
    <cellStyle name="20% - Énfasis4 4 3 3" xfId="1333" xr:uid="{00000000-0005-0000-0000-00002D050000}"/>
    <cellStyle name="20% - Énfasis4 4 3 3 2" xfId="1334" xr:uid="{00000000-0005-0000-0000-00002E050000}"/>
    <cellStyle name="20% - Énfasis4 4 3 3 3" xfId="1335" xr:uid="{00000000-0005-0000-0000-00002F050000}"/>
    <cellStyle name="20% - Énfasis4 4 3 3 4" xfId="1336" xr:uid="{00000000-0005-0000-0000-000030050000}"/>
    <cellStyle name="20% - Énfasis4 4 3 4" xfId="1337" xr:uid="{00000000-0005-0000-0000-000031050000}"/>
    <cellStyle name="20% - Énfasis4 4 3 5" xfId="1338" xr:uid="{00000000-0005-0000-0000-000032050000}"/>
    <cellStyle name="20% - Énfasis4 4 3 6" xfId="1339" xr:uid="{00000000-0005-0000-0000-000033050000}"/>
    <cellStyle name="20% - Énfasis4 4 4" xfId="1340" xr:uid="{00000000-0005-0000-0000-000034050000}"/>
    <cellStyle name="20% - Énfasis4 4 4 2" xfId="1341" xr:uid="{00000000-0005-0000-0000-000035050000}"/>
    <cellStyle name="20% - Énfasis4 4 4 2 2" xfId="1342" xr:uid="{00000000-0005-0000-0000-000036050000}"/>
    <cellStyle name="20% - Énfasis4 4 4 2 3" xfId="1343" xr:uid="{00000000-0005-0000-0000-000037050000}"/>
    <cellStyle name="20% - Énfasis4 4 4 2 4" xfId="1344" xr:uid="{00000000-0005-0000-0000-000038050000}"/>
    <cellStyle name="20% - Énfasis4 4 4 3" xfId="1345" xr:uid="{00000000-0005-0000-0000-000039050000}"/>
    <cellStyle name="20% - Énfasis4 4 4 4" xfId="1346" xr:uid="{00000000-0005-0000-0000-00003A050000}"/>
    <cellStyle name="20% - Énfasis4 4 4 5" xfId="1347" xr:uid="{00000000-0005-0000-0000-00003B050000}"/>
    <cellStyle name="20% - Énfasis4 4 5" xfId="1348" xr:uid="{00000000-0005-0000-0000-00003C050000}"/>
    <cellStyle name="20% - Énfasis4 4 5 2" xfId="1349" xr:uid="{00000000-0005-0000-0000-00003D050000}"/>
    <cellStyle name="20% - Énfasis4 4 5 3" xfId="1350" xr:uid="{00000000-0005-0000-0000-00003E050000}"/>
    <cellStyle name="20% - Énfasis4 4 5 4" xfId="1351" xr:uid="{00000000-0005-0000-0000-00003F050000}"/>
    <cellStyle name="20% - Énfasis4 4 6" xfId="1352" xr:uid="{00000000-0005-0000-0000-000040050000}"/>
    <cellStyle name="20% - Énfasis4 4 7" xfId="1353" xr:uid="{00000000-0005-0000-0000-000041050000}"/>
    <cellStyle name="20% - Énfasis4 4 8" xfId="1354" xr:uid="{00000000-0005-0000-0000-000042050000}"/>
    <cellStyle name="20% - Énfasis4 4 9" xfId="1355" xr:uid="{00000000-0005-0000-0000-000043050000}"/>
    <cellStyle name="20% - Énfasis4 5" xfId="1356" xr:uid="{00000000-0005-0000-0000-000044050000}"/>
    <cellStyle name="20% - Énfasis4 5 2" xfId="1357" xr:uid="{00000000-0005-0000-0000-000045050000}"/>
    <cellStyle name="20% - Énfasis4 5 2 2" xfId="1358" xr:uid="{00000000-0005-0000-0000-000046050000}"/>
    <cellStyle name="20% - Énfasis4 5 2 2 2" xfId="1359" xr:uid="{00000000-0005-0000-0000-000047050000}"/>
    <cellStyle name="20% - Énfasis4 5 2 2 2 2" xfId="1360" xr:uid="{00000000-0005-0000-0000-000048050000}"/>
    <cellStyle name="20% - Énfasis4 5 2 2 2 3" xfId="1361" xr:uid="{00000000-0005-0000-0000-000049050000}"/>
    <cellStyle name="20% - Énfasis4 5 2 2 2 4" xfId="1362" xr:uid="{00000000-0005-0000-0000-00004A050000}"/>
    <cellStyle name="20% - Énfasis4 5 2 2 3" xfId="1363" xr:uid="{00000000-0005-0000-0000-00004B050000}"/>
    <cellStyle name="20% - Énfasis4 5 2 2 4" xfId="1364" xr:uid="{00000000-0005-0000-0000-00004C050000}"/>
    <cellStyle name="20% - Énfasis4 5 2 2 5" xfId="1365" xr:uid="{00000000-0005-0000-0000-00004D050000}"/>
    <cellStyle name="20% - Énfasis4 5 2 3" xfId="1366" xr:uid="{00000000-0005-0000-0000-00004E050000}"/>
    <cellStyle name="20% - Énfasis4 5 2 3 2" xfId="1367" xr:uid="{00000000-0005-0000-0000-00004F050000}"/>
    <cellStyle name="20% - Énfasis4 5 2 3 3" xfId="1368" xr:uid="{00000000-0005-0000-0000-000050050000}"/>
    <cellStyle name="20% - Énfasis4 5 2 3 4" xfId="1369" xr:uid="{00000000-0005-0000-0000-000051050000}"/>
    <cellStyle name="20% - Énfasis4 5 2 4" xfId="1370" xr:uid="{00000000-0005-0000-0000-000052050000}"/>
    <cellStyle name="20% - Énfasis4 5 2 5" xfId="1371" xr:uid="{00000000-0005-0000-0000-000053050000}"/>
    <cellStyle name="20% - Énfasis4 5 2 6" xfId="1372" xr:uid="{00000000-0005-0000-0000-000054050000}"/>
    <cellStyle name="20% - Énfasis4 5 3" xfId="1373" xr:uid="{00000000-0005-0000-0000-000055050000}"/>
    <cellStyle name="20% - Énfasis4 5 3 2" xfId="1374" xr:uid="{00000000-0005-0000-0000-000056050000}"/>
    <cellStyle name="20% - Énfasis4 5 3 2 2" xfId="1375" xr:uid="{00000000-0005-0000-0000-000057050000}"/>
    <cellStyle name="20% - Énfasis4 5 3 2 2 2" xfId="1376" xr:uid="{00000000-0005-0000-0000-000058050000}"/>
    <cellStyle name="20% - Énfasis4 5 3 2 2 3" xfId="1377" xr:uid="{00000000-0005-0000-0000-000059050000}"/>
    <cellStyle name="20% - Énfasis4 5 3 2 2 4" xfId="1378" xr:uid="{00000000-0005-0000-0000-00005A050000}"/>
    <cellStyle name="20% - Énfasis4 5 3 2 3" xfId="1379" xr:uid="{00000000-0005-0000-0000-00005B050000}"/>
    <cellStyle name="20% - Énfasis4 5 3 2 4" xfId="1380" xr:uid="{00000000-0005-0000-0000-00005C050000}"/>
    <cellStyle name="20% - Énfasis4 5 3 2 5" xfId="1381" xr:uid="{00000000-0005-0000-0000-00005D050000}"/>
    <cellStyle name="20% - Énfasis4 5 3 3" xfId="1382" xr:uid="{00000000-0005-0000-0000-00005E050000}"/>
    <cellStyle name="20% - Énfasis4 5 3 3 2" xfId="1383" xr:uid="{00000000-0005-0000-0000-00005F050000}"/>
    <cellStyle name="20% - Énfasis4 5 3 3 3" xfId="1384" xr:uid="{00000000-0005-0000-0000-000060050000}"/>
    <cellStyle name="20% - Énfasis4 5 3 3 4" xfId="1385" xr:uid="{00000000-0005-0000-0000-000061050000}"/>
    <cellStyle name="20% - Énfasis4 5 3 4" xfId="1386" xr:uid="{00000000-0005-0000-0000-000062050000}"/>
    <cellStyle name="20% - Énfasis4 5 3 5" xfId="1387" xr:uid="{00000000-0005-0000-0000-000063050000}"/>
    <cellStyle name="20% - Énfasis4 5 3 6" xfId="1388" xr:uid="{00000000-0005-0000-0000-000064050000}"/>
    <cellStyle name="20% - Énfasis4 5 4" xfId="1389" xr:uid="{00000000-0005-0000-0000-000065050000}"/>
    <cellStyle name="20% - Énfasis4 5 4 2" xfId="1390" xr:uid="{00000000-0005-0000-0000-000066050000}"/>
    <cellStyle name="20% - Énfasis4 5 4 2 2" xfId="1391" xr:uid="{00000000-0005-0000-0000-000067050000}"/>
    <cellStyle name="20% - Énfasis4 5 4 2 3" xfId="1392" xr:uid="{00000000-0005-0000-0000-000068050000}"/>
    <cellStyle name="20% - Énfasis4 5 4 2 4" xfId="1393" xr:uid="{00000000-0005-0000-0000-000069050000}"/>
    <cellStyle name="20% - Énfasis4 5 4 3" xfId="1394" xr:uid="{00000000-0005-0000-0000-00006A050000}"/>
    <cellStyle name="20% - Énfasis4 5 4 4" xfId="1395" xr:uid="{00000000-0005-0000-0000-00006B050000}"/>
    <cellStyle name="20% - Énfasis4 5 4 5" xfId="1396" xr:uid="{00000000-0005-0000-0000-00006C050000}"/>
    <cellStyle name="20% - Énfasis4 5 5" xfId="1397" xr:uid="{00000000-0005-0000-0000-00006D050000}"/>
    <cellStyle name="20% - Énfasis4 5 5 2" xfId="1398" xr:uid="{00000000-0005-0000-0000-00006E050000}"/>
    <cellStyle name="20% - Énfasis4 5 5 3" xfId="1399" xr:uid="{00000000-0005-0000-0000-00006F050000}"/>
    <cellStyle name="20% - Énfasis4 5 5 4" xfId="1400" xr:uid="{00000000-0005-0000-0000-000070050000}"/>
    <cellStyle name="20% - Énfasis4 5 6" xfId="1401" xr:uid="{00000000-0005-0000-0000-000071050000}"/>
    <cellStyle name="20% - Énfasis4 5 7" xfId="1402" xr:uid="{00000000-0005-0000-0000-000072050000}"/>
    <cellStyle name="20% - Énfasis4 5 8" xfId="1403" xr:uid="{00000000-0005-0000-0000-000073050000}"/>
    <cellStyle name="20% - Énfasis4 5 9" xfId="1404" xr:uid="{00000000-0005-0000-0000-000074050000}"/>
    <cellStyle name="20% - Énfasis4 6" xfId="1405" xr:uid="{00000000-0005-0000-0000-000075050000}"/>
    <cellStyle name="20% - Énfasis4 6 2" xfId="1406" xr:uid="{00000000-0005-0000-0000-000076050000}"/>
    <cellStyle name="20% - Énfasis4 6 2 2" xfId="1407" xr:uid="{00000000-0005-0000-0000-000077050000}"/>
    <cellStyle name="20% - Énfasis4 6 2 2 2" xfId="1408" xr:uid="{00000000-0005-0000-0000-000078050000}"/>
    <cellStyle name="20% - Énfasis4 6 2 2 2 2" xfId="1409" xr:uid="{00000000-0005-0000-0000-000079050000}"/>
    <cellStyle name="20% - Énfasis4 6 2 2 2 3" xfId="1410" xr:uid="{00000000-0005-0000-0000-00007A050000}"/>
    <cellStyle name="20% - Énfasis4 6 2 2 2 4" xfId="1411" xr:uid="{00000000-0005-0000-0000-00007B050000}"/>
    <cellStyle name="20% - Énfasis4 6 2 2 3" xfId="1412" xr:uid="{00000000-0005-0000-0000-00007C050000}"/>
    <cellStyle name="20% - Énfasis4 6 2 2 4" xfId="1413" xr:uid="{00000000-0005-0000-0000-00007D050000}"/>
    <cellStyle name="20% - Énfasis4 6 2 2 5" xfId="1414" xr:uid="{00000000-0005-0000-0000-00007E050000}"/>
    <cellStyle name="20% - Énfasis4 6 2 3" xfId="1415" xr:uid="{00000000-0005-0000-0000-00007F050000}"/>
    <cellStyle name="20% - Énfasis4 6 2 3 2" xfId="1416" xr:uid="{00000000-0005-0000-0000-000080050000}"/>
    <cellStyle name="20% - Énfasis4 6 2 3 3" xfId="1417" xr:uid="{00000000-0005-0000-0000-000081050000}"/>
    <cellStyle name="20% - Énfasis4 6 2 3 4" xfId="1418" xr:uid="{00000000-0005-0000-0000-000082050000}"/>
    <cellStyle name="20% - Énfasis4 6 2 4" xfId="1419" xr:uid="{00000000-0005-0000-0000-000083050000}"/>
    <cellStyle name="20% - Énfasis4 6 2 5" xfId="1420" xr:uid="{00000000-0005-0000-0000-000084050000}"/>
    <cellStyle name="20% - Énfasis4 6 2 6" xfId="1421" xr:uid="{00000000-0005-0000-0000-000085050000}"/>
    <cellStyle name="20% - Énfasis4 6 3" xfId="1422" xr:uid="{00000000-0005-0000-0000-000086050000}"/>
    <cellStyle name="20% - Énfasis4 6 3 2" xfId="1423" xr:uid="{00000000-0005-0000-0000-000087050000}"/>
    <cellStyle name="20% - Énfasis4 6 3 2 2" xfId="1424" xr:uid="{00000000-0005-0000-0000-000088050000}"/>
    <cellStyle name="20% - Énfasis4 6 3 2 2 2" xfId="1425" xr:uid="{00000000-0005-0000-0000-000089050000}"/>
    <cellStyle name="20% - Énfasis4 6 3 2 2 3" xfId="1426" xr:uid="{00000000-0005-0000-0000-00008A050000}"/>
    <cellStyle name="20% - Énfasis4 6 3 2 2 4" xfId="1427" xr:uid="{00000000-0005-0000-0000-00008B050000}"/>
    <cellStyle name="20% - Énfasis4 6 3 2 3" xfId="1428" xr:uid="{00000000-0005-0000-0000-00008C050000}"/>
    <cellStyle name="20% - Énfasis4 6 3 2 4" xfId="1429" xr:uid="{00000000-0005-0000-0000-00008D050000}"/>
    <cellStyle name="20% - Énfasis4 6 3 2 5" xfId="1430" xr:uid="{00000000-0005-0000-0000-00008E050000}"/>
    <cellStyle name="20% - Énfasis4 6 3 3" xfId="1431" xr:uid="{00000000-0005-0000-0000-00008F050000}"/>
    <cellStyle name="20% - Énfasis4 6 3 3 2" xfId="1432" xr:uid="{00000000-0005-0000-0000-000090050000}"/>
    <cellStyle name="20% - Énfasis4 6 3 3 3" xfId="1433" xr:uid="{00000000-0005-0000-0000-000091050000}"/>
    <cellStyle name="20% - Énfasis4 6 3 3 4" xfId="1434" xr:uid="{00000000-0005-0000-0000-000092050000}"/>
    <cellStyle name="20% - Énfasis4 6 3 4" xfId="1435" xr:uid="{00000000-0005-0000-0000-000093050000}"/>
    <cellStyle name="20% - Énfasis4 6 3 5" xfId="1436" xr:uid="{00000000-0005-0000-0000-000094050000}"/>
    <cellStyle name="20% - Énfasis4 6 3 6" xfId="1437" xr:uid="{00000000-0005-0000-0000-000095050000}"/>
    <cellStyle name="20% - Énfasis4 6 4" xfId="1438" xr:uid="{00000000-0005-0000-0000-000096050000}"/>
    <cellStyle name="20% - Énfasis4 6 4 2" xfId="1439" xr:uid="{00000000-0005-0000-0000-000097050000}"/>
    <cellStyle name="20% - Énfasis4 6 4 2 2" xfId="1440" xr:uid="{00000000-0005-0000-0000-000098050000}"/>
    <cellStyle name="20% - Énfasis4 6 4 2 3" xfId="1441" xr:uid="{00000000-0005-0000-0000-000099050000}"/>
    <cellStyle name="20% - Énfasis4 6 4 2 4" xfId="1442" xr:uid="{00000000-0005-0000-0000-00009A050000}"/>
    <cellStyle name="20% - Énfasis4 6 4 3" xfId="1443" xr:uid="{00000000-0005-0000-0000-00009B050000}"/>
    <cellStyle name="20% - Énfasis4 6 4 4" xfId="1444" xr:uid="{00000000-0005-0000-0000-00009C050000}"/>
    <cellStyle name="20% - Énfasis4 6 4 5" xfId="1445" xr:uid="{00000000-0005-0000-0000-00009D050000}"/>
    <cellStyle name="20% - Énfasis4 6 5" xfId="1446" xr:uid="{00000000-0005-0000-0000-00009E050000}"/>
    <cellStyle name="20% - Énfasis4 6 5 2" xfId="1447" xr:uid="{00000000-0005-0000-0000-00009F050000}"/>
    <cellStyle name="20% - Énfasis4 6 5 3" xfId="1448" xr:uid="{00000000-0005-0000-0000-0000A0050000}"/>
    <cellStyle name="20% - Énfasis4 6 5 4" xfId="1449" xr:uid="{00000000-0005-0000-0000-0000A1050000}"/>
    <cellStyle name="20% - Énfasis4 6 6" xfId="1450" xr:uid="{00000000-0005-0000-0000-0000A2050000}"/>
    <cellStyle name="20% - Énfasis4 6 7" xfId="1451" xr:uid="{00000000-0005-0000-0000-0000A3050000}"/>
    <cellStyle name="20% - Énfasis4 6 8" xfId="1452" xr:uid="{00000000-0005-0000-0000-0000A4050000}"/>
    <cellStyle name="20% - Énfasis4 6 9" xfId="1453" xr:uid="{00000000-0005-0000-0000-0000A5050000}"/>
    <cellStyle name="20% - Énfasis4 7" xfId="1454" xr:uid="{00000000-0005-0000-0000-0000A6050000}"/>
    <cellStyle name="20% - Énfasis4 7 2" xfId="1455" xr:uid="{00000000-0005-0000-0000-0000A7050000}"/>
    <cellStyle name="20% - Énfasis4 7 2 2" xfId="1456" xr:uid="{00000000-0005-0000-0000-0000A8050000}"/>
    <cellStyle name="20% - Énfasis4 7 2 2 2" xfId="1457" xr:uid="{00000000-0005-0000-0000-0000A9050000}"/>
    <cellStyle name="20% - Énfasis4 7 2 2 2 2" xfId="1458" xr:uid="{00000000-0005-0000-0000-0000AA050000}"/>
    <cellStyle name="20% - Énfasis4 7 2 2 2 3" xfId="1459" xr:uid="{00000000-0005-0000-0000-0000AB050000}"/>
    <cellStyle name="20% - Énfasis4 7 2 2 2 4" xfId="1460" xr:uid="{00000000-0005-0000-0000-0000AC050000}"/>
    <cellStyle name="20% - Énfasis4 7 2 2 3" xfId="1461" xr:uid="{00000000-0005-0000-0000-0000AD050000}"/>
    <cellStyle name="20% - Énfasis4 7 2 2 4" xfId="1462" xr:uid="{00000000-0005-0000-0000-0000AE050000}"/>
    <cellStyle name="20% - Énfasis4 7 2 2 5" xfId="1463" xr:uid="{00000000-0005-0000-0000-0000AF050000}"/>
    <cellStyle name="20% - Énfasis4 7 2 3" xfId="1464" xr:uid="{00000000-0005-0000-0000-0000B0050000}"/>
    <cellStyle name="20% - Énfasis4 7 2 3 2" xfId="1465" xr:uid="{00000000-0005-0000-0000-0000B1050000}"/>
    <cellStyle name="20% - Énfasis4 7 2 3 3" xfId="1466" xr:uid="{00000000-0005-0000-0000-0000B2050000}"/>
    <cellStyle name="20% - Énfasis4 7 2 3 4" xfId="1467" xr:uid="{00000000-0005-0000-0000-0000B3050000}"/>
    <cellStyle name="20% - Énfasis4 7 2 4" xfId="1468" xr:uid="{00000000-0005-0000-0000-0000B4050000}"/>
    <cellStyle name="20% - Énfasis4 7 2 5" xfId="1469" xr:uid="{00000000-0005-0000-0000-0000B5050000}"/>
    <cellStyle name="20% - Énfasis4 7 2 6" xfId="1470" xr:uid="{00000000-0005-0000-0000-0000B6050000}"/>
    <cellStyle name="20% - Énfasis4 7 3" xfId="1471" xr:uid="{00000000-0005-0000-0000-0000B7050000}"/>
    <cellStyle name="20% - Énfasis4 7 3 2" xfId="1472" xr:uid="{00000000-0005-0000-0000-0000B8050000}"/>
    <cellStyle name="20% - Énfasis4 7 3 2 2" xfId="1473" xr:uid="{00000000-0005-0000-0000-0000B9050000}"/>
    <cellStyle name="20% - Énfasis4 7 3 2 2 2" xfId="1474" xr:uid="{00000000-0005-0000-0000-0000BA050000}"/>
    <cellStyle name="20% - Énfasis4 7 3 2 2 3" xfId="1475" xr:uid="{00000000-0005-0000-0000-0000BB050000}"/>
    <cellStyle name="20% - Énfasis4 7 3 2 2 4" xfId="1476" xr:uid="{00000000-0005-0000-0000-0000BC050000}"/>
    <cellStyle name="20% - Énfasis4 7 3 2 3" xfId="1477" xr:uid="{00000000-0005-0000-0000-0000BD050000}"/>
    <cellStyle name="20% - Énfasis4 7 3 2 4" xfId="1478" xr:uid="{00000000-0005-0000-0000-0000BE050000}"/>
    <cellStyle name="20% - Énfasis4 7 3 2 5" xfId="1479" xr:uid="{00000000-0005-0000-0000-0000BF050000}"/>
    <cellStyle name="20% - Énfasis4 7 3 3" xfId="1480" xr:uid="{00000000-0005-0000-0000-0000C0050000}"/>
    <cellStyle name="20% - Énfasis4 7 3 3 2" xfId="1481" xr:uid="{00000000-0005-0000-0000-0000C1050000}"/>
    <cellStyle name="20% - Énfasis4 7 3 3 3" xfId="1482" xr:uid="{00000000-0005-0000-0000-0000C2050000}"/>
    <cellStyle name="20% - Énfasis4 7 3 3 4" xfId="1483" xr:uid="{00000000-0005-0000-0000-0000C3050000}"/>
    <cellStyle name="20% - Énfasis4 7 3 4" xfId="1484" xr:uid="{00000000-0005-0000-0000-0000C4050000}"/>
    <cellStyle name="20% - Énfasis4 7 3 5" xfId="1485" xr:uid="{00000000-0005-0000-0000-0000C5050000}"/>
    <cellStyle name="20% - Énfasis4 7 3 6" xfId="1486" xr:uid="{00000000-0005-0000-0000-0000C6050000}"/>
    <cellStyle name="20% - Énfasis4 7 4" xfId="1487" xr:uid="{00000000-0005-0000-0000-0000C7050000}"/>
    <cellStyle name="20% - Énfasis4 7 4 2" xfId="1488" xr:uid="{00000000-0005-0000-0000-0000C8050000}"/>
    <cellStyle name="20% - Énfasis4 7 4 2 2" xfId="1489" xr:uid="{00000000-0005-0000-0000-0000C9050000}"/>
    <cellStyle name="20% - Énfasis4 7 4 2 3" xfId="1490" xr:uid="{00000000-0005-0000-0000-0000CA050000}"/>
    <cellStyle name="20% - Énfasis4 7 4 2 4" xfId="1491" xr:uid="{00000000-0005-0000-0000-0000CB050000}"/>
    <cellStyle name="20% - Énfasis4 7 4 3" xfId="1492" xr:uid="{00000000-0005-0000-0000-0000CC050000}"/>
    <cellStyle name="20% - Énfasis4 7 4 4" xfId="1493" xr:uid="{00000000-0005-0000-0000-0000CD050000}"/>
    <cellStyle name="20% - Énfasis4 7 4 5" xfId="1494" xr:uid="{00000000-0005-0000-0000-0000CE050000}"/>
    <cellStyle name="20% - Énfasis4 7 5" xfId="1495" xr:uid="{00000000-0005-0000-0000-0000CF050000}"/>
    <cellStyle name="20% - Énfasis4 7 5 2" xfId="1496" xr:uid="{00000000-0005-0000-0000-0000D0050000}"/>
    <cellStyle name="20% - Énfasis4 7 5 3" xfId="1497" xr:uid="{00000000-0005-0000-0000-0000D1050000}"/>
    <cellStyle name="20% - Énfasis4 7 5 4" xfId="1498" xr:uid="{00000000-0005-0000-0000-0000D2050000}"/>
    <cellStyle name="20% - Énfasis4 7 6" xfId="1499" xr:uid="{00000000-0005-0000-0000-0000D3050000}"/>
    <cellStyle name="20% - Énfasis4 7 7" xfId="1500" xr:uid="{00000000-0005-0000-0000-0000D4050000}"/>
    <cellStyle name="20% - Énfasis4 7 8" xfId="1501" xr:uid="{00000000-0005-0000-0000-0000D5050000}"/>
    <cellStyle name="20% - Énfasis4 7 9" xfId="1502" xr:uid="{00000000-0005-0000-0000-0000D6050000}"/>
    <cellStyle name="20% - Énfasis4 8" xfId="1503" xr:uid="{00000000-0005-0000-0000-0000D7050000}"/>
    <cellStyle name="20% - Énfasis4 8 2" xfId="1504" xr:uid="{00000000-0005-0000-0000-0000D8050000}"/>
    <cellStyle name="20% - Énfasis4 8 2 2" xfId="1505" xr:uid="{00000000-0005-0000-0000-0000D9050000}"/>
    <cellStyle name="20% - Énfasis4 8 2 2 2" xfId="1506" xr:uid="{00000000-0005-0000-0000-0000DA050000}"/>
    <cellStyle name="20% - Énfasis4 8 2 2 2 2" xfId="1507" xr:uid="{00000000-0005-0000-0000-0000DB050000}"/>
    <cellStyle name="20% - Énfasis4 8 2 2 2 3" xfId="1508" xr:uid="{00000000-0005-0000-0000-0000DC050000}"/>
    <cellStyle name="20% - Énfasis4 8 2 2 2 4" xfId="1509" xr:uid="{00000000-0005-0000-0000-0000DD050000}"/>
    <cellStyle name="20% - Énfasis4 8 2 2 3" xfId="1510" xr:uid="{00000000-0005-0000-0000-0000DE050000}"/>
    <cellStyle name="20% - Énfasis4 8 2 2 4" xfId="1511" xr:uid="{00000000-0005-0000-0000-0000DF050000}"/>
    <cellStyle name="20% - Énfasis4 8 2 2 5" xfId="1512" xr:uid="{00000000-0005-0000-0000-0000E0050000}"/>
    <cellStyle name="20% - Énfasis4 8 2 3" xfId="1513" xr:uid="{00000000-0005-0000-0000-0000E1050000}"/>
    <cellStyle name="20% - Énfasis4 8 2 3 2" xfId="1514" xr:uid="{00000000-0005-0000-0000-0000E2050000}"/>
    <cellStyle name="20% - Énfasis4 8 2 3 3" xfId="1515" xr:uid="{00000000-0005-0000-0000-0000E3050000}"/>
    <cellStyle name="20% - Énfasis4 8 2 3 4" xfId="1516" xr:uid="{00000000-0005-0000-0000-0000E4050000}"/>
    <cellStyle name="20% - Énfasis4 8 2 4" xfId="1517" xr:uid="{00000000-0005-0000-0000-0000E5050000}"/>
    <cellStyle name="20% - Énfasis4 8 2 5" xfId="1518" xr:uid="{00000000-0005-0000-0000-0000E6050000}"/>
    <cellStyle name="20% - Énfasis4 8 2 6" xfId="1519" xr:uid="{00000000-0005-0000-0000-0000E7050000}"/>
    <cellStyle name="20% - Énfasis4 8 3" xfId="1520" xr:uid="{00000000-0005-0000-0000-0000E8050000}"/>
    <cellStyle name="20% - Énfasis4 8 3 2" xfId="1521" xr:uid="{00000000-0005-0000-0000-0000E9050000}"/>
    <cellStyle name="20% - Énfasis4 8 3 2 2" xfId="1522" xr:uid="{00000000-0005-0000-0000-0000EA050000}"/>
    <cellStyle name="20% - Énfasis4 8 3 2 2 2" xfId="1523" xr:uid="{00000000-0005-0000-0000-0000EB050000}"/>
    <cellStyle name="20% - Énfasis4 8 3 2 2 3" xfId="1524" xr:uid="{00000000-0005-0000-0000-0000EC050000}"/>
    <cellStyle name="20% - Énfasis4 8 3 2 2 4" xfId="1525" xr:uid="{00000000-0005-0000-0000-0000ED050000}"/>
    <cellStyle name="20% - Énfasis4 8 3 2 3" xfId="1526" xr:uid="{00000000-0005-0000-0000-0000EE050000}"/>
    <cellStyle name="20% - Énfasis4 8 3 2 4" xfId="1527" xr:uid="{00000000-0005-0000-0000-0000EF050000}"/>
    <cellStyle name="20% - Énfasis4 8 3 2 5" xfId="1528" xr:uid="{00000000-0005-0000-0000-0000F0050000}"/>
    <cellStyle name="20% - Énfasis4 8 3 3" xfId="1529" xr:uid="{00000000-0005-0000-0000-0000F1050000}"/>
    <cellStyle name="20% - Énfasis4 8 3 3 2" xfId="1530" xr:uid="{00000000-0005-0000-0000-0000F2050000}"/>
    <cellStyle name="20% - Énfasis4 8 3 3 3" xfId="1531" xr:uid="{00000000-0005-0000-0000-0000F3050000}"/>
    <cellStyle name="20% - Énfasis4 8 3 3 4" xfId="1532" xr:uid="{00000000-0005-0000-0000-0000F4050000}"/>
    <cellStyle name="20% - Énfasis4 8 3 4" xfId="1533" xr:uid="{00000000-0005-0000-0000-0000F5050000}"/>
    <cellStyle name="20% - Énfasis4 8 3 5" xfId="1534" xr:uid="{00000000-0005-0000-0000-0000F6050000}"/>
    <cellStyle name="20% - Énfasis4 8 3 6" xfId="1535" xr:uid="{00000000-0005-0000-0000-0000F7050000}"/>
    <cellStyle name="20% - Énfasis4 8 4" xfId="1536" xr:uid="{00000000-0005-0000-0000-0000F8050000}"/>
    <cellStyle name="20% - Énfasis4 8 4 2" xfId="1537" xr:uid="{00000000-0005-0000-0000-0000F9050000}"/>
    <cellStyle name="20% - Énfasis4 8 4 2 2" xfId="1538" xr:uid="{00000000-0005-0000-0000-0000FA050000}"/>
    <cellStyle name="20% - Énfasis4 8 4 2 3" xfId="1539" xr:uid="{00000000-0005-0000-0000-0000FB050000}"/>
    <cellStyle name="20% - Énfasis4 8 4 2 4" xfId="1540" xr:uid="{00000000-0005-0000-0000-0000FC050000}"/>
    <cellStyle name="20% - Énfasis4 8 4 3" xfId="1541" xr:uid="{00000000-0005-0000-0000-0000FD050000}"/>
    <cellStyle name="20% - Énfasis4 8 4 4" xfId="1542" xr:uid="{00000000-0005-0000-0000-0000FE050000}"/>
    <cellStyle name="20% - Énfasis4 8 4 5" xfId="1543" xr:uid="{00000000-0005-0000-0000-0000FF050000}"/>
    <cellStyle name="20% - Énfasis4 8 5" xfId="1544" xr:uid="{00000000-0005-0000-0000-000000060000}"/>
    <cellStyle name="20% - Énfasis4 8 5 2" xfId="1545" xr:uid="{00000000-0005-0000-0000-000001060000}"/>
    <cellStyle name="20% - Énfasis4 8 5 3" xfId="1546" xr:uid="{00000000-0005-0000-0000-000002060000}"/>
    <cellStyle name="20% - Énfasis4 8 5 4" xfId="1547" xr:uid="{00000000-0005-0000-0000-000003060000}"/>
    <cellStyle name="20% - Énfasis4 8 6" xfId="1548" xr:uid="{00000000-0005-0000-0000-000004060000}"/>
    <cellStyle name="20% - Énfasis4 8 7" xfId="1549" xr:uid="{00000000-0005-0000-0000-000005060000}"/>
    <cellStyle name="20% - Énfasis4 8 8" xfId="1550" xr:uid="{00000000-0005-0000-0000-000006060000}"/>
    <cellStyle name="20% - Énfasis4 8 9" xfId="1551" xr:uid="{00000000-0005-0000-0000-000007060000}"/>
    <cellStyle name="20% - Énfasis4 9" xfId="1552" xr:uid="{00000000-0005-0000-0000-000008060000}"/>
    <cellStyle name="20% - Énfasis4 9 2" xfId="1553" xr:uid="{00000000-0005-0000-0000-000009060000}"/>
    <cellStyle name="20% - Énfasis4 9 2 2" xfId="1554" xr:uid="{00000000-0005-0000-0000-00000A060000}"/>
    <cellStyle name="20% - Énfasis4 9 2 2 2" xfId="1555" xr:uid="{00000000-0005-0000-0000-00000B060000}"/>
    <cellStyle name="20% - Énfasis4 9 2 2 3" xfId="1556" xr:uid="{00000000-0005-0000-0000-00000C060000}"/>
    <cellStyle name="20% - Énfasis4 9 2 2 4" xfId="1557" xr:uid="{00000000-0005-0000-0000-00000D060000}"/>
    <cellStyle name="20% - Énfasis4 9 2 3" xfId="1558" xr:uid="{00000000-0005-0000-0000-00000E060000}"/>
    <cellStyle name="20% - Énfasis4 9 2 4" xfId="1559" xr:uid="{00000000-0005-0000-0000-00000F060000}"/>
    <cellStyle name="20% - Énfasis4 9 2 5" xfId="1560" xr:uid="{00000000-0005-0000-0000-000010060000}"/>
    <cellStyle name="20% - Énfasis4 9 3" xfId="1561" xr:uid="{00000000-0005-0000-0000-000011060000}"/>
    <cellStyle name="20% - Énfasis4 9 3 2" xfId="1562" xr:uid="{00000000-0005-0000-0000-000012060000}"/>
    <cellStyle name="20% - Énfasis4 9 3 3" xfId="1563" xr:uid="{00000000-0005-0000-0000-000013060000}"/>
    <cellStyle name="20% - Énfasis4 9 3 4" xfId="1564" xr:uid="{00000000-0005-0000-0000-000014060000}"/>
    <cellStyle name="20% - Énfasis4 9 4" xfId="1565" xr:uid="{00000000-0005-0000-0000-000015060000}"/>
    <cellStyle name="20% - Énfasis4 9 5" xfId="1566" xr:uid="{00000000-0005-0000-0000-000016060000}"/>
    <cellStyle name="20% - Énfasis4 9 6" xfId="1567" xr:uid="{00000000-0005-0000-0000-000017060000}"/>
    <cellStyle name="20% - Énfasis5 10" xfId="1568" xr:uid="{00000000-0005-0000-0000-000018060000}"/>
    <cellStyle name="20% - Énfasis5 10 2" xfId="1569" xr:uid="{00000000-0005-0000-0000-000019060000}"/>
    <cellStyle name="20% - Énfasis5 10 2 2" xfId="1570" xr:uid="{00000000-0005-0000-0000-00001A060000}"/>
    <cellStyle name="20% - Énfasis5 10 2 2 2" xfId="1571" xr:uid="{00000000-0005-0000-0000-00001B060000}"/>
    <cellStyle name="20% - Énfasis5 10 2 2 3" xfId="1572" xr:uid="{00000000-0005-0000-0000-00001C060000}"/>
    <cellStyle name="20% - Énfasis5 10 2 2 4" xfId="1573" xr:uid="{00000000-0005-0000-0000-00001D060000}"/>
    <cellStyle name="20% - Énfasis5 10 2 3" xfId="1574" xr:uid="{00000000-0005-0000-0000-00001E060000}"/>
    <cellStyle name="20% - Énfasis5 10 2 4" xfId="1575" xr:uid="{00000000-0005-0000-0000-00001F060000}"/>
    <cellStyle name="20% - Énfasis5 10 2 5" xfId="1576" xr:uid="{00000000-0005-0000-0000-000020060000}"/>
    <cellStyle name="20% - Énfasis5 10 3" xfId="1577" xr:uid="{00000000-0005-0000-0000-000021060000}"/>
    <cellStyle name="20% - Énfasis5 10 3 2" xfId="1578" xr:uid="{00000000-0005-0000-0000-000022060000}"/>
    <cellStyle name="20% - Énfasis5 10 3 3" xfId="1579" xr:uid="{00000000-0005-0000-0000-000023060000}"/>
    <cellStyle name="20% - Énfasis5 10 3 4" xfId="1580" xr:uid="{00000000-0005-0000-0000-000024060000}"/>
    <cellStyle name="20% - Énfasis5 10 4" xfId="1581" xr:uid="{00000000-0005-0000-0000-000025060000}"/>
    <cellStyle name="20% - Énfasis5 10 5" xfId="1582" xr:uid="{00000000-0005-0000-0000-000026060000}"/>
    <cellStyle name="20% - Énfasis5 10 6" xfId="1583" xr:uid="{00000000-0005-0000-0000-000027060000}"/>
    <cellStyle name="20% - Énfasis5 11" xfId="1584" xr:uid="{00000000-0005-0000-0000-000028060000}"/>
    <cellStyle name="20% - Énfasis5 11 2" xfId="1585" xr:uid="{00000000-0005-0000-0000-000029060000}"/>
    <cellStyle name="20% - Énfasis5 11 2 2" xfId="1586" xr:uid="{00000000-0005-0000-0000-00002A060000}"/>
    <cellStyle name="20% - Énfasis5 11 2 3" xfId="1587" xr:uid="{00000000-0005-0000-0000-00002B060000}"/>
    <cellStyle name="20% - Énfasis5 11 2 4" xfId="1588" xr:uid="{00000000-0005-0000-0000-00002C060000}"/>
    <cellStyle name="20% - Énfasis5 11 3" xfId="1589" xr:uid="{00000000-0005-0000-0000-00002D060000}"/>
    <cellStyle name="20% - Énfasis5 11 4" xfId="1590" xr:uid="{00000000-0005-0000-0000-00002E060000}"/>
    <cellStyle name="20% - Énfasis5 11 5" xfId="1591" xr:uid="{00000000-0005-0000-0000-00002F060000}"/>
    <cellStyle name="20% - Énfasis5 12" xfId="1592" xr:uid="{00000000-0005-0000-0000-000030060000}"/>
    <cellStyle name="20% - Énfasis5 12 2" xfId="1593" xr:uid="{00000000-0005-0000-0000-000031060000}"/>
    <cellStyle name="20% - Énfasis5 12 3" xfId="1594" xr:uid="{00000000-0005-0000-0000-000032060000}"/>
    <cellStyle name="20% - Énfasis5 12 4" xfId="1595" xr:uid="{00000000-0005-0000-0000-000033060000}"/>
    <cellStyle name="20% - Énfasis5 13" xfId="1596" xr:uid="{00000000-0005-0000-0000-000034060000}"/>
    <cellStyle name="20% - Énfasis5 14" xfId="1597" xr:uid="{00000000-0005-0000-0000-000035060000}"/>
    <cellStyle name="20% - Énfasis5 15" xfId="1598" xr:uid="{00000000-0005-0000-0000-000036060000}"/>
    <cellStyle name="20% - Énfasis5 2" xfId="1599" xr:uid="{00000000-0005-0000-0000-000037060000}"/>
    <cellStyle name="20% - Énfasis5 2 2" xfId="1600" xr:uid="{00000000-0005-0000-0000-000038060000}"/>
    <cellStyle name="20% - Énfasis5 2 2 2" xfId="1601" xr:uid="{00000000-0005-0000-0000-000039060000}"/>
    <cellStyle name="20% - Énfasis5 2 2 2 2" xfId="1602" xr:uid="{00000000-0005-0000-0000-00003A060000}"/>
    <cellStyle name="20% - Énfasis5 2 2 2 2 2" xfId="1603" xr:uid="{00000000-0005-0000-0000-00003B060000}"/>
    <cellStyle name="20% - Énfasis5 2 2 2 2 3" xfId="1604" xr:uid="{00000000-0005-0000-0000-00003C060000}"/>
    <cellStyle name="20% - Énfasis5 2 2 2 2 4" xfId="1605" xr:uid="{00000000-0005-0000-0000-00003D060000}"/>
    <cellStyle name="20% - Énfasis5 2 2 2 3" xfId="1606" xr:uid="{00000000-0005-0000-0000-00003E060000}"/>
    <cellStyle name="20% - Énfasis5 2 2 2 4" xfId="1607" xr:uid="{00000000-0005-0000-0000-00003F060000}"/>
    <cellStyle name="20% - Énfasis5 2 2 2 5" xfId="1608" xr:uid="{00000000-0005-0000-0000-000040060000}"/>
    <cellStyle name="20% - Énfasis5 2 2 3" xfId="1609" xr:uid="{00000000-0005-0000-0000-000041060000}"/>
    <cellStyle name="20% - Énfasis5 2 2 3 2" xfId="1610" xr:uid="{00000000-0005-0000-0000-000042060000}"/>
    <cellStyle name="20% - Énfasis5 2 2 3 3" xfId="1611" xr:uid="{00000000-0005-0000-0000-000043060000}"/>
    <cellStyle name="20% - Énfasis5 2 2 3 4" xfId="1612" xr:uid="{00000000-0005-0000-0000-000044060000}"/>
    <cellStyle name="20% - Énfasis5 2 2 4" xfId="1613" xr:uid="{00000000-0005-0000-0000-000045060000}"/>
    <cellStyle name="20% - Énfasis5 2 2 5" xfId="1614" xr:uid="{00000000-0005-0000-0000-000046060000}"/>
    <cellStyle name="20% - Énfasis5 2 2 6" xfId="1615" xr:uid="{00000000-0005-0000-0000-000047060000}"/>
    <cellStyle name="20% - Énfasis5 2 3" xfId="1616" xr:uid="{00000000-0005-0000-0000-000048060000}"/>
    <cellStyle name="20% - Énfasis5 2 3 2" xfId="1617" xr:uid="{00000000-0005-0000-0000-000049060000}"/>
    <cellStyle name="20% - Énfasis5 2 3 2 2" xfId="1618" xr:uid="{00000000-0005-0000-0000-00004A060000}"/>
    <cellStyle name="20% - Énfasis5 2 3 2 2 2" xfId="1619" xr:uid="{00000000-0005-0000-0000-00004B060000}"/>
    <cellStyle name="20% - Énfasis5 2 3 2 2 3" xfId="1620" xr:uid="{00000000-0005-0000-0000-00004C060000}"/>
    <cellStyle name="20% - Énfasis5 2 3 2 2 4" xfId="1621" xr:uid="{00000000-0005-0000-0000-00004D060000}"/>
    <cellStyle name="20% - Énfasis5 2 3 2 3" xfId="1622" xr:uid="{00000000-0005-0000-0000-00004E060000}"/>
    <cellStyle name="20% - Énfasis5 2 3 2 4" xfId="1623" xr:uid="{00000000-0005-0000-0000-00004F060000}"/>
    <cellStyle name="20% - Énfasis5 2 3 2 5" xfId="1624" xr:uid="{00000000-0005-0000-0000-000050060000}"/>
    <cellStyle name="20% - Énfasis5 2 3 3" xfId="1625" xr:uid="{00000000-0005-0000-0000-000051060000}"/>
    <cellStyle name="20% - Énfasis5 2 3 3 2" xfId="1626" xr:uid="{00000000-0005-0000-0000-000052060000}"/>
    <cellStyle name="20% - Énfasis5 2 3 3 3" xfId="1627" xr:uid="{00000000-0005-0000-0000-000053060000}"/>
    <cellStyle name="20% - Énfasis5 2 3 3 4" xfId="1628" xr:uid="{00000000-0005-0000-0000-000054060000}"/>
    <cellStyle name="20% - Énfasis5 2 3 4" xfId="1629" xr:uid="{00000000-0005-0000-0000-000055060000}"/>
    <cellStyle name="20% - Énfasis5 2 3 5" xfId="1630" xr:uid="{00000000-0005-0000-0000-000056060000}"/>
    <cellStyle name="20% - Énfasis5 2 3 6" xfId="1631" xr:uid="{00000000-0005-0000-0000-000057060000}"/>
    <cellStyle name="20% - Énfasis5 2 4" xfId="1632" xr:uid="{00000000-0005-0000-0000-000058060000}"/>
    <cellStyle name="20% - Énfasis5 2 4 2" xfId="1633" xr:uid="{00000000-0005-0000-0000-000059060000}"/>
    <cellStyle name="20% - Énfasis5 2 4 2 2" xfId="1634" xr:uid="{00000000-0005-0000-0000-00005A060000}"/>
    <cellStyle name="20% - Énfasis5 2 4 2 3" xfId="1635" xr:uid="{00000000-0005-0000-0000-00005B060000}"/>
    <cellStyle name="20% - Énfasis5 2 4 2 4" xfId="1636" xr:uid="{00000000-0005-0000-0000-00005C060000}"/>
    <cellStyle name="20% - Énfasis5 2 4 3" xfId="1637" xr:uid="{00000000-0005-0000-0000-00005D060000}"/>
    <cellStyle name="20% - Énfasis5 2 4 4" xfId="1638" xr:uid="{00000000-0005-0000-0000-00005E060000}"/>
    <cellStyle name="20% - Énfasis5 2 4 5" xfId="1639" xr:uid="{00000000-0005-0000-0000-00005F060000}"/>
    <cellStyle name="20% - Énfasis5 2 5" xfId="1640" xr:uid="{00000000-0005-0000-0000-000060060000}"/>
    <cellStyle name="20% - Énfasis5 2 5 2" xfId="1641" xr:uid="{00000000-0005-0000-0000-000061060000}"/>
    <cellStyle name="20% - Énfasis5 2 5 3" xfId="1642" xr:uid="{00000000-0005-0000-0000-000062060000}"/>
    <cellStyle name="20% - Énfasis5 2 5 4" xfId="1643" xr:uid="{00000000-0005-0000-0000-000063060000}"/>
    <cellStyle name="20% - Énfasis5 2 6" xfId="1644" xr:uid="{00000000-0005-0000-0000-000064060000}"/>
    <cellStyle name="20% - Énfasis5 2 7" xfId="1645" xr:uid="{00000000-0005-0000-0000-000065060000}"/>
    <cellStyle name="20% - Énfasis5 2 8" xfId="1646" xr:uid="{00000000-0005-0000-0000-000066060000}"/>
    <cellStyle name="20% - Énfasis5 2 9" xfId="1647" xr:uid="{00000000-0005-0000-0000-000067060000}"/>
    <cellStyle name="20% - Énfasis5 3" xfId="1648" xr:uid="{00000000-0005-0000-0000-000068060000}"/>
    <cellStyle name="20% - Énfasis5 3 2" xfId="1649" xr:uid="{00000000-0005-0000-0000-000069060000}"/>
    <cellStyle name="20% - Énfasis5 3 2 2" xfId="1650" xr:uid="{00000000-0005-0000-0000-00006A060000}"/>
    <cellStyle name="20% - Énfasis5 3 2 2 2" xfId="1651" xr:uid="{00000000-0005-0000-0000-00006B060000}"/>
    <cellStyle name="20% - Énfasis5 3 2 2 2 2" xfId="1652" xr:uid="{00000000-0005-0000-0000-00006C060000}"/>
    <cellStyle name="20% - Énfasis5 3 2 2 2 3" xfId="1653" xr:uid="{00000000-0005-0000-0000-00006D060000}"/>
    <cellStyle name="20% - Énfasis5 3 2 2 2 4" xfId="1654" xr:uid="{00000000-0005-0000-0000-00006E060000}"/>
    <cellStyle name="20% - Énfasis5 3 2 2 3" xfId="1655" xr:uid="{00000000-0005-0000-0000-00006F060000}"/>
    <cellStyle name="20% - Énfasis5 3 2 2 4" xfId="1656" xr:uid="{00000000-0005-0000-0000-000070060000}"/>
    <cellStyle name="20% - Énfasis5 3 2 2 5" xfId="1657" xr:uid="{00000000-0005-0000-0000-000071060000}"/>
    <cellStyle name="20% - Énfasis5 3 2 3" xfId="1658" xr:uid="{00000000-0005-0000-0000-000072060000}"/>
    <cellStyle name="20% - Énfasis5 3 2 3 2" xfId="1659" xr:uid="{00000000-0005-0000-0000-000073060000}"/>
    <cellStyle name="20% - Énfasis5 3 2 3 3" xfId="1660" xr:uid="{00000000-0005-0000-0000-000074060000}"/>
    <cellStyle name="20% - Énfasis5 3 2 3 4" xfId="1661" xr:uid="{00000000-0005-0000-0000-000075060000}"/>
    <cellStyle name="20% - Énfasis5 3 2 4" xfId="1662" xr:uid="{00000000-0005-0000-0000-000076060000}"/>
    <cellStyle name="20% - Énfasis5 3 2 5" xfId="1663" xr:uid="{00000000-0005-0000-0000-000077060000}"/>
    <cellStyle name="20% - Énfasis5 3 2 6" xfId="1664" xr:uid="{00000000-0005-0000-0000-000078060000}"/>
    <cellStyle name="20% - Énfasis5 3 3" xfId="1665" xr:uid="{00000000-0005-0000-0000-000079060000}"/>
    <cellStyle name="20% - Énfasis5 3 3 2" xfId="1666" xr:uid="{00000000-0005-0000-0000-00007A060000}"/>
    <cellStyle name="20% - Énfasis5 3 3 2 2" xfId="1667" xr:uid="{00000000-0005-0000-0000-00007B060000}"/>
    <cellStyle name="20% - Énfasis5 3 3 2 2 2" xfId="1668" xr:uid="{00000000-0005-0000-0000-00007C060000}"/>
    <cellStyle name="20% - Énfasis5 3 3 2 2 3" xfId="1669" xr:uid="{00000000-0005-0000-0000-00007D060000}"/>
    <cellStyle name="20% - Énfasis5 3 3 2 2 4" xfId="1670" xr:uid="{00000000-0005-0000-0000-00007E060000}"/>
    <cellStyle name="20% - Énfasis5 3 3 2 3" xfId="1671" xr:uid="{00000000-0005-0000-0000-00007F060000}"/>
    <cellStyle name="20% - Énfasis5 3 3 2 4" xfId="1672" xr:uid="{00000000-0005-0000-0000-000080060000}"/>
    <cellStyle name="20% - Énfasis5 3 3 2 5" xfId="1673" xr:uid="{00000000-0005-0000-0000-000081060000}"/>
    <cellStyle name="20% - Énfasis5 3 3 3" xfId="1674" xr:uid="{00000000-0005-0000-0000-000082060000}"/>
    <cellStyle name="20% - Énfasis5 3 3 3 2" xfId="1675" xr:uid="{00000000-0005-0000-0000-000083060000}"/>
    <cellStyle name="20% - Énfasis5 3 3 3 3" xfId="1676" xr:uid="{00000000-0005-0000-0000-000084060000}"/>
    <cellStyle name="20% - Énfasis5 3 3 3 4" xfId="1677" xr:uid="{00000000-0005-0000-0000-000085060000}"/>
    <cellStyle name="20% - Énfasis5 3 3 4" xfId="1678" xr:uid="{00000000-0005-0000-0000-000086060000}"/>
    <cellStyle name="20% - Énfasis5 3 3 5" xfId="1679" xr:uid="{00000000-0005-0000-0000-000087060000}"/>
    <cellStyle name="20% - Énfasis5 3 3 6" xfId="1680" xr:uid="{00000000-0005-0000-0000-000088060000}"/>
    <cellStyle name="20% - Énfasis5 3 4" xfId="1681" xr:uid="{00000000-0005-0000-0000-000089060000}"/>
    <cellStyle name="20% - Énfasis5 3 4 2" xfId="1682" xr:uid="{00000000-0005-0000-0000-00008A060000}"/>
    <cellStyle name="20% - Énfasis5 3 4 2 2" xfId="1683" xr:uid="{00000000-0005-0000-0000-00008B060000}"/>
    <cellStyle name="20% - Énfasis5 3 4 2 3" xfId="1684" xr:uid="{00000000-0005-0000-0000-00008C060000}"/>
    <cellStyle name="20% - Énfasis5 3 4 2 4" xfId="1685" xr:uid="{00000000-0005-0000-0000-00008D060000}"/>
    <cellStyle name="20% - Énfasis5 3 4 3" xfId="1686" xr:uid="{00000000-0005-0000-0000-00008E060000}"/>
    <cellStyle name="20% - Énfasis5 3 4 4" xfId="1687" xr:uid="{00000000-0005-0000-0000-00008F060000}"/>
    <cellStyle name="20% - Énfasis5 3 4 5" xfId="1688" xr:uid="{00000000-0005-0000-0000-000090060000}"/>
    <cellStyle name="20% - Énfasis5 3 5" xfId="1689" xr:uid="{00000000-0005-0000-0000-000091060000}"/>
    <cellStyle name="20% - Énfasis5 3 5 2" xfId="1690" xr:uid="{00000000-0005-0000-0000-000092060000}"/>
    <cellStyle name="20% - Énfasis5 3 5 3" xfId="1691" xr:uid="{00000000-0005-0000-0000-000093060000}"/>
    <cellStyle name="20% - Énfasis5 3 5 4" xfId="1692" xr:uid="{00000000-0005-0000-0000-000094060000}"/>
    <cellStyle name="20% - Énfasis5 3 6" xfId="1693" xr:uid="{00000000-0005-0000-0000-000095060000}"/>
    <cellStyle name="20% - Énfasis5 3 7" xfId="1694" xr:uid="{00000000-0005-0000-0000-000096060000}"/>
    <cellStyle name="20% - Énfasis5 3 8" xfId="1695" xr:uid="{00000000-0005-0000-0000-000097060000}"/>
    <cellStyle name="20% - Énfasis5 3 9" xfId="1696" xr:uid="{00000000-0005-0000-0000-000098060000}"/>
    <cellStyle name="20% - Énfasis5 4" xfId="1697" xr:uid="{00000000-0005-0000-0000-000099060000}"/>
    <cellStyle name="20% - Énfasis5 4 2" xfId="1698" xr:uid="{00000000-0005-0000-0000-00009A060000}"/>
    <cellStyle name="20% - Énfasis5 4 2 2" xfId="1699" xr:uid="{00000000-0005-0000-0000-00009B060000}"/>
    <cellStyle name="20% - Énfasis5 4 2 2 2" xfId="1700" xr:uid="{00000000-0005-0000-0000-00009C060000}"/>
    <cellStyle name="20% - Énfasis5 4 2 2 2 2" xfId="1701" xr:uid="{00000000-0005-0000-0000-00009D060000}"/>
    <cellStyle name="20% - Énfasis5 4 2 2 2 3" xfId="1702" xr:uid="{00000000-0005-0000-0000-00009E060000}"/>
    <cellStyle name="20% - Énfasis5 4 2 2 2 4" xfId="1703" xr:uid="{00000000-0005-0000-0000-00009F060000}"/>
    <cellStyle name="20% - Énfasis5 4 2 2 3" xfId="1704" xr:uid="{00000000-0005-0000-0000-0000A0060000}"/>
    <cellStyle name="20% - Énfasis5 4 2 2 4" xfId="1705" xr:uid="{00000000-0005-0000-0000-0000A1060000}"/>
    <cellStyle name="20% - Énfasis5 4 2 2 5" xfId="1706" xr:uid="{00000000-0005-0000-0000-0000A2060000}"/>
    <cellStyle name="20% - Énfasis5 4 2 3" xfId="1707" xr:uid="{00000000-0005-0000-0000-0000A3060000}"/>
    <cellStyle name="20% - Énfasis5 4 2 3 2" xfId="1708" xr:uid="{00000000-0005-0000-0000-0000A4060000}"/>
    <cellStyle name="20% - Énfasis5 4 2 3 3" xfId="1709" xr:uid="{00000000-0005-0000-0000-0000A5060000}"/>
    <cellStyle name="20% - Énfasis5 4 2 3 4" xfId="1710" xr:uid="{00000000-0005-0000-0000-0000A6060000}"/>
    <cellStyle name="20% - Énfasis5 4 2 4" xfId="1711" xr:uid="{00000000-0005-0000-0000-0000A7060000}"/>
    <cellStyle name="20% - Énfasis5 4 2 5" xfId="1712" xr:uid="{00000000-0005-0000-0000-0000A8060000}"/>
    <cellStyle name="20% - Énfasis5 4 2 6" xfId="1713" xr:uid="{00000000-0005-0000-0000-0000A9060000}"/>
    <cellStyle name="20% - Énfasis5 4 3" xfId="1714" xr:uid="{00000000-0005-0000-0000-0000AA060000}"/>
    <cellStyle name="20% - Énfasis5 4 3 2" xfId="1715" xr:uid="{00000000-0005-0000-0000-0000AB060000}"/>
    <cellStyle name="20% - Énfasis5 4 3 2 2" xfId="1716" xr:uid="{00000000-0005-0000-0000-0000AC060000}"/>
    <cellStyle name="20% - Énfasis5 4 3 2 2 2" xfId="1717" xr:uid="{00000000-0005-0000-0000-0000AD060000}"/>
    <cellStyle name="20% - Énfasis5 4 3 2 2 3" xfId="1718" xr:uid="{00000000-0005-0000-0000-0000AE060000}"/>
    <cellStyle name="20% - Énfasis5 4 3 2 2 4" xfId="1719" xr:uid="{00000000-0005-0000-0000-0000AF060000}"/>
    <cellStyle name="20% - Énfasis5 4 3 2 3" xfId="1720" xr:uid="{00000000-0005-0000-0000-0000B0060000}"/>
    <cellStyle name="20% - Énfasis5 4 3 2 4" xfId="1721" xr:uid="{00000000-0005-0000-0000-0000B1060000}"/>
    <cellStyle name="20% - Énfasis5 4 3 2 5" xfId="1722" xr:uid="{00000000-0005-0000-0000-0000B2060000}"/>
    <cellStyle name="20% - Énfasis5 4 3 3" xfId="1723" xr:uid="{00000000-0005-0000-0000-0000B3060000}"/>
    <cellStyle name="20% - Énfasis5 4 3 3 2" xfId="1724" xr:uid="{00000000-0005-0000-0000-0000B4060000}"/>
    <cellStyle name="20% - Énfasis5 4 3 3 3" xfId="1725" xr:uid="{00000000-0005-0000-0000-0000B5060000}"/>
    <cellStyle name="20% - Énfasis5 4 3 3 4" xfId="1726" xr:uid="{00000000-0005-0000-0000-0000B6060000}"/>
    <cellStyle name="20% - Énfasis5 4 3 4" xfId="1727" xr:uid="{00000000-0005-0000-0000-0000B7060000}"/>
    <cellStyle name="20% - Énfasis5 4 3 5" xfId="1728" xr:uid="{00000000-0005-0000-0000-0000B8060000}"/>
    <cellStyle name="20% - Énfasis5 4 3 6" xfId="1729" xr:uid="{00000000-0005-0000-0000-0000B9060000}"/>
    <cellStyle name="20% - Énfasis5 4 4" xfId="1730" xr:uid="{00000000-0005-0000-0000-0000BA060000}"/>
    <cellStyle name="20% - Énfasis5 4 4 2" xfId="1731" xr:uid="{00000000-0005-0000-0000-0000BB060000}"/>
    <cellStyle name="20% - Énfasis5 4 4 2 2" xfId="1732" xr:uid="{00000000-0005-0000-0000-0000BC060000}"/>
    <cellStyle name="20% - Énfasis5 4 4 2 3" xfId="1733" xr:uid="{00000000-0005-0000-0000-0000BD060000}"/>
    <cellStyle name="20% - Énfasis5 4 4 2 4" xfId="1734" xr:uid="{00000000-0005-0000-0000-0000BE060000}"/>
    <cellStyle name="20% - Énfasis5 4 4 3" xfId="1735" xr:uid="{00000000-0005-0000-0000-0000BF060000}"/>
    <cellStyle name="20% - Énfasis5 4 4 4" xfId="1736" xr:uid="{00000000-0005-0000-0000-0000C0060000}"/>
    <cellStyle name="20% - Énfasis5 4 4 5" xfId="1737" xr:uid="{00000000-0005-0000-0000-0000C1060000}"/>
    <cellStyle name="20% - Énfasis5 4 5" xfId="1738" xr:uid="{00000000-0005-0000-0000-0000C2060000}"/>
    <cellStyle name="20% - Énfasis5 4 5 2" xfId="1739" xr:uid="{00000000-0005-0000-0000-0000C3060000}"/>
    <cellStyle name="20% - Énfasis5 4 5 3" xfId="1740" xr:uid="{00000000-0005-0000-0000-0000C4060000}"/>
    <cellStyle name="20% - Énfasis5 4 5 4" xfId="1741" xr:uid="{00000000-0005-0000-0000-0000C5060000}"/>
    <cellStyle name="20% - Énfasis5 4 6" xfId="1742" xr:uid="{00000000-0005-0000-0000-0000C6060000}"/>
    <cellStyle name="20% - Énfasis5 4 7" xfId="1743" xr:uid="{00000000-0005-0000-0000-0000C7060000}"/>
    <cellStyle name="20% - Énfasis5 4 8" xfId="1744" xr:uid="{00000000-0005-0000-0000-0000C8060000}"/>
    <cellStyle name="20% - Énfasis5 4 9" xfId="1745" xr:uid="{00000000-0005-0000-0000-0000C9060000}"/>
    <cellStyle name="20% - Énfasis5 5" xfId="1746" xr:uid="{00000000-0005-0000-0000-0000CA060000}"/>
    <cellStyle name="20% - Énfasis5 5 2" xfId="1747" xr:uid="{00000000-0005-0000-0000-0000CB060000}"/>
    <cellStyle name="20% - Énfasis5 5 2 2" xfId="1748" xr:uid="{00000000-0005-0000-0000-0000CC060000}"/>
    <cellStyle name="20% - Énfasis5 5 2 2 2" xfId="1749" xr:uid="{00000000-0005-0000-0000-0000CD060000}"/>
    <cellStyle name="20% - Énfasis5 5 2 2 2 2" xfId="1750" xr:uid="{00000000-0005-0000-0000-0000CE060000}"/>
    <cellStyle name="20% - Énfasis5 5 2 2 2 3" xfId="1751" xr:uid="{00000000-0005-0000-0000-0000CF060000}"/>
    <cellStyle name="20% - Énfasis5 5 2 2 2 4" xfId="1752" xr:uid="{00000000-0005-0000-0000-0000D0060000}"/>
    <cellStyle name="20% - Énfasis5 5 2 2 3" xfId="1753" xr:uid="{00000000-0005-0000-0000-0000D1060000}"/>
    <cellStyle name="20% - Énfasis5 5 2 2 4" xfId="1754" xr:uid="{00000000-0005-0000-0000-0000D2060000}"/>
    <cellStyle name="20% - Énfasis5 5 2 2 5" xfId="1755" xr:uid="{00000000-0005-0000-0000-0000D3060000}"/>
    <cellStyle name="20% - Énfasis5 5 2 3" xfId="1756" xr:uid="{00000000-0005-0000-0000-0000D4060000}"/>
    <cellStyle name="20% - Énfasis5 5 2 3 2" xfId="1757" xr:uid="{00000000-0005-0000-0000-0000D5060000}"/>
    <cellStyle name="20% - Énfasis5 5 2 3 3" xfId="1758" xr:uid="{00000000-0005-0000-0000-0000D6060000}"/>
    <cellStyle name="20% - Énfasis5 5 2 3 4" xfId="1759" xr:uid="{00000000-0005-0000-0000-0000D7060000}"/>
    <cellStyle name="20% - Énfasis5 5 2 4" xfId="1760" xr:uid="{00000000-0005-0000-0000-0000D8060000}"/>
    <cellStyle name="20% - Énfasis5 5 2 5" xfId="1761" xr:uid="{00000000-0005-0000-0000-0000D9060000}"/>
    <cellStyle name="20% - Énfasis5 5 2 6" xfId="1762" xr:uid="{00000000-0005-0000-0000-0000DA060000}"/>
    <cellStyle name="20% - Énfasis5 5 3" xfId="1763" xr:uid="{00000000-0005-0000-0000-0000DB060000}"/>
    <cellStyle name="20% - Énfasis5 5 3 2" xfId="1764" xr:uid="{00000000-0005-0000-0000-0000DC060000}"/>
    <cellStyle name="20% - Énfasis5 5 3 2 2" xfId="1765" xr:uid="{00000000-0005-0000-0000-0000DD060000}"/>
    <cellStyle name="20% - Énfasis5 5 3 2 2 2" xfId="1766" xr:uid="{00000000-0005-0000-0000-0000DE060000}"/>
    <cellStyle name="20% - Énfasis5 5 3 2 2 3" xfId="1767" xr:uid="{00000000-0005-0000-0000-0000DF060000}"/>
    <cellStyle name="20% - Énfasis5 5 3 2 2 4" xfId="1768" xr:uid="{00000000-0005-0000-0000-0000E0060000}"/>
    <cellStyle name="20% - Énfasis5 5 3 2 3" xfId="1769" xr:uid="{00000000-0005-0000-0000-0000E1060000}"/>
    <cellStyle name="20% - Énfasis5 5 3 2 4" xfId="1770" xr:uid="{00000000-0005-0000-0000-0000E2060000}"/>
    <cellStyle name="20% - Énfasis5 5 3 2 5" xfId="1771" xr:uid="{00000000-0005-0000-0000-0000E3060000}"/>
    <cellStyle name="20% - Énfasis5 5 3 3" xfId="1772" xr:uid="{00000000-0005-0000-0000-0000E4060000}"/>
    <cellStyle name="20% - Énfasis5 5 3 3 2" xfId="1773" xr:uid="{00000000-0005-0000-0000-0000E5060000}"/>
    <cellStyle name="20% - Énfasis5 5 3 3 3" xfId="1774" xr:uid="{00000000-0005-0000-0000-0000E6060000}"/>
    <cellStyle name="20% - Énfasis5 5 3 3 4" xfId="1775" xr:uid="{00000000-0005-0000-0000-0000E7060000}"/>
    <cellStyle name="20% - Énfasis5 5 3 4" xfId="1776" xr:uid="{00000000-0005-0000-0000-0000E8060000}"/>
    <cellStyle name="20% - Énfasis5 5 3 5" xfId="1777" xr:uid="{00000000-0005-0000-0000-0000E9060000}"/>
    <cellStyle name="20% - Énfasis5 5 3 6" xfId="1778" xr:uid="{00000000-0005-0000-0000-0000EA060000}"/>
    <cellStyle name="20% - Énfasis5 5 4" xfId="1779" xr:uid="{00000000-0005-0000-0000-0000EB060000}"/>
    <cellStyle name="20% - Énfasis5 5 4 2" xfId="1780" xr:uid="{00000000-0005-0000-0000-0000EC060000}"/>
    <cellStyle name="20% - Énfasis5 5 4 2 2" xfId="1781" xr:uid="{00000000-0005-0000-0000-0000ED060000}"/>
    <cellStyle name="20% - Énfasis5 5 4 2 3" xfId="1782" xr:uid="{00000000-0005-0000-0000-0000EE060000}"/>
    <cellStyle name="20% - Énfasis5 5 4 2 4" xfId="1783" xr:uid="{00000000-0005-0000-0000-0000EF060000}"/>
    <cellStyle name="20% - Énfasis5 5 4 3" xfId="1784" xr:uid="{00000000-0005-0000-0000-0000F0060000}"/>
    <cellStyle name="20% - Énfasis5 5 4 4" xfId="1785" xr:uid="{00000000-0005-0000-0000-0000F1060000}"/>
    <cellStyle name="20% - Énfasis5 5 4 5" xfId="1786" xr:uid="{00000000-0005-0000-0000-0000F2060000}"/>
    <cellStyle name="20% - Énfasis5 5 5" xfId="1787" xr:uid="{00000000-0005-0000-0000-0000F3060000}"/>
    <cellStyle name="20% - Énfasis5 5 5 2" xfId="1788" xr:uid="{00000000-0005-0000-0000-0000F4060000}"/>
    <cellStyle name="20% - Énfasis5 5 5 3" xfId="1789" xr:uid="{00000000-0005-0000-0000-0000F5060000}"/>
    <cellStyle name="20% - Énfasis5 5 5 4" xfId="1790" xr:uid="{00000000-0005-0000-0000-0000F6060000}"/>
    <cellStyle name="20% - Énfasis5 5 6" xfId="1791" xr:uid="{00000000-0005-0000-0000-0000F7060000}"/>
    <cellStyle name="20% - Énfasis5 5 7" xfId="1792" xr:uid="{00000000-0005-0000-0000-0000F8060000}"/>
    <cellStyle name="20% - Énfasis5 5 8" xfId="1793" xr:uid="{00000000-0005-0000-0000-0000F9060000}"/>
    <cellStyle name="20% - Énfasis5 5 9" xfId="1794" xr:uid="{00000000-0005-0000-0000-0000FA060000}"/>
    <cellStyle name="20% - Énfasis5 6" xfId="1795" xr:uid="{00000000-0005-0000-0000-0000FB060000}"/>
    <cellStyle name="20% - Énfasis5 6 2" xfId="1796" xr:uid="{00000000-0005-0000-0000-0000FC060000}"/>
    <cellStyle name="20% - Énfasis5 6 2 2" xfId="1797" xr:uid="{00000000-0005-0000-0000-0000FD060000}"/>
    <cellStyle name="20% - Énfasis5 6 2 2 2" xfId="1798" xr:uid="{00000000-0005-0000-0000-0000FE060000}"/>
    <cellStyle name="20% - Énfasis5 6 2 2 2 2" xfId="1799" xr:uid="{00000000-0005-0000-0000-0000FF060000}"/>
    <cellStyle name="20% - Énfasis5 6 2 2 2 3" xfId="1800" xr:uid="{00000000-0005-0000-0000-000000070000}"/>
    <cellStyle name="20% - Énfasis5 6 2 2 2 4" xfId="1801" xr:uid="{00000000-0005-0000-0000-000001070000}"/>
    <cellStyle name="20% - Énfasis5 6 2 2 3" xfId="1802" xr:uid="{00000000-0005-0000-0000-000002070000}"/>
    <cellStyle name="20% - Énfasis5 6 2 2 4" xfId="1803" xr:uid="{00000000-0005-0000-0000-000003070000}"/>
    <cellStyle name="20% - Énfasis5 6 2 2 5" xfId="1804" xr:uid="{00000000-0005-0000-0000-000004070000}"/>
    <cellStyle name="20% - Énfasis5 6 2 3" xfId="1805" xr:uid="{00000000-0005-0000-0000-000005070000}"/>
    <cellStyle name="20% - Énfasis5 6 2 3 2" xfId="1806" xr:uid="{00000000-0005-0000-0000-000006070000}"/>
    <cellStyle name="20% - Énfasis5 6 2 3 3" xfId="1807" xr:uid="{00000000-0005-0000-0000-000007070000}"/>
    <cellStyle name="20% - Énfasis5 6 2 3 4" xfId="1808" xr:uid="{00000000-0005-0000-0000-000008070000}"/>
    <cellStyle name="20% - Énfasis5 6 2 4" xfId="1809" xr:uid="{00000000-0005-0000-0000-000009070000}"/>
    <cellStyle name="20% - Énfasis5 6 2 5" xfId="1810" xr:uid="{00000000-0005-0000-0000-00000A070000}"/>
    <cellStyle name="20% - Énfasis5 6 2 6" xfId="1811" xr:uid="{00000000-0005-0000-0000-00000B070000}"/>
    <cellStyle name="20% - Énfasis5 6 3" xfId="1812" xr:uid="{00000000-0005-0000-0000-00000C070000}"/>
    <cellStyle name="20% - Énfasis5 6 3 2" xfId="1813" xr:uid="{00000000-0005-0000-0000-00000D070000}"/>
    <cellStyle name="20% - Énfasis5 6 3 2 2" xfId="1814" xr:uid="{00000000-0005-0000-0000-00000E070000}"/>
    <cellStyle name="20% - Énfasis5 6 3 2 2 2" xfId="1815" xr:uid="{00000000-0005-0000-0000-00000F070000}"/>
    <cellStyle name="20% - Énfasis5 6 3 2 2 3" xfId="1816" xr:uid="{00000000-0005-0000-0000-000010070000}"/>
    <cellStyle name="20% - Énfasis5 6 3 2 2 4" xfId="1817" xr:uid="{00000000-0005-0000-0000-000011070000}"/>
    <cellStyle name="20% - Énfasis5 6 3 2 3" xfId="1818" xr:uid="{00000000-0005-0000-0000-000012070000}"/>
    <cellStyle name="20% - Énfasis5 6 3 2 4" xfId="1819" xr:uid="{00000000-0005-0000-0000-000013070000}"/>
    <cellStyle name="20% - Énfasis5 6 3 2 5" xfId="1820" xr:uid="{00000000-0005-0000-0000-000014070000}"/>
    <cellStyle name="20% - Énfasis5 6 3 3" xfId="1821" xr:uid="{00000000-0005-0000-0000-000015070000}"/>
    <cellStyle name="20% - Énfasis5 6 3 3 2" xfId="1822" xr:uid="{00000000-0005-0000-0000-000016070000}"/>
    <cellStyle name="20% - Énfasis5 6 3 3 3" xfId="1823" xr:uid="{00000000-0005-0000-0000-000017070000}"/>
    <cellStyle name="20% - Énfasis5 6 3 3 4" xfId="1824" xr:uid="{00000000-0005-0000-0000-000018070000}"/>
    <cellStyle name="20% - Énfasis5 6 3 4" xfId="1825" xr:uid="{00000000-0005-0000-0000-000019070000}"/>
    <cellStyle name="20% - Énfasis5 6 3 5" xfId="1826" xr:uid="{00000000-0005-0000-0000-00001A070000}"/>
    <cellStyle name="20% - Énfasis5 6 3 6" xfId="1827" xr:uid="{00000000-0005-0000-0000-00001B070000}"/>
    <cellStyle name="20% - Énfasis5 6 4" xfId="1828" xr:uid="{00000000-0005-0000-0000-00001C070000}"/>
    <cellStyle name="20% - Énfasis5 6 4 2" xfId="1829" xr:uid="{00000000-0005-0000-0000-00001D070000}"/>
    <cellStyle name="20% - Énfasis5 6 4 2 2" xfId="1830" xr:uid="{00000000-0005-0000-0000-00001E070000}"/>
    <cellStyle name="20% - Énfasis5 6 4 2 3" xfId="1831" xr:uid="{00000000-0005-0000-0000-00001F070000}"/>
    <cellStyle name="20% - Énfasis5 6 4 2 4" xfId="1832" xr:uid="{00000000-0005-0000-0000-000020070000}"/>
    <cellStyle name="20% - Énfasis5 6 4 3" xfId="1833" xr:uid="{00000000-0005-0000-0000-000021070000}"/>
    <cellStyle name="20% - Énfasis5 6 4 4" xfId="1834" xr:uid="{00000000-0005-0000-0000-000022070000}"/>
    <cellStyle name="20% - Énfasis5 6 4 5" xfId="1835" xr:uid="{00000000-0005-0000-0000-000023070000}"/>
    <cellStyle name="20% - Énfasis5 6 5" xfId="1836" xr:uid="{00000000-0005-0000-0000-000024070000}"/>
    <cellStyle name="20% - Énfasis5 6 5 2" xfId="1837" xr:uid="{00000000-0005-0000-0000-000025070000}"/>
    <cellStyle name="20% - Énfasis5 6 5 3" xfId="1838" xr:uid="{00000000-0005-0000-0000-000026070000}"/>
    <cellStyle name="20% - Énfasis5 6 5 4" xfId="1839" xr:uid="{00000000-0005-0000-0000-000027070000}"/>
    <cellStyle name="20% - Énfasis5 6 6" xfId="1840" xr:uid="{00000000-0005-0000-0000-000028070000}"/>
    <cellStyle name="20% - Énfasis5 6 7" xfId="1841" xr:uid="{00000000-0005-0000-0000-000029070000}"/>
    <cellStyle name="20% - Énfasis5 6 8" xfId="1842" xr:uid="{00000000-0005-0000-0000-00002A070000}"/>
    <cellStyle name="20% - Énfasis5 6 9" xfId="1843" xr:uid="{00000000-0005-0000-0000-00002B070000}"/>
    <cellStyle name="20% - Énfasis5 7" xfId="1844" xr:uid="{00000000-0005-0000-0000-00002C070000}"/>
    <cellStyle name="20% - Énfasis5 7 2" xfId="1845" xr:uid="{00000000-0005-0000-0000-00002D070000}"/>
    <cellStyle name="20% - Énfasis5 7 2 2" xfId="1846" xr:uid="{00000000-0005-0000-0000-00002E070000}"/>
    <cellStyle name="20% - Énfasis5 7 2 2 2" xfId="1847" xr:uid="{00000000-0005-0000-0000-00002F070000}"/>
    <cellStyle name="20% - Énfasis5 7 2 2 2 2" xfId="1848" xr:uid="{00000000-0005-0000-0000-000030070000}"/>
    <cellStyle name="20% - Énfasis5 7 2 2 2 3" xfId="1849" xr:uid="{00000000-0005-0000-0000-000031070000}"/>
    <cellStyle name="20% - Énfasis5 7 2 2 2 4" xfId="1850" xr:uid="{00000000-0005-0000-0000-000032070000}"/>
    <cellStyle name="20% - Énfasis5 7 2 2 3" xfId="1851" xr:uid="{00000000-0005-0000-0000-000033070000}"/>
    <cellStyle name="20% - Énfasis5 7 2 2 4" xfId="1852" xr:uid="{00000000-0005-0000-0000-000034070000}"/>
    <cellStyle name="20% - Énfasis5 7 2 2 5" xfId="1853" xr:uid="{00000000-0005-0000-0000-000035070000}"/>
    <cellStyle name="20% - Énfasis5 7 2 3" xfId="1854" xr:uid="{00000000-0005-0000-0000-000036070000}"/>
    <cellStyle name="20% - Énfasis5 7 2 3 2" xfId="1855" xr:uid="{00000000-0005-0000-0000-000037070000}"/>
    <cellStyle name="20% - Énfasis5 7 2 3 3" xfId="1856" xr:uid="{00000000-0005-0000-0000-000038070000}"/>
    <cellStyle name="20% - Énfasis5 7 2 3 4" xfId="1857" xr:uid="{00000000-0005-0000-0000-000039070000}"/>
    <cellStyle name="20% - Énfasis5 7 2 4" xfId="1858" xr:uid="{00000000-0005-0000-0000-00003A070000}"/>
    <cellStyle name="20% - Énfasis5 7 2 5" xfId="1859" xr:uid="{00000000-0005-0000-0000-00003B070000}"/>
    <cellStyle name="20% - Énfasis5 7 2 6" xfId="1860" xr:uid="{00000000-0005-0000-0000-00003C070000}"/>
    <cellStyle name="20% - Énfasis5 7 3" xfId="1861" xr:uid="{00000000-0005-0000-0000-00003D070000}"/>
    <cellStyle name="20% - Énfasis5 7 3 2" xfId="1862" xr:uid="{00000000-0005-0000-0000-00003E070000}"/>
    <cellStyle name="20% - Énfasis5 7 3 2 2" xfId="1863" xr:uid="{00000000-0005-0000-0000-00003F070000}"/>
    <cellStyle name="20% - Énfasis5 7 3 2 2 2" xfId="1864" xr:uid="{00000000-0005-0000-0000-000040070000}"/>
    <cellStyle name="20% - Énfasis5 7 3 2 2 3" xfId="1865" xr:uid="{00000000-0005-0000-0000-000041070000}"/>
    <cellStyle name="20% - Énfasis5 7 3 2 2 4" xfId="1866" xr:uid="{00000000-0005-0000-0000-000042070000}"/>
    <cellStyle name="20% - Énfasis5 7 3 2 3" xfId="1867" xr:uid="{00000000-0005-0000-0000-000043070000}"/>
    <cellStyle name="20% - Énfasis5 7 3 2 4" xfId="1868" xr:uid="{00000000-0005-0000-0000-000044070000}"/>
    <cellStyle name="20% - Énfasis5 7 3 2 5" xfId="1869" xr:uid="{00000000-0005-0000-0000-000045070000}"/>
    <cellStyle name="20% - Énfasis5 7 3 3" xfId="1870" xr:uid="{00000000-0005-0000-0000-000046070000}"/>
    <cellStyle name="20% - Énfasis5 7 3 3 2" xfId="1871" xr:uid="{00000000-0005-0000-0000-000047070000}"/>
    <cellStyle name="20% - Énfasis5 7 3 3 3" xfId="1872" xr:uid="{00000000-0005-0000-0000-000048070000}"/>
    <cellStyle name="20% - Énfasis5 7 3 3 4" xfId="1873" xr:uid="{00000000-0005-0000-0000-000049070000}"/>
    <cellStyle name="20% - Énfasis5 7 3 4" xfId="1874" xr:uid="{00000000-0005-0000-0000-00004A070000}"/>
    <cellStyle name="20% - Énfasis5 7 3 5" xfId="1875" xr:uid="{00000000-0005-0000-0000-00004B070000}"/>
    <cellStyle name="20% - Énfasis5 7 3 6" xfId="1876" xr:uid="{00000000-0005-0000-0000-00004C070000}"/>
    <cellStyle name="20% - Énfasis5 7 4" xfId="1877" xr:uid="{00000000-0005-0000-0000-00004D070000}"/>
    <cellStyle name="20% - Énfasis5 7 4 2" xfId="1878" xr:uid="{00000000-0005-0000-0000-00004E070000}"/>
    <cellStyle name="20% - Énfasis5 7 4 2 2" xfId="1879" xr:uid="{00000000-0005-0000-0000-00004F070000}"/>
    <cellStyle name="20% - Énfasis5 7 4 2 3" xfId="1880" xr:uid="{00000000-0005-0000-0000-000050070000}"/>
    <cellStyle name="20% - Énfasis5 7 4 2 4" xfId="1881" xr:uid="{00000000-0005-0000-0000-000051070000}"/>
    <cellStyle name="20% - Énfasis5 7 4 3" xfId="1882" xr:uid="{00000000-0005-0000-0000-000052070000}"/>
    <cellStyle name="20% - Énfasis5 7 4 4" xfId="1883" xr:uid="{00000000-0005-0000-0000-000053070000}"/>
    <cellStyle name="20% - Énfasis5 7 4 5" xfId="1884" xr:uid="{00000000-0005-0000-0000-000054070000}"/>
    <cellStyle name="20% - Énfasis5 7 5" xfId="1885" xr:uid="{00000000-0005-0000-0000-000055070000}"/>
    <cellStyle name="20% - Énfasis5 7 5 2" xfId="1886" xr:uid="{00000000-0005-0000-0000-000056070000}"/>
    <cellStyle name="20% - Énfasis5 7 5 3" xfId="1887" xr:uid="{00000000-0005-0000-0000-000057070000}"/>
    <cellStyle name="20% - Énfasis5 7 5 4" xfId="1888" xr:uid="{00000000-0005-0000-0000-000058070000}"/>
    <cellStyle name="20% - Énfasis5 7 6" xfId="1889" xr:uid="{00000000-0005-0000-0000-000059070000}"/>
    <cellStyle name="20% - Énfasis5 7 7" xfId="1890" xr:uid="{00000000-0005-0000-0000-00005A070000}"/>
    <cellStyle name="20% - Énfasis5 7 8" xfId="1891" xr:uid="{00000000-0005-0000-0000-00005B070000}"/>
    <cellStyle name="20% - Énfasis5 7 9" xfId="1892" xr:uid="{00000000-0005-0000-0000-00005C070000}"/>
    <cellStyle name="20% - Énfasis5 8" xfId="1893" xr:uid="{00000000-0005-0000-0000-00005D070000}"/>
    <cellStyle name="20% - Énfasis5 8 2" xfId="1894" xr:uid="{00000000-0005-0000-0000-00005E070000}"/>
    <cellStyle name="20% - Énfasis5 8 2 2" xfId="1895" xr:uid="{00000000-0005-0000-0000-00005F070000}"/>
    <cellStyle name="20% - Énfasis5 8 2 2 2" xfId="1896" xr:uid="{00000000-0005-0000-0000-000060070000}"/>
    <cellStyle name="20% - Énfasis5 8 2 2 2 2" xfId="1897" xr:uid="{00000000-0005-0000-0000-000061070000}"/>
    <cellStyle name="20% - Énfasis5 8 2 2 2 3" xfId="1898" xr:uid="{00000000-0005-0000-0000-000062070000}"/>
    <cellStyle name="20% - Énfasis5 8 2 2 2 4" xfId="1899" xr:uid="{00000000-0005-0000-0000-000063070000}"/>
    <cellStyle name="20% - Énfasis5 8 2 2 3" xfId="1900" xr:uid="{00000000-0005-0000-0000-000064070000}"/>
    <cellStyle name="20% - Énfasis5 8 2 2 4" xfId="1901" xr:uid="{00000000-0005-0000-0000-000065070000}"/>
    <cellStyle name="20% - Énfasis5 8 2 2 5" xfId="1902" xr:uid="{00000000-0005-0000-0000-000066070000}"/>
    <cellStyle name="20% - Énfasis5 8 2 3" xfId="1903" xr:uid="{00000000-0005-0000-0000-000067070000}"/>
    <cellStyle name="20% - Énfasis5 8 2 3 2" xfId="1904" xr:uid="{00000000-0005-0000-0000-000068070000}"/>
    <cellStyle name="20% - Énfasis5 8 2 3 3" xfId="1905" xr:uid="{00000000-0005-0000-0000-000069070000}"/>
    <cellStyle name="20% - Énfasis5 8 2 3 4" xfId="1906" xr:uid="{00000000-0005-0000-0000-00006A070000}"/>
    <cellStyle name="20% - Énfasis5 8 2 4" xfId="1907" xr:uid="{00000000-0005-0000-0000-00006B070000}"/>
    <cellStyle name="20% - Énfasis5 8 2 5" xfId="1908" xr:uid="{00000000-0005-0000-0000-00006C070000}"/>
    <cellStyle name="20% - Énfasis5 8 2 6" xfId="1909" xr:uid="{00000000-0005-0000-0000-00006D070000}"/>
    <cellStyle name="20% - Énfasis5 8 3" xfId="1910" xr:uid="{00000000-0005-0000-0000-00006E070000}"/>
    <cellStyle name="20% - Énfasis5 8 3 2" xfId="1911" xr:uid="{00000000-0005-0000-0000-00006F070000}"/>
    <cellStyle name="20% - Énfasis5 8 3 2 2" xfId="1912" xr:uid="{00000000-0005-0000-0000-000070070000}"/>
    <cellStyle name="20% - Énfasis5 8 3 2 2 2" xfId="1913" xr:uid="{00000000-0005-0000-0000-000071070000}"/>
    <cellStyle name="20% - Énfasis5 8 3 2 2 3" xfId="1914" xr:uid="{00000000-0005-0000-0000-000072070000}"/>
    <cellStyle name="20% - Énfasis5 8 3 2 2 4" xfId="1915" xr:uid="{00000000-0005-0000-0000-000073070000}"/>
    <cellStyle name="20% - Énfasis5 8 3 2 3" xfId="1916" xr:uid="{00000000-0005-0000-0000-000074070000}"/>
    <cellStyle name="20% - Énfasis5 8 3 2 4" xfId="1917" xr:uid="{00000000-0005-0000-0000-000075070000}"/>
    <cellStyle name="20% - Énfasis5 8 3 2 5" xfId="1918" xr:uid="{00000000-0005-0000-0000-000076070000}"/>
    <cellStyle name="20% - Énfasis5 8 3 3" xfId="1919" xr:uid="{00000000-0005-0000-0000-000077070000}"/>
    <cellStyle name="20% - Énfasis5 8 3 3 2" xfId="1920" xr:uid="{00000000-0005-0000-0000-000078070000}"/>
    <cellStyle name="20% - Énfasis5 8 3 3 3" xfId="1921" xr:uid="{00000000-0005-0000-0000-000079070000}"/>
    <cellStyle name="20% - Énfasis5 8 3 3 4" xfId="1922" xr:uid="{00000000-0005-0000-0000-00007A070000}"/>
    <cellStyle name="20% - Énfasis5 8 3 4" xfId="1923" xr:uid="{00000000-0005-0000-0000-00007B070000}"/>
    <cellStyle name="20% - Énfasis5 8 3 5" xfId="1924" xr:uid="{00000000-0005-0000-0000-00007C070000}"/>
    <cellStyle name="20% - Énfasis5 8 3 6" xfId="1925" xr:uid="{00000000-0005-0000-0000-00007D070000}"/>
    <cellStyle name="20% - Énfasis5 8 4" xfId="1926" xr:uid="{00000000-0005-0000-0000-00007E070000}"/>
    <cellStyle name="20% - Énfasis5 8 4 2" xfId="1927" xr:uid="{00000000-0005-0000-0000-00007F070000}"/>
    <cellStyle name="20% - Énfasis5 8 4 2 2" xfId="1928" xr:uid="{00000000-0005-0000-0000-000080070000}"/>
    <cellStyle name="20% - Énfasis5 8 4 2 3" xfId="1929" xr:uid="{00000000-0005-0000-0000-000081070000}"/>
    <cellStyle name="20% - Énfasis5 8 4 2 4" xfId="1930" xr:uid="{00000000-0005-0000-0000-000082070000}"/>
    <cellStyle name="20% - Énfasis5 8 4 3" xfId="1931" xr:uid="{00000000-0005-0000-0000-000083070000}"/>
    <cellStyle name="20% - Énfasis5 8 4 4" xfId="1932" xr:uid="{00000000-0005-0000-0000-000084070000}"/>
    <cellStyle name="20% - Énfasis5 8 4 5" xfId="1933" xr:uid="{00000000-0005-0000-0000-000085070000}"/>
    <cellStyle name="20% - Énfasis5 8 5" xfId="1934" xr:uid="{00000000-0005-0000-0000-000086070000}"/>
    <cellStyle name="20% - Énfasis5 8 5 2" xfId="1935" xr:uid="{00000000-0005-0000-0000-000087070000}"/>
    <cellStyle name="20% - Énfasis5 8 5 3" xfId="1936" xr:uid="{00000000-0005-0000-0000-000088070000}"/>
    <cellStyle name="20% - Énfasis5 8 5 4" xfId="1937" xr:uid="{00000000-0005-0000-0000-000089070000}"/>
    <cellStyle name="20% - Énfasis5 8 6" xfId="1938" xr:uid="{00000000-0005-0000-0000-00008A070000}"/>
    <cellStyle name="20% - Énfasis5 8 7" xfId="1939" xr:uid="{00000000-0005-0000-0000-00008B070000}"/>
    <cellStyle name="20% - Énfasis5 8 8" xfId="1940" xr:uid="{00000000-0005-0000-0000-00008C070000}"/>
    <cellStyle name="20% - Énfasis5 8 9" xfId="1941" xr:uid="{00000000-0005-0000-0000-00008D070000}"/>
    <cellStyle name="20% - Énfasis5 9" xfId="1942" xr:uid="{00000000-0005-0000-0000-00008E070000}"/>
    <cellStyle name="20% - Énfasis5 9 2" xfId="1943" xr:uid="{00000000-0005-0000-0000-00008F070000}"/>
    <cellStyle name="20% - Énfasis5 9 2 2" xfId="1944" xr:uid="{00000000-0005-0000-0000-000090070000}"/>
    <cellStyle name="20% - Énfasis5 9 2 2 2" xfId="1945" xr:uid="{00000000-0005-0000-0000-000091070000}"/>
    <cellStyle name="20% - Énfasis5 9 2 2 3" xfId="1946" xr:uid="{00000000-0005-0000-0000-000092070000}"/>
    <cellStyle name="20% - Énfasis5 9 2 2 4" xfId="1947" xr:uid="{00000000-0005-0000-0000-000093070000}"/>
    <cellStyle name="20% - Énfasis5 9 2 3" xfId="1948" xr:uid="{00000000-0005-0000-0000-000094070000}"/>
    <cellStyle name="20% - Énfasis5 9 2 4" xfId="1949" xr:uid="{00000000-0005-0000-0000-000095070000}"/>
    <cellStyle name="20% - Énfasis5 9 2 5" xfId="1950" xr:uid="{00000000-0005-0000-0000-000096070000}"/>
    <cellStyle name="20% - Énfasis5 9 3" xfId="1951" xr:uid="{00000000-0005-0000-0000-000097070000}"/>
    <cellStyle name="20% - Énfasis5 9 3 2" xfId="1952" xr:uid="{00000000-0005-0000-0000-000098070000}"/>
    <cellStyle name="20% - Énfasis5 9 3 3" xfId="1953" xr:uid="{00000000-0005-0000-0000-000099070000}"/>
    <cellStyle name="20% - Énfasis5 9 3 4" xfId="1954" xr:uid="{00000000-0005-0000-0000-00009A070000}"/>
    <cellStyle name="20% - Énfasis5 9 4" xfId="1955" xr:uid="{00000000-0005-0000-0000-00009B070000}"/>
    <cellStyle name="20% - Énfasis5 9 5" xfId="1956" xr:uid="{00000000-0005-0000-0000-00009C070000}"/>
    <cellStyle name="20% - Énfasis5 9 6" xfId="1957" xr:uid="{00000000-0005-0000-0000-00009D070000}"/>
    <cellStyle name="20% - Énfasis6 10" xfId="1958" xr:uid="{00000000-0005-0000-0000-00009E070000}"/>
    <cellStyle name="20% - Énfasis6 10 2" xfId="1959" xr:uid="{00000000-0005-0000-0000-00009F070000}"/>
    <cellStyle name="20% - Énfasis6 10 2 2" xfId="1960" xr:uid="{00000000-0005-0000-0000-0000A0070000}"/>
    <cellStyle name="20% - Énfasis6 10 2 2 2" xfId="1961" xr:uid="{00000000-0005-0000-0000-0000A1070000}"/>
    <cellStyle name="20% - Énfasis6 10 2 2 3" xfId="1962" xr:uid="{00000000-0005-0000-0000-0000A2070000}"/>
    <cellStyle name="20% - Énfasis6 10 2 2 4" xfId="1963" xr:uid="{00000000-0005-0000-0000-0000A3070000}"/>
    <cellStyle name="20% - Énfasis6 10 2 3" xfId="1964" xr:uid="{00000000-0005-0000-0000-0000A4070000}"/>
    <cellStyle name="20% - Énfasis6 10 2 4" xfId="1965" xr:uid="{00000000-0005-0000-0000-0000A5070000}"/>
    <cellStyle name="20% - Énfasis6 10 2 5" xfId="1966" xr:uid="{00000000-0005-0000-0000-0000A6070000}"/>
    <cellStyle name="20% - Énfasis6 10 3" xfId="1967" xr:uid="{00000000-0005-0000-0000-0000A7070000}"/>
    <cellStyle name="20% - Énfasis6 10 3 2" xfId="1968" xr:uid="{00000000-0005-0000-0000-0000A8070000}"/>
    <cellStyle name="20% - Énfasis6 10 3 3" xfId="1969" xr:uid="{00000000-0005-0000-0000-0000A9070000}"/>
    <cellStyle name="20% - Énfasis6 10 3 4" xfId="1970" xr:uid="{00000000-0005-0000-0000-0000AA070000}"/>
    <cellStyle name="20% - Énfasis6 10 4" xfId="1971" xr:uid="{00000000-0005-0000-0000-0000AB070000}"/>
    <cellStyle name="20% - Énfasis6 10 5" xfId="1972" xr:uid="{00000000-0005-0000-0000-0000AC070000}"/>
    <cellStyle name="20% - Énfasis6 10 6" xfId="1973" xr:uid="{00000000-0005-0000-0000-0000AD070000}"/>
    <cellStyle name="20% - Énfasis6 11" xfId="1974" xr:uid="{00000000-0005-0000-0000-0000AE070000}"/>
    <cellStyle name="20% - Énfasis6 11 2" xfId="1975" xr:uid="{00000000-0005-0000-0000-0000AF070000}"/>
    <cellStyle name="20% - Énfasis6 11 2 2" xfId="1976" xr:uid="{00000000-0005-0000-0000-0000B0070000}"/>
    <cellStyle name="20% - Énfasis6 11 2 3" xfId="1977" xr:uid="{00000000-0005-0000-0000-0000B1070000}"/>
    <cellStyle name="20% - Énfasis6 11 2 4" xfId="1978" xr:uid="{00000000-0005-0000-0000-0000B2070000}"/>
    <cellStyle name="20% - Énfasis6 11 3" xfId="1979" xr:uid="{00000000-0005-0000-0000-0000B3070000}"/>
    <cellStyle name="20% - Énfasis6 11 4" xfId="1980" xr:uid="{00000000-0005-0000-0000-0000B4070000}"/>
    <cellStyle name="20% - Énfasis6 11 5" xfId="1981" xr:uid="{00000000-0005-0000-0000-0000B5070000}"/>
    <cellStyle name="20% - Énfasis6 12" xfId="1982" xr:uid="{00000000-0005-0000-0000-0000B6070000}"/>
    <cellStyle name="20% - Énfasis6 12 2" xfId="1983" xr:uid="{00000000-0005-0000-0000-0000B7070000}"/>
    <cellStyle name="20% - Énfasis6 12 3" xfId="1984" xr:uid="{00000000-0005-0000-0000-0000B8070000}"/>
    <cellStyle name="20% - Énfasis6 12 4" xfId="1985" xr:uid="{00000000-0005-0000-0000-0000B9070000}"/>
    <cellStyle name="20% - Énfasis6 13" xfId="1986" xr:uid="{00000000-0005-0000-0000-0000BA070000}"/>
    <cellStyle name="20% - Énfasis6 14" xfId="1987" xr:uid="{00000000-0005-0000-0000-0000BB070000}"/>
    <cellStyle name="20% - Énfasis6 15" xfId="1988" xr:uid="{00000000-0005-0000-0000-0000BC070000}"/>
    <cellStyle name="20% - Énfasis6 2" xfId="1989" xr:uid="{00000000-0005-0000-0000-0000BD070000}"/>
    <cellStyle name="20% - Énfasis6 2 2" xfId="1990" xr:uid="{00000000-0005-0000-0000-0000BE070000}"/>
    <cellStyle name="20% - Énfasis6 2 2 2" xfId="1991" xr:uid="{00000000-0005-0000-0000-0000BF070000}"/>
    <cellStyle name="20% - Énfasis6 2 2 2 2" xfId="1992" xr:uid="{00000000-0005-0000-0000-0000C0070000}"/>
    <cellStyle name="20% - Énfasis6 2 2 2 2 2" xfId="1993" xr:uid="{00000000-0005-0000-0000-0000C1070000}"/>
    <cellStyle name="20% - Énfasis6 2 2 2 2 3" xfId="1994" xr:uid="{00000000-0005-0000-0000-0000C2070000}"/>
    <cellStyle name="20% - Énfasis6 2 2 2 2 4" xfId="1995" xr:uid="{00000000-0005-0000-0000-0000C3070000}"/>
    <cellStyle name="20% - Énfasis6 2 2 2 3" xfId="1996" xr:uid="{00000000-0005-0000-0000-0000C4070000}"/>
    <cellStyle name="20% - Énfasis6 2 2 2 4" xfId="1997" xr:uid="{00000000-0005-0000-0000-0000C5070000}"/>
    <cellStyle name="20% - Énfasis6 2 2 2 5" xfId="1998" xr:uid="{00000000-0005-0000-0000-0000C6070000}"/>
    <cellStyle name="20% - Énfasis6 2 2 3" xfId="1999" xr:uid="{00000000-0005-0000-0000-0000C7070000}"/>
    <cellStyle name="20% - Énfasis6 2 2 3 2" xfId="2000" xr:uid="{00000000-0005-0000-0000-0000C8070000}"/>
    <cellStyle name="20% - Énfasis6 2 2 3 3" xfId="2001" xr:uid="{00000000-0005-0000-0000-0000C9070000}"/>
    <cellStyle name="20% - Énfasis6 2 2 3 4" xfId="2002" xr:uid="{00000000-0005-0000-0000-0000CA070000}"/>
    <cellStyle name="20% - Énfasis6 2 2 4" xfId="2003" xr:uid="{00000000-0005-0000-0000-0000CB070000}"/>
    <cellStyle name="20% - Énfasis6 2 2 5" xfId="2004" xr:uid="{00000000-0005-0000-0000-0000CC070000}"/>
    <cellStyle name="20% - Énfasis6 2 2 6" xfId="2005" xr:uid="{00000000-0005-0000-0000-0000CD070000}"/>
    <cellStyle name="20% - Énfasis6 2 3" xfId="2006" xr:uid="{00000000-0005-0000-0000-0000CE070000}"/>
    <cellStyle name="20% - Énfasis6 2 3 2" xfId="2007" xr:uid="{00000000-0005-0000-0000-0000CF070000}"/>
    <cellStyle name="20% - Énfasis6 2 3 2 2" xfId="2008" xr:uid="{00000000-0005-0000-0000-0000D0070000}"/>
    <cellStyle name="20% - Énfasis6 2 3 2 2 2" xfId="2009" xr:uid="{00000000-0005-0000-0000-0000D1070000}"/>
    <cellStyle name="20% - Énfasis6 2 3 2 2 3" xfId="2010" xr:uid="{00000000-0005-0000-0000-0000D2070000}"/>
    <cellStyle name="20% - Énfasis6 2 3 2 2 4" xfId="2011" xr:uid="{00000000-0005-0000-0000-0000D3070000}"/>
    <cellStyle name="20% - Énfasis6 2 3 2 3" xfId="2012" xr:uid="{00000000-0005-0000-0000-0000D4070000}"/>
    <cellStyle name="20% - Énfasis6 2 3 2 4" xfId="2013" xr:uid="{00000000-0005-0000-0000-0000D5070000}"/>
    <cellStyle name="20% - Énfasis6 2 3 2 5" xfId="2014" xr:uid="{00000000-0005-0000-0000-0000D6070000}"/>
    <cellStyle name="20% - Énfasis6 2 3 3" xfId="2015" xr:uid="{00000000-0005-0000-0000-0000D7070000}"/>
    <cellStyle name="20% - Énfasis6 2 3 3 2" xfId="2016" xr:uid="{00000000-0005-0000-0000-0000D8070000}"/>
    <cellStyle name="20% - Énfasis6 2 3 3 3" xfId="2017" xr:uid="{00000000-0005-0000-0000-0000D9070000}"/>
    <cellStyle name="20% - Énfasis6 2 3 3 4" xfId="2018" xr:uid="{00000000-0005-0000-0000-0000DA070000}"/>
    <cellStyle name="20% - Énfasis6 2 3 4" xfId="2019" xr:uid="{00000000-0005-0000-0000-0000DB070000}"/>
    <cellStyle name="20% - Énfasis6 2 3 5" xfId="2020" xr:uid="{00000000-0005-0000-0000-0000DC070000}"/>
    <cellStyle name="20% - Énfasis6 2 3 6" xfId="2021" xr:uid="{00000000-0005-0000-0000-0000DD070000}"/>
    <cellStyle name="20% - Énfasis6 2 4" xfId="2022" xr:uid="{00000000-0005-0000-0000-0000DE070000}"/>
    <cellStyle name="20% - Énfasis6 2 4 2" xfId="2023" xr:uid="{00000000-0005-0000-0000-0000DF070000}"/>
    <cellStyle name="20% - Énfasis6 2 4 2 2" xfId="2024" xr:uid="{00000000-0005-0000-0000-0000E0070000}"/>
    <cellStyle name="20% - Énfasis6 2 4 2 3" xfId="2025" xr:uid="{00000000-0005-0000-0000-0000E1070000}"/>
    <cellStyle name="20% - Énfasis6 2 4 2 4" xfId="2026" xr:uid="{00000000-0005-0000-0000-0000E2070000}"/>
    <cellStyle name="20% - Énfasis6 2 4 3" xfId="2027" xr:uid="{00000000-0005-0000-0000-0000E3070000}"/>
    <cellStyle name="20% - Énfasis6 2 4 4" xfId="2028" xr:uid="{00000000-0005-0000-0000-0000E4070000}"/>
    <cellStyle name="20% - Énfasis6 2 4 5" xfId="2029" xr:uid="{00000000-0005-0000-0000-0000E5070000}"/>
    <cellStyle name="20% - Énfasis6 2 5" xfId="2030" xr:uid="{00000000-0005-0000-0000-0000E6070000}"/>
    <cellStyle name="20% - Énfasis6 2 5 2" xfId="2031" xr:uid="{00000000-0005-0000-0000-0000E7070000}"/>
    <cellStyle name="20% - Énfasis6 2 5 3" xfId="2032" xr:uid="{00000000-0005-0000-0000-0000E8070000}"/>
    <cellStyle name="20% - Énfasis6 2 5 4" xfId="2033" xr:uid="{00000000-0005-0000-0000-0000E9070000}"/>
    <cellStyle name="20% - Énfasis6 2 6" xfId="2034" xr:uid="{00000000-0005-0000-0000-0000EA070000}"/>
    <cellStyle name="20% - Énfasis6 2 7" xfId="2035" xr:uid="{00000000-0005-0000-0000-0000EB070000}"/>
    <cellStyle name="20% - Énfasis6 2 8" xfId="2036" xr:uid="{00000000-0005-0000-0000-0000EC070000}"/>
    <cellStyle name="20% - Énfasis6 2 9" xfId="2037" xr:uid="{00000000-0005-0000-0000-0000ED070000}"/>
    <cellStyle name="20% - Énfasis6 3" xfId="2038" xr:uid="{00000000-0005-0000-0000-0000EE070000}"/>
    <cellStyle name="20% - Énfasis6 3 2" xfId="2039" xr:uid="{00000000-0005-0000-0000-0000EF070000}"/>
    <cellStyle name="20% - Énfasis6 3 2 2" xfId="2040" xr:uid="{00000000-0005-0000-0000-0000F0070000}"/>
    <cellStyle name="20% - Énfasis6 3 2 2 2" xfId="2041" xr:uid="{00000000-0005-0000-0000-0000F1070000}"/>
    <cellStyle name="20% - Énfasis6 3 2 2 2 2" xfId="2042" xr:uid="{00000000-0005-0000-0000-0000F2070000}"/>
    <cellStyle name="20% - Énfasis6 3 2 2 2 3" xfId="2043" xr:uid="{00000000-0005-0000-0000-0000F3070000}"/>
    <cellStyle name="20% - Énfasis6 3 2 2 2 4" xfId="2044" xr:uid="{00000000-0005-0000-0000-0000F4070000}"/>
    <cellStyle name="20% - Énfasis6 3 2 2 3" xfId="2045" xr:uid="{00000000-0005-0000-0000-0000F5070000}"/>
    <cellStyle name="20% - Énfasis6 3 2 2 4" xfId="2046" xr:uid="{00000000-0005-0000-0000-0000F6070000}"/>
    <cellStyle name="20% - Énfasis6 3 2 2 5" xfId="2047" xr:uid="{00000000-0005-0000-0000-0000F7070000}"/>
    <cellStyle name="20% - Énfasis6 3 2 3" xfId="2048" xr:uid="{00000000-0005-0000-0000-0000F8070000}"/>
    <cellStyle name="20% - Énfasis6 3 2 3 2" xfId="2049" xr:uid="{00000000-0005-0000-0000-0000F9070000}"/>
    <cellStyle name="20% - Énfasis6 3 2 3 3" xfId="2050" xr:uid="{00000000-0005-0000-0000-0000FA070000}"/>
    <cellStyle name="20% - Énfasis6 3 2 3 4" xfId="2051" xr:uid="{00000000-0005-0000-0000-0000FB070000}"/>
    <cellStyle name="20% - Énfasis6 3 2 4" xfId="2052" xr:uid="{00000000-0005-0000-0000-0000FC070000}"/>
    <cellStyle name="20% - Énfasis6 3 2 5" xfId="2053" xr:uid="{00000000-0005-0000-0000-0000FD070000}"/>
    <cellStyle name="20% - Énfasis6 3 2 6" xfId="2054" xr:uid="{00000000-0005-0000-0000-0000FE070000}"/>
    <cellStyle name="20% - Énfasis6 3 3" xfId="2055" xr:uid="{00000000-0005-0000-0000-0000FF070000}"/>
    <cellStyle name="20% - Énfasis6 3 3 2" xfId="2056" xr:uid="{00000000-0005-0000-0000-000000080000}"/>
    <cellStyle name="20% - Énfasis6 3 3 2 2" xfId="2057" xr:uid="{00000000-0005-0000-0000-000001080000}"/>
    <cellStyle name="20% - Énfasis6 3 3 2 2 2" xfId="2058" xr:uid="{00000000-0005-0000-0000-000002080000}"/>
    <cellStyle name="20% - Énfasis6 3 3 2 2 3" xfId="2059" xr:uid="{00000000-0005-0000-0000-000003080000}"/>
    <cellStyle name="20% - Énfasis6 3 3 2 2 4" xfId="2060" xr:uid="{00000000-0005-0000-0000-000004080000}"/>
    <cellStyle name="20% - Énfasis6 3 3 2 3" xfId="2061" xr:uid="{00000000-0005-0000-0000-000005080000}"/>
    <cellStyle name="20% - Énfasis6 3 3 2 4" xfId="2062" xr:uid="{00000000-0005-0000-0000-000006080000}"/>
    <cellStyle name="20% - Énfasis6 3 3 2 5" xfId="2063" xr:uid="{00000000-0005-0000-0000-000007080000}"/>
    <cellStyle name="20% - Énfasis6 3 3 3" xfId="2064" xr:uid="{00000000-0005-0000-0000-000008080000}"/>
    <cellStyle name="20% - Énfasis6 3 3 3 2" xfId="2065" xr:uid="{00000000-0005-0000-0000-000009080000}"/>
    <cellStyle name="20% - Énfasis6 3 3 3 3" xfId="2066" xr:uid="{00000000-0005-0000-0000-00000A080000}"/>
    <cellStyle name="20% - Énfasis6 3 3 3 4" xfId="2067" xr:uid="{00000000-0005-0000-0000-00000B080000}"/>
    <cellStyle name="20% - Énfasis6 3 3 4" xfId="2068" xr:uid="{00000000-0005-0000-0000-00000C080000}"/>
    <cellStyle name="20% - Énfasis6 3 3 5" xfId="2069" xr:uid="{00000000-0005-0000-0000-00000D080000}"/>
    <cellStyle name="20% - Énfasis6 3 3 6" xfId="2070" xr:uid="{00000000-0005-0000-0000-00000E080000}"/>
    <cellStyle name="20% - Énfasis6 3 4" xfId="2071" xr:uid="{00000000-0005-0000-0000-00000F080000}"/>
    <cellStyle name="20% - Énfasis6 3 4 2" xfId="2072" xr:uid="{00000000-0005-0000-0000-000010080000}"/>
    <cellStyle name="20% - Énfasis6 3 4 2 2" xfId="2073" xr:uid="{00000000-0005-0000-0000-000011080000}"/>
    <cellStyle name="20% - Énfasis6 3 4 2 3" xfId="2074" xr:uid="{00000000-0005-0000-0000-000012080000}"/>
    <cellStyle name="20% - Énfasis6 3 4 2 4" xfId="2075" xr:uid="{00000000-0005-0000-0000-000013080000}"/>
    <cellStyle name="20% - Énfasis6 3 4 3" xfId="2076" xr:uid="{00000000-0005-0000-0000-000014080000}"/>
    <cellStyle name="20% - Énfasis6 3 4 4" xfId="2077" xr:uid="{00000000-0005-0000-0000-000015080000}"/>
    <cellStyle name="20% - Énfasis6 3 4 5" xfId="2078" xr:uid="{00000000-0005-0000-0000-000016080000}"/>
    <cellStyle name="20% - Énfasis6 3 5" xfId="2079" xr:uid="{00000000-0005-0000-0000-000017080000}"/>
    <cellStyle name="20% - Énfasis6 3 5 2" xfId="2080" xr:uid="{00000000-0005-0000-0000-000018080000}"/>
    <cellStyle name="20% - Énfasis6 3 5 3" xfId="2081" xr:uid="{00000000-0005-0000-0000-000019080000}"/>
    <cellStyle name="20% - Énfasis6 3 5 4" xfId="2082" xr:uid="{00000000-0005-0000-0000-00001A080000}"/>
    <cellStyle name="20% - Énfasis6 3 6" xfId="2083" xr:uid="{00000000-0005-0000-0000-00001B080000}"/>
    <cellStyle name="20% - Énfasis6 3 7" xfId="2084" xr:uid="{00000000-0005-0000-0000-00001C080000}"/>
    <cellStyle name="20% - Énfasis6 3 8" xfId="2085" xr:uid="{00000000-0005-0000-0000-00001D080000}"/>
    <cellStyle name="20% - Énfasis6 3 9" xfId="2086" xr:uid="{00000000-0005-0000-0000-00001E080000}"/>
    <cellStyle name="20% - Énfasis6 4" xfId="2087" xr:uid="{00000000-0005-0000-0000-00001F080000}"/>
    <cellStyle name="20% - Énfasis6 4 2" xfId="2088" xr:uid="{00000000-0005-0000-0000-000020080000}"/>
    <cellStyle name="20% - Énfasis6 4 2 2" xfId="2089" xr:uid="{00000000-0005-0000-0000-000021080000}"/>
    <cellStyle name="20% - Énfasis6 4 2 2 2" xfId="2090" xr:uid="{00000000-0005-0000-0000-000022080000}"/>
    <cellStyle name="20% - Énfasis6 4 2 2 2 2" xfId="2091" xr:uid="{00000000-0005-0000-0000-000023080000}"/>
    <cellStyle name="20% - Énfasis6 4 2 2 2 3" xfId="2092" xr:uid="{00000000-0005-0000-0000-000024080000}"/>
    <cellStyle name="20% - Énfasis6 4 2 2 2 4" xfId="2093" xr:uid="{00000000-0005-0000-0000-000025080000}"/>
    <cellStyle name="20% - Énfasis6 4 2 2 3" xfId="2094" xr:uid="{00000000-0005-0000-0000-000026080000}"/>
    <cellStyle name="20% - Énfasis6 4 2 2 4" xfId="2095" xr:uid="{00000000-0005-0000-0000-000027080000}"/>
    <cellStyle name="20% - Énfasis6 4 2 2 5" xfId="2096" xr:uid="{00000000-0005-0000-0000-000028080000}"/>
    <cellStyle name="20% - Énfasis6 4 2 3" xfId="2097" xr:uid="{00000000-0005-0000-0000-000029080000}"/>
    <cellStyle name="20% - Énfasis6 4 2 3 2" xfId="2098" xr:uid="{00000000-0005-0000-0000-00002A080000}"/>
    <cellStyle name="20% - Énfasis6 4 2 3 3" xfId="2099" xr:uid="{00000000-0005-0000-0000-00002B080000}"/>
    <cellStyle name="20% - Énfasis6 4 2 3 4" xfId="2100" xr:uid="{00000000-0005-0000-0000-00002C080000}"/>
    <cellStyle name="20% - Énfasis6 4 2 4" xfId="2101" xr:uid="{00000000-0005-0000-0000-00002D080000}"/>
    <cellStyle name="20% - Énfasis6 4 2 5" xfId="2102" xr:uid="{00000000-0005-0000-0000-00002E080000}"/>
    <cellStyle name="20% - Énfasis6 4 2 6" xfId="2103" xr:uid="{00000000-0005-0000-0000-00002F080000}"/>
    <cellStyle name="20% - Énfasis6 4 3" xfId="2104" xr:uid="{00000000-0005-0000-0000-000030080000}"/>
    <cellStyle name="20% - Énfasis6 4 3 2" xfId="2105" xr:uid="{00000000-0005-0000-0000-000031080000}"/>
    <cellStyle name="20% - Énfasis6 4 3 2 2" xfId="2106" xr:uid="{00000000-0005-0000-0000-000032080000}"/>
    <cellStyle name="20% - Énfasis6 4 3 2 2 2" xfId="2107" xr:uid="{00000000-0005-0000-0000-000033080000}"/>
    <cellStyle name="20% - Énfasis6 4 3 2 2 3" xfId="2108" xr:uid="{00000000-0005-0000-0000-000034080000}"/>
    <cellStyle name="20% - Énfasis6 4 3 2 2 4" xfId="2109" xr:uid="{00000000-0005-0000-0000-000035080000}"/>
    <cellStyle name="20% - Énfasis6 4 3 2 3" xfId="2110" xr:uid="{00000000-0005-0000-0000-000036080000}"/>
    <cellStyle name="20% - Énfasis6 4 3 2 4" xfId="2111" xr:uid="{00000000-0005-0000-0000-000037080000}"/>
    <cellStyle name="20% - Énfasis6 4 3 2 5" xfId="2112" xr:uid="{00000000-0005-0000-0000-000038080000}"/>
    <cellStyle name="20% - Énfasis6 4 3 3" xfId="2113" xr:uid="{00000000-0005-0000-0000-000039080000}"/>
    <cellStyle name="20% - Énfasis6 4 3 3 2" xfId="2114" xr:uid="{00000000-0005-0000-0000-00003A080000}"/>
    <cellStyle name="20% - Énfasis6 4 3 3 3" xfId="2115" xr:uid="{00000000-0005-0000-0000-00003B080000}"/>
    <cellStyle name="20% - Énfasis6 4 3 3 4" xfId="2116" xr:uid="{00000000-0005-0000-0000-00003C080000}"/>
    <cellStyle name="20% - Énfasis6 4 3 4" xfId="2117" xr:uid="{00000000-0005-0000-0000-00003D080000}"/>
    <cellStyle name="20% - Énfasis6 4 3 5" xfId="2118" xr:uid="{00000000-0005-0000-0000-00003E080000}"/>
    <cellStyle name="20% - Énfasis6 4 3 6" xfId="2119" xr:uid="{00000000-0005-0000-0000-00003F080000}"/>
    <cellStyle name="20% - Énfasis6 4 4" xfId="2120" xr:uid="{00000000-0005-0000-0000-000040080000}"/>
    <cellStyle name="20% - Énfasis6 4 4 2" xfId="2121" xr:uid="{00000000-0005-0000-0000-000041080000}"/>
    <cellStyle name="20% - Énfasis6 4 4 2 2" xfId="2122" xr:uid="{00000000-0005-0000-0000-000042080000}"/>
    <cellStyle name="20% - Énfasis6 4 4 2 3" xfId="2123" xr:uid="{00000000-0005-0000-0000-000043080000}"/>
    <cellStyle name="20% - Énfasis6 4 4 2 4" xfId="2124" xr:uid="{00000000-0005-0000-0000-000044080000}"/>
    <cellStyle name="20% - Énfasis6 4 4 3" xfId="2125" xr:uid="{00000000-0005-0000-0000-000045080000}"/>
    <cellStyle name="20% - Énfasis6 4 4 4" xfId="2126" xr:uid="{00000000-0005-0000-0000-000046080000}"/>
    <cellStyle name="20% - Énfasis6 4 4 5" xfId="2127" xr:uid="{00000000-0005-0000-0000-000047080000}"/>
    <cellStyle name="20% - Énfasis6 4 5" xfId="2128" xr:uid="{00000000-0005-0000-0000-000048080000}"/>
    <cellStyle name="20% - Énfasis6 4 5 2" xfId="2129" xr:uid="{00000000-0005-0000-0000-000049080000}"/>
    <cellStyle name="20% - Énfasis6 4 5 3" xfId="2130" xr:uid="{00000000-0005-0000-0000-00004A080000}"/>
    <cellStyle name="20% - Énfasis6 4 5 4" xfId="2131" xr:uid="{00000000-0005-0000-0000-00004B080000}"/>
    <cellStyle name="20% - Énfasis6 4 6" xfId="2132" xr:uid="{00000000-0005-0000-0000-00004C080000}"/>
    <cellStyle name="20% - Énfasis6 4 7" xfId="2133" xr:uid="{00000000-0005-0000-0000-00004D080000}"/>
    <cellStyle name="20% - Énfasis6 4 8" xfId="2134" xr:uid="{00000000-0005-0000-0000-00004E080000}"/>
    <cellStyle name="20% - Énfasis6 4 9" xfId="2135" xr:uid="{00000000-0005-0000-0000-00004F080000}"/>
    <cellStyle name="20% - Énfasis6 5" xfId="2136" xr:uid="{00000000-0005-0000-0000-000050080000}"/>
    <cellStyle name="20% - Énfasis6 5 2" xfId="2137" xr:uid="{00000000-0005-0000-0000-000051080000}"/>
    <cellStyle name="20% - Énfasis6 5 2 2" xfId="2138" xr:uid="{00000000-0005-0000-0000-000052080000}"/>
    <cellStyle name="20% - Énfasis6 5 2 2 2" xfId="2139" xr:uid="{00000000-0005-0000-0000-000053080000}"/>
    <cellStyle name="20% - Énfasis6 5 2 2 2 2" xfId="2140" xr:uid="{00000000-0005-0000-0000-000054080000}"/>
    <cellStyle name="20% - Énfasis6 5 2 2 2 3" xfId="2141" xr:uid="{00000000-0005-0000-0000-000055080000}"/>
    <cellStyle name="20% - Énfasis6 5 2 2 2 4" xfId="2142" xr:uid="{00000000-0005-0000-0000-000056080000}"/>
    <cellStyle name="20% - Énfasis6 5 2 2 3" xfId="2143" xr:uid="{00000000-0005-0000-0000-000057080000}"/>
    <cellStyle name="20% - Énfasis6 5 2 2 4" xfId="2144" xr:uid="{00000000-0005-0000-0000-000058080000}"/>
    <cellStyle name="20% - Énfasis6 5 2 2 5" xfId="2145" xr:uid="{00000000-0005-0000-0000-000059080000}"/>
    <cellStyle name="20% - Énfasis6 5 2 3" xfId="2146" xr:uid="{00000000-0005-0000-0000-00005A080000}"/>
    <cellStyle name="20% - Énfasis6 5 2 3 2" xfId="2147" xr:uid="{00000000-0005-0000-0000-00005B080000}"/>
    <cellStyle name="20% - Énfasis6 5 2 3 3" xfId="2148" xr:uid="{00000000-0005-0000-0000-00005C080000}"/>
    <cellStyle name="20% - Énfasis6 5 2 3 4" xfId="2149" xr:uid="{00000000-0005-0000-0000-00005D080000}"/>
    <cellStyle name="20% - Énfasis6 5 2 4" xfId="2150" xr:uid="{00000000-0005-0000-0000-00005E080000}"/>
    <cellStyle name="20% - Énfasis6 5 2 5" xfId="2151" xr:uid="{00000000-0005-0000-0000-00005F080000}"/>
    <cellStyle name="20% - Énfasis6 5 2 6" xfId="2152" xr:uid="{00000000-0005-0000-0000-000060080000}"/>
    <cellStyle name="20% - Énfasis6 5 3" xfId="2153" xr:uid="{00000000-0005-0000-0000-000061080000}"/>
    <cellStyle name="20% - Énfasis6 5 3 2" xfId="2154" xr:uid="{00000000-0005-0000-0000-000062080000}"/>
    <cellStyle name="20% - Énfasis6 5 3 2 2" xfId="2155" xr:uid="{00000000-0005-0000-0000-000063080000}"/>
    <cellStyle name="20% - Énfasis6 5 3 2 2 2" xfId="2156" xr:uid="{00000000-0005-0000-0000-000064080000}"/>
    <cellStyle name="20% - Énfasis6 5 3 2 2 3" xfId="2157" xr:uid="{00000000-0005-0000-0000-000065080000}"/>
    <cellStyle name="20% - Énfasis6 5 3 2 2 4" xfId="2158" xr:uid="{00000000-0005-0000-0000-000066080000}"/>
    <cellStyle name="20% - Énfasis6 5 3 2 3" xfId="2159" xr:uid="{00000000-0005-0000-0000-000067080000}"/>
    <cellStyle name="20% - Énfasis6 5 3 2 4" xfId="2160" xr:uid="{00000000-0005-0000-0000-000068080000}"/>
    <cellStyle name="20% - Énfasis6 5 3 2 5" xfId="2161" xr:uid="{00000000-0005-0000-0000-000069080000}"/>
    <cellStyle name="20% - Énfasis6 5 3 3" xfId="2162" xr:uid="{00000000-0005-0000-0000-00006A080000}"/>
    <cellStyle name="20% - Énfasis6 5 3 3 2" xfId="2163" xr:uid="{00000000-0005-0000-0000-00006B080000}"/>
    <cellStyle name="20% - Énfasis6 5 3 3 3" xfId="2164" xr:uid="{00000000-0005-0000-0000-00006C080000}"/>
    <cellStyle name="20% - Énfasis6 5 3 3 4" xfId="2165" xr:uid="{00000000-0005-0000-0000-00006D080000}"/>
    <cellStyle name="20% - Énfasis6 5 3 4" xfId="2166" xr:uid="{00000000-0005-0000-0000-00006E080000}"/>
    <cellStyle name="20% - Énfasis6 5 3 5" xfId="2167" xr:uid="{00000000-0005-0000-0000-00006F080000}"/>
    <cellStyle name="20% - Énfasis6 5 3 6" xfId="2168" xr:uid="{00000000-0005-0000-0000-000070080000}"/>
    <cellStyle name="20% - Énfasis6 5 4" xfId="2169" xr:uid="{00000000-0005-0000-0000-000071080000}"/>
    <cellStyle name="20% - Énfasis6 5 4 2" xfId="2170" xr:uid="{00000000-0005-0000-0000-000072080000}"/>
    <cellStyle name="20% - Énfasis6 5 4 2 2" xfId="2171" xr:uid="{00000000-0005-0000-0000-000073080000}"/>
    <cellStyle name="20% - Énfasis6 5 4 2 3" xfId="2172" xr:uid="{00000000-0005-0000-0000-000074080000}"/>
    <cellStyle name="20% - Énfasis6 5 4 2 4" xfId="2173" xr:uid="{00000000-0005-0000-0000-000075080000}"/>
    <cellStyle name="20% - Énfasis6 5 4 3" xfId="2174" xr:uid="{00000000-0005-0000-0000-000076080000}"/>
    <cellStyle name="20% - Énfasis6 5 4 4" xfId="2175" xr:uid="{00000000-0005-0000-0000-000077080000}"/>
    <cellStyle name="20% - Énfasis6 5 4 5" xfId="2176" xr:uid="{00000000-0005-0000-0000-000078080000}"/>
    <cellStyle name="20% - Énfasis6 5 5" xfId="2177" xr:uid="{00000000-0005-0000-0000-000079080000}"/>
    <cellStyle name="20% - Énfasis6 5 5 2" xfId="2178" xr:uid="{00000000-0005-0000-0000-00007A080000}"/>
    <cellStyle name="20% - Énfasis6 5 5 3" xfId="2179" xr:uid="{00000000-0005-0000-0000-00007B080000}"/>
    <cellStyle name="20% - Énfasis6 5 5 4" xfId="2180" xr:uid="{00000000-0005-0000-0000-00007C080000}"/>
    <cellStyle name="20% - Énfasis6 5 6" xfId="2181" xr:uid="{00000000-0005-0000-0000-00007D080000}"/>
    <cellStyle name="20% - Énfasis6 5 7" xfId="2182" xr:uid="{00000000-0005-0000-0000-00007E080000}"/>
    <cellStyle name="20% - Énfasis6 5 8" xfId="2183" xr:uid="{00000000-0005-0000-0000-00007F080000}"/>
    <cellStyle name="20% - Énfasis6 5 9" xfId="2184" xr:uid="{00000000-0005-0000-0000-000080080000}"/>
    <cellStyle name="20% - Énfasis6 6" xfId="2185" xr:uid="{00000000-0005-0000-0000-000081080000}"/>
    <cellStyle name="20% - Énfasis6 6 2" xfId="2186" xr:uid="{00000000-0005-0000-0000-000082080000}"/>
    <cellStyle name="20% - Énfasis6 6 2 2" xfId="2187" xr:uid="{00000000-0005-0000-0000-000083080000}"/>
    <cellStyle name="20% - Énfasis6 6 2 2 2" xfId="2188" xr:uid="{00000000-0005-0000-0000-000084080000}"/>
    <cellStyle name="20% - Énfasis6 6 2 2 2 2" xfId="2189" xr:uid="{00000000-0005-0000-0000-000085080000}"/>
    <cellStyle name="20% - Énfasis6 6 2 2 2 3" xfId="2190" xr:uid="{00000000-0005-0000-0000-000086080000}"/>
    <cellStyle name="20% - Énfasis6 6 2 2 2 4" xfId="2191" xr:uid="{00000000-0005-0000-0000-000087080000}"/>
    <cellStyle name="20% - Énfasis6 6 2 2 3" xfId="2192" xr:uid="{00000000-0005-0000-0000-000088080000}"/>
    <cellStyle name="20% - Énfasis6 6 2 2 4" xfId="2193" xr:uid="{00000000-0005-0000-0000-000089080000}"/>
    <cellStyle name="20% - Énfasis6 6 2 2 5" xfId="2194" xr:uid="{00000000-0005-0000-0000-00008A080000}"/>
    <cellStyle name="20% - Énfasis6 6 2 3" xfId="2195" xr:uid="{00000000-0005-0000-0000-00008B080000}"/>
    <cellStyle name="20% - Énfasis6 6 2 3 2" xfId="2196" xr:uid="{00000000-0005-0000-0000-00008C080000}"/>
    <cellStyle name="20% - Énfasis6 6 2 3 3" xfId="2197" xr:uid="{00000000-0005-0000-0000-00008D080000}"/>
    <cellStyle name="20% - Énfasis6 6 2 3 4" xfId="2198" xr:uid="{00000000-0005-0000-0000-00008E080000}"/>
    <cellStyle name="20% - Énfasis6 6 2 4" xfId="2199" xr:uid="{00000000-0005-0000-0000-00008F080000}"/>
    <cellStyle name="20% - Énfasis6 6 2 5" xfId="2200" xr:uid="{00000000-0005-0000-0000-000090080000}"/>
    <cellStyle name="20% - Énfasis6 6 2 6" xfId="2201" xr:uid="{00000000-0005-0000-0000-000091080000}"/>
    <cellStyle name="20% - Énfasis6 6 3" xfId="2202" xr:uid="{00000000-0005-0000-0000-000092080000}"/>
    <cellStyle name="20% - Énfasis6 6 3 2" xfId="2203" xr:uid="{00000000-0005-0000-0000-000093080000}"/>
    <cellStyle name="20% - Énfasis6 6 3 2 2" xfId="2204" xr:uid="{00000000-0005-0000-0000-000094080000}"/>
    <cellStyle name="20% - Énfasis6 6 3 2 2 2" xfId="2205" xr:uid="{00000000-0005-0000-0000-000095080000}"/>
    <cellStyle name="20% - Énfasis6 6 3 2 2 3" xfId="2206" xr:uid="{00000000-0005-0000-0000-000096080000}"/>
    <cellStyle name="20% - Énfasis6 6 3 2 2 4" xfId="2207" xr:uid="{00000000-0005-0000-0000-000097080000}"/>
    <cellStyle name="20% - Énfasis6 6 3 2 3" xfId="2208" xr:uid="{00000000-0005-0000-0000-000098080000}"/>
    <cellStyle name="20% - Énfasis6 6 3 2 4" xfId="2209" xr:uid="{00000000-0005-0000-0000-000099080000}"/>
    <cellStyle name="20% - Énfasis6 6 3 2 5" xfId="2210" xr:uid="{00000000-0005-0000-0000-00009A080000}"/>
    <cellStyle name="20% - Énfasis6 6 3 3" xfId="2211" xr:uid="{00000000-0005-0000-0000-00009B080000}"/>
    <cellStyle name="20% - Énfasis6 6 3 3 2" xfId="2212" xr:uid="{00000000-0005-0000-0000-00009C080000}"/>
    <cellStyle name="20% - Énfasis6 6 3 3 3" xfId="2213" xr:uid="{00000000-0005-0000-0000-00009D080000}"/>
    <cellStyle name="20% - Énfasis6 6 3 3 4" xfId="2214" xr:uid="{00000000-0005-0000-0000-00009E080000}"/>
    <cellStyle name="20% - Énfasis6 6 3 4" xfId="2215" xr:uid="{00000000-0005-0000-0000-00009F080000}"/>
    <cellStyle name="20% - Énfasis6 6 3 5" xfId="2216" xr:uid="{00000000-0005-0000-0000-0000A0080000}"/>
    <cellStyle name="20% - Énfasis6 6 3 6" xfId="2217" xr:uid="{00000000-0005-0000-0000-0000A1080000}"/>
    <cellStyle name="20% - Énfasis6 6 4" xfId="2218" xr:uid="{00000000-0005-0000-0000-0000A2080000}"/>
    <cellStyle name="20% - Énfasis6 6 4 2" xfId="2219" xr:uid="{00000000-0005-0000-0000-0000A3080000}"/>
    <cellStyle name="20% - Énfasis6 6 4 2 2" xfId="2220" xr:uid="{00000000-0005-0000-0000-0000A4080000}"/>
    <cellStyle name="20% - Énfasis6 6 4 2 3" xfId="2221" xr:uid="{00000000-0005-0000-0000-0000A5080000}"/>
    <cellStyle name="20% - Énfasis6 6 4 2 4" xfId="2222" xr:uid="{00000000-0005-0000-0000-0000A6080000}"/>
    <cellStyle name="20% - Énfasis6 6 4 3" xfId="2223" xr:uid="{00000000-0005-0000-0000-0000A7080000}"/>
    <cellStyle name="20% - Énfasis6 6 4 4" xfId="2224" xr:uid="{00000000-0005-0000-0000-0000A8080000}"/>
    <cellStyle name="20% - Énfasis6 6 4 5" xfId="2225" xr:uid="{00000000-0005-0000-0000-0000A9080000}"/>
    <cellStyle name="20% - Énfasis6 6 5" xfId="2226" xr:uid="{00000000-0005-0000-0000-0000AA080000}"/>
    <cellStyle name="20% - Énfasis6 6 5 2" xfId="2227" xr:uid="{00000000-0005-0000-0000-0000AB080000}"/>
    <cellStyle name="20% - Énfasis6 6 5 3" xfId="2228" xr:uid="{00000000-0005-0000-0000-0000AC080000}"/>
    <cellStyle name="20% - Énfasis6 6 5 4" xfId="2229" xr:uid="{00000000-0005-0000-0000-0000AD080000}"/>
    <cellStyle name="20% - Énfasis6 6 6" xfId="2230" xr:uid="{00000000-0005-0000-0000-0000AE080000}"/>
    <cellStyle name="20% - Énfasis6 6 7" xfId="2231" xr:uid="{00000000-0005-0000-0000-0000AF080000}"/>
    <cellStyle name="20% - Énfasis6 6 8" xfId="2232" xr:uid="{00000000-0005-0000-0000-0000B0080000}"/>
    <cellStyle name="20% - Énfasis6 6 9" xfId="2233" xr:uid="{00000000-0005-0000-0000-0000B1080000}"/>
    <cellStyle name="20% - Énfasis6 7" xfId="2234" xr:uid="{00000000-0005-0000-0000-0000B2080000}"/>
    <cellStyle name="20% - Énfasis6 7 2" xfId="2235" xr:uid="{00000000-0005-0000-0000-0000B3080000}"/>
    <cellStyle name="20% - Énfasis6 7 2 2" xfId="2236" xr:uid="{00000000-0005-0000-0000-0000B4080000}"/>
    <cellStyle name="20% - Énfasis6 7 2 2 2" xfId="2237" xr:uid="{00000000-0005-0000-0000-0000B5080000}"/>
    <cellStyle name="20% - Énfasis6 7 2 2 2 2" xfId="2238" xr:uid="{00000000-0005-0000-0000-0000B6080000}"/>
    <cellStyle name="20% - Énfasis6 7 2 2 2 3" xfId="2239" xr:uid="{00000000-0005-0000-0000-0000B7080000}"/>
    <cellStyle name="20% - Énfasis6 7 2 2 2 4" xfId="2240" xr:uid="{00000000-0005-0000-0000-0000B8080000}"/>
    <cellStyle name="20% - Énfasis6 7 2 2 3" xfId="2241" xr:uid="{00000000-0005-0000-0000-0000B9080000}"/>
    <cellStyle name="20% - Énfasis6 7 2 2 4" xfId="2242" xr:uid="{00000000-0005-0000-0000-0000BA080000}"/>
    <cellStyle name="20% - Énfasis6 7 2 2 5" xfId="2243" xr:uid="{00000000-0005-0000-0000-0000BB080000}"/>
    <cellStyle name="20% - Énfasis6 7 2 3" xfId="2244" xr:uid="{00000000-0005-0000-0000-0000BC080000}"/>
    <cellStyle name="20% - Énfasis6 7 2 3 2" xfId="2245" xr:uid="{00000000-0005-0000-0000-0000BD080000}"/>
    <cellStyle name="20% - Énfasis6 7 2 3 3" xfId="2246" xr:uid="{00000000-0005-0000-0000-0000BE080000}"/>
    <cellStyle name="20% - Énfasis6 7 2 3 4" xfId="2247" xr:uid="{00000000-0005-0000-0000-0000BF080000}"/>
    <cellStyle name="20% - Énfasis6 7 2 4" xfId="2248" xr:uid="{00000000-0005-0000-0000-0000C0080000}"/>
    <cellStyle name="20% - Énfasis6 7 2 5" xfId="2249" xr:uid="{00000000-0005-0000-0000-0000C1080000}"/>
    <cellStyle name="20% - Énfasis6 7 2 6" xfId="2250" xr:uid="{00000000-0005-0000-0000-0000C2080000}"/>
    <cellStyle name="20% - Énfasis6 7 3" xfId="2251" xr:uid="{00000000-0005-0000-0000-0000C3080000}"/>
    <cellStyle name="20% - Énfasis6 7 3 2" xfId="2252" xr:uid="{00000000-0005-0000-0000-0000C4080000}"/>
    <cellStyle name="20% - Énfasis6 7 3 2 2" xfId="2253" xr:uid="{00000000-0005-0000-0000-0000C5080000}"/>
    <cellStyle name="20% - Énfasis6 7 3 2 2 2" xfId="2254" xr:uid="{00000000-0005-0000-0000-0000C6080000}"/>
    <cellStyle name="20% - Énfasis6 7 3 2 2 3" xfId="2255" xr:uid="{00000000-0005-0000-0000-0000C7080000}"/>
    <cellStyle name="20% - Énfasis6 7 3 2 2 4" xfId="2256" xr:uid="{00000000-0005-0000-0000-0000C8080000}"/>
    <cellStyle name="20% - Énfasis6 7 3 2 3" xfId="2257" xr:uid="{00000000-0005-0000-0000-0000C9080000}"/>
    <cellStyle name="20% - Énfasis6 7 3 2 4" xfId="2258" xr:uid="{00000000-0005-0000-0000-0000CA080000}"/>
    <cellStyle name="20% - Énfasis6 7 3 2 5" xfId="2259" xr:uid="{00000000-0005-0000-0000-0000CB080000}"/>
    <cellStyle name="20% - Énfasis6 7 3 3" xfId="2260" xr:uid="{00000000-0005-0000-0000-0000CC080000}"/>
    <cellStyle name="20% - Énfasis6 7 3 3 2" xfId="2261" xr:uid="{00000000-0005-0000-0000-0000CD080000}"/>
    <cellStyle name="20% - Énfasis6 7 3 3 3" xfId="2262" xr:uid="{00000000-0005-0000-0000-0000CE080000}"/>
    <cellStyle name="20% - Énfasis6 7 3 3 4" xfId="2263" xr:uid="{00000000-0005-0000-0000-0000CF080000}"/>
    <cellStyle name="20% - Énfasis6 7 3 4" xfId="2264" xr:uid="{00000000-0005-0000-0000-0000D0080000}"/>
    <cellStyle name="20% - Énfasis6 7 3 5" xfId="2265" xr:uid="{00000000-0005-0000-0000-0000D1080000}"/>
    <cellStyle name="20% - Énfasis6 7 3 6" xfId="2266" xr:uid="{00000000-0005-0000-0000-0000D2080000}"/>
    <cellStyle name="20% - Énfasis6 7 4" xfId="2267" xr:uid="{00000000-0005-0000-0000-0000D3080000}"/>
    <cellStyle name="20% - Énfasis6 7 4 2" xfId="2268" xr:uid="{00000000-0005-0000-0000-0000D4080000}"/>
    <cellStyle name="20% - Énfasis6 7 4 2 2" xfId="2269" xr:uid="{00000000-0005-0000-0000-0000D5080000}"/>
    <cellStyle name="20% - Énfasis6 7 4 2 3" xfId="2270" xr:uid="{00000000-0005-0000-0000-0000D6080000}"/>
    <cellStyle name="20% - Énfasis6 7 4 2 4" xfId="2271" xr:uid="{00000000-0005-0000-0000-0000D7080000}"/>
    <cellStyle name="20% - Énfasis6 7 4 3" xfId="2272" xr:uid="{00000000-0005-0000-0000-0000D8080000}"/>
    <cellStyle name="20% - Énfasis6 7 4 4" xfId="2273" xr:uid="{00000000-0005-0000-0000-0000D9080000}"/>
    <cellStyle name="20% - Énfasis6 7 4 5" xfId="2274" xr:uid="{00000000-0005-0000-0000-0000DA080000}"/>
    <cellStyle name="20% - Énfasis6 7 5" xfId="2275" xr:uid="{00000000-0005-0000-0000-0000DB080000}"/>
    <cellStyle name="20% - Énfasis6 7 5 2" xfId="2276" xr:uid="{00000000-0005-0000-0000-0000DC080000}"/>
    <cellStyle name="20% - Énfasis6 7 5 3" xfId="2277" xr:uid="{00000000-0005-0000-0000-0000DD080000}"/>
    <cellStyle name="20% - Énfasis6 7 5 4" xfId="2278" xr:uid="{00000000-0005-0000-0000-0000DE080000}"/>
    <cellStyle name="20% - Énfasis6 7 6" xfId="2279" xr:uid="{00000000-0005-0000-0000-0000DF080000}"/>
    <cellStyle name="20% - Énfasis6 7 7" xfId="2280" xr:uid="{00000000-0005-0000-0000-0000E0080000}"/>
    <cellStyle name="20% - Énfasis6 7 8" xfId="2281" xr:uid="{00000000-0005-0000-0000-0000E1080000}"/>
    <cellStyle name="20% - Énfasis6 7 9" xfId="2282" xr:uid="{00000000-0005-0000-0000-0000E2080000}"/>
    <cellStyle name="20% - Énfasis6 8" xfId="2283" xr:uid="{00000000-0005-0000-0000-0000E3080000}"/>
    <cellStyle name="20% - Énfasis6 8 2" xfId="2284" xr:uid="{00000000-0005-0000-0000-0000E4080000}"/>
    <cellStyle name="20% - Énfasis6 8 2 2" xfId="2285" xr:uid="{00000000-0005-0000-0000-0000E5080000}"/>
    <cellStyle name="20% - Énfasis6 8 2 2 2" xfId="2286" xr:uid="{00000000-0005-0000-0000-0000E6080000}"/>
    <cellStyle name="20% - Énfasis6 8 2 2 2 2" xfId="2287" xr:uid="{00000000-0005-0000-0000-0000E7080000}"/>
    <cellStyle name="20% - Énfasis6 8 2 2 2 3" xfId="2288" xr:uid="{00000000-0005-0000-0000-0000E8080000}"/>
    <cellStyle name="20% - Énfasis6 8 2 2 2 4" xfId="2289" xr:uid="{00000000-0005-0000-0000-0000E9080000}"/>
    <cellStyle name="20% - Énfasis6 8 2 2 3" xfId="2290" xr:uid="{00000000-0005-0000-0000-0000EA080000}"/>
    <cellStyle name="20% - Énfasis6 8 2 2 4" xfId="2291" xr:uid="{00000000-0005-0000-0000-0000EB080000}"/>
    <cellStyle name="20% - Énfasis6 8 2 2 5" xfId="2292" xr:uid="{00000000-0005-0000-0000-0000EC080000}"/>
    <cellStyle name="20% - Énfasis6 8 2 3" xfId="2293" xr:uid="{00000000-0005-0000-0000-0000ED080000}"/>
    <cellStyle name="20% - Énfasis6 8 2 3 2" xfId="2294" xr:uid="{00000000-0005-0000-0000-0000EE080000}"/>
    <cellStyle name="20% - Énfasis6 8 2 3 3" xfId="2295" xr:uid="{00000000-0005-0000-0000-0000EF080000}"/>
    <cellStyle name="20% - Énfasis6 8 2 3 4" xfId="2296" xr:uid="{00000000-0005-0000-0000-0000F0080000}"/>
    <cellStyle name="20% - Énfasis6 8 2 4" xfId="2297" xr:uid="{00000000-0005-0000-0000-0000F1080000}"/>
    <cellStyle name="20% - Énfasis6 8 2 5" xfId="2298" xr:uid="{00000000-0005-0000-0000-0000F2080000}"/>
    <cellStyle name="20% - Énfasis6 8 2 6" xfId="2299" xr:uid="{00000000-0005-0000-0000-0000F3080000}"/>
    <cellStyle name="20% - Énfasis6 8 3" xfId="2300" xr:uid="{00000000-0005-0000-0000-0000F4080000}"/>
    <cellStyle name="20% - Énfasis6 8 3 2" xfId="2301" xr:uid="{00000000-0005-0000-0000-0000F5080000}"/>
    <cellStyle name="20% - Énfasis6 8 3 2 2" xfId="2302" xr:uid="{00000000-0005-0000-0000-0000F6080000}"/>
    <cellStyle name="20% - Énfasis6 8 3 2 2 2" xfId="2303" xr:uid="{00000000-0005-0000-0000-0000F7080000}"/>
    <cellStyle name="20% - Énfasis6 8 3 2 2 3" xfId="2304" xr:uid="{00000000-0005-0000-0000-0000F8080000}"/>
    <cellStyle name="20% - Énfasis6 8 3 2 2 4" xfId="2305" xr:uid="{00000000-0005-0000-0000-0000F9080000}"/>
    <cellStyle name="20% - Énfasis6 8 3 2 3" xfId="2306" xr:uid="{00000000-0005-0000-0000-0000FA080000}"/>
    <cellStyle name="20% - Énfasis6 8 3 2 4" xfId="2307" xr:uid="{00000000-0005-0000-0000-0000FB080000}"/>
    <cellStyle name="20% - Énfasis6 8 3 2 5" xfId="2308" xr:uid="{00000000-0005-0000-0000-0000FC080000}"/>
    <cellStyle name="20% - Énfasis6 8 3 3" xfId="2309" xr:uid="{00000000-0005-0000-0000-0000FD080000}"/>
    <cellStyle name="20% - Énfasis6 8 3 3 2" xfId="2310" xr:uid="{00000000-0005-0000-0000-0000FE080000}"/>
    <cellStyle name="20% - Énfasis6 8 3 3 3" xfId="2311" xr:uid="{00000000-0005-0000-0000-0000FF080000}"/>
    <cellStyle name="20% - Énfasis6 8 3 3 4" xfId="2312" xr:uid="{00000000-0005-0000-0000-000000090000}"/>
    <cellStyle name="20% - Énfasis6 8 3 4" xfId="2313" xr:uid="{00000000-0005-0000-0000-000001090000}"/>
    <cellStyle name="20% - Énfasis6 8 3 5" xfId="2314" xr:uid="{00000000-0005-0000-0000-000002090000}"/>
    <cellStyle name="20% - Énfasis6 8 3 6" xfId="2315" xr:uid="{00000000-0005-0000-0000-000003090000}"/>
    <cellStyle name="20% - Énfasis6 8 4" xfId="2316" xr:uid="{00000000-0005-0000-0000-000004090000}"/>
    <cellStyle name="20% - Énfasis6 8 4 2" xfId="2317" xr:uid="{00000000-0005-0000-0000-000005090000}"/>
    <cellStyle name="20% - Énfasis6 8 4 2 2" xfId="2318" xr:uid="{00000000-0005-0000-0000-000006090000}"/>
    <cellStyle name="20% - Énfasis6 8 4 2 3" xfId="2319" xr:uid="{00000000-0005-0000-0000-000007090000}"/>
    <cellStyle name="20% - Énfasis6 8 4 2 4" xfId="2320" xr:uid="{00000000-0005-0000-0000-000008090000}"/>
    <cellStyle name="20% - Énfasis6 8 4 3" xfId="2321" xr:uid="{00000000-0005-0000-0000-000009090000}"/>
    <cellStyle name="20% - Énfasis6 8 4 4" xfId="2322" xr:uid="{00000000-0005-0000-0000-00000A090000}"/>
    <cellStyle name="20% - Énfasis6 8 4 5" xfId="2323" xr:uid="{00000000-0005-0000-0000-00000B090000}"/>
    <cellStyle name="20% - Énfasis6 8 5" xfId="2324" xr:uid="{00000000-0005-0000-0000-00000C090000}"/>
    <cellStyle name="20% - Énfasis6 8 5 2" xfId="2325" xr:uid="{00000000-0005-0000-0000-00000D090000}"/>
    <cellStyle name="20% - Énfasis6 8 5 3" xfId="2326" xr:uid="{00000000-0005-0000-0000-00000E090000}"/>
    <cellStyle name="20% - Énfasis6 8 5 4" xfId="2327" xr:uid="{00000000-0005-0000-0000-00000F090000}"/>
    <cellStyle name="20% - Énfasis6 8 6" xfId="2328" xr:uid="{00000000-0005-0000-0000-000010090000}"/>
    <cellStyle name="20% - Énfasis6 8 7" xfId="2329" xr:uid="{00000000-0005-0000-0000-000011090000}"/>
    <cellStyle name="20% - Énfasis6 8 8" xfId="2330" xr:uid="{00000000-0005-0000-0000-000012090000}"/>
    <cellStyle name="20% - Énfasis6 8 9" xfId="2331" xr:uid="{00000000-0005-0000-0000-000013090000}"/>
    <cellStyle name="20% - Énfasis6 9" xfId="2332" xr:uid="{00000000-0005-0000-0000-000014090000}"/>
    <cellStyle name="20% - Énfasis6 9 2" xfId="2333" xr:uid="{00000000-0005-0000-0000-000015090000}"/>
    <cellStyle name="20% - Énfasis6 9 2 2" xfId="2334" xr:uid="{00000000-0005-0000-0000-000016090000}"/>
    <cellStyle name="20% - Énfasis6 9 2 2 2" xfId="2335" xr:uid="{00000000-0005-0000-0000-000017090000}"/>
    <cellStyle name="20% - Énfasis6 9 2 2 3" xfId="2336" xr:uid="{00000000-0005-0000-0000-000018090000}"/>
    <cellStyle name="20% - Énfasis6 9 2 2 4" xfId="2337" xr:uid="{00000000-0005-0000-0000-000019090000}"/>
    <cellStyle name="20% - Énfasis6 9 2 3" xfId="2338" xr:uid="{00000000-0005-0000-0000-00001A090000}"/>
    <cellStyle name="20% - Énfasis6 9 2 4" xfId="2339" xr:uid="{00000000-0005-0000-0000-00001B090000}"/>
    <cellStyle name="20% - Énfasis6 9 2 5" xfId="2340" xr:uid="{00000000-0005-0000-0000-00001C090000}"/>
    <cellStyle name="20% - Énfasis6 9 3" xfId="2341" xr:uid="{00000000-0005-0000-0000-00001D090000}"/>
    <cellStyle name="20% - Énfasis6 9 3 2" xfId="2342" xr:uid="{00000000-0005-0000-0000-00001E090000}"/>
    <cellStyle name="20% - Énfasis6 9 3 3" xfId="2343" xr:uid="{00000000-0005-0000-0000-00001F090000}"/>
    <cellStyle name="20% - Énfasis6 9 3 4" xfId="2344" xr:uid="{00000000-0005-0000-0000-000020090000}"/>
    <cellStyle name="20% - Énfasis6 9 4" xfId="2345" xr:uid="{00000000-0005-0000-0000-000021090000}"/>
    <cellStyle name="20% - Énfasis6 9 5" xfId="2346" xr:uid="{00000000-0005-0000-0000-000022090000}"/>
    <cellStyle name="20% - Énfasis6 9 6" xfId="2347" xr:uid="{00000000-0005-0000-0000-000023090000}"/>
    <cellStyle name="40% - Énfasis1 10" xfId="2348" xr:uid="{00000000-0005-0000-0000-000024090000}"/>
    <cellStyle name="40% - Énfasis1 10 2" xfId="2349" xr:uid="{00000000-0005-0000-0000-000025090000}"/>
    <cellStyle name="40% - Énfasis1 10 2 2" xfId="2350" xr:uid="{00000000-0005-0000-0000-000026090000}"/>
    <cellStyle name="40% - Énfasis1 10 2 2 2" xfId="2351" xr:uid="{00000000-0005-0000-0000-000027090000}"/>
    <cellStyle name="40% - Énfasis1 10 2 2 3" xfId="2352" xr:uid="{00000000-0005-0000-0000-000028090000}"/>
    <cellStyle name="40% - Énfasis1 10 2 2 4" xfId="2353" xr:uid="{00000000-0005-0000-0000-000029090000}"/>
    <cellStyle name="40% - Énfasis1 10 2 3" xfId="2354" xr:uid="{00000000-0005-0000-0000-00002A090000}"/>
    <cellStyle name="40% - Énfasis1 10 2 4" xfId="2355" xr:uid="{00000000-0005-0000-0000-00002B090000}"/>
    <cellStyle name="40% - Énfasis1 10 2 5" xfId="2356" xr:uid="{00000000-0005-0000-0000-00002C090000}"/>
    <cellStyle name="40% - Énfasis1 10 3" xfId="2357" xr:uid="{00000000-0005-0000-0000-00002D090000}"/>
    <cellStyle name="40% - Énfasis1 10 3 2" xfId="2358" xr:uid="{00000000-0005-0000-0000-00002E090000}"/>
    <cellStyle name="40% - Énfasis1 10 3 3" xfId="2359" xr:uid="{00000000-0005-0000-0000-00002F090000}"/>
    <cellStyle name="40% - Énfasis1 10 3 4" xfId="2360" xr:uid="{00000000-0005-0000-0000-000030090000}"/>
    <cellStyle name="40% - Énfasis1 10 4" xfId="2361" xr:uid="{00000000-0005-0000-0000-000031090000}"/>
    <cellStyle name="40% - Énfasis1 10 5" xfId="2362" xr:uid="{00000000-0005-0000-0000-000032090000}"/>
    <cellStyle name="40% - Énfasis1 10 6" xfId="2363" xr:uid="{00000000-0005-0000-0000-000033090000}"/>
    <cellStyle name="40% - Énfasis1 11" xfId="2364" xr:uid="{00000000-0005-0000-0000-000034090000}"/>
    <cellStyle name="40% - Énfasis1 11 2" xfId="2365" xr:uid="{00000000-0005-0000-0000-000035090000}"/>
    <cellStyle name="40% - Énfasis1 11 2 2" xfId="2366" xr:uid="{00000000-0005-0000-0000-000036090000}"/>
    <cellStyle name="40% - Énfasis1 11 2 3" xfId="2367" xr:uid="{00000000-0005-0000-0000-000037090000}"/>
    <cellStyle name="40% - Énfasis1 11 2 4" xfId="2368" xr:uid="{00000000-0005-0000-0000-000038090000}"/>
    <cellStyle name="40% - Énfasis1 11 3" xfId="2369" xr:uid="{00000000-0005-0000-0000-000039090000}"/>
    <cellStyle name="40% - Énfasis1 11 4" xfId="2370" xr:uid="{00000000-0005-0000-0000-00003A090000}"/>
    <cellStyle name="40% - Énfasis1 11 5" xfId="2371" xr:uid="{00000000-0005-0000-0000-00003B090000}"/>
    <cellStyle name="40% - Énfasis1 12" xfId="2372" xr:uid="{00000000-0005-0000-0000-00003C090000}"/>
    <cellStyle name="40% - Énfasis1 12 2" xfId="2373" xr:uid="{00000000-0005-0000-0000-00003D090000}"/>
    <cellStyle name="40% - Énfasis1 12 3" xfId="2374" xr:uid="{00000000-0005-0000-0000-00003E090000}"/>
    <cellStyle name="40% - Énfasis1 12 4" xfId="2375" xr:uid="{00000000-0005-0000-0000-00003F090000}"/>
    <cellStyle name="40% - Énfasis1 13" xfId="2376" xr:uid="{00000000-0005-0000-0000-000040090000}"/>
    <cellStyle name="40% - Énfasis1 14" xfId="2377" xr:uid="{00000000-0005-0000-0000-000041090000}"/>
    <cellStyle name="40% - Énfasis1 15" xfId="2378" xr:uid="{00000000-0005-0000-0000-000042090000}"/>
    <cellStyle name="40% - Énfasis1 2" xfId="2379" xr:uid="{00000000-0005-0000-0000-000043090000}"/>
    <cellStyle name="40% - Énfasis1 2 2" xfId="2380" xr:uid="{00000000-0005-0000-0000-000044090000}"/>
    <cellStyle name="40% - Énfasis1 2 2 2" xfId="2381" xr:uid="{00000000-0005-0000-0000-000045090000}"/>
    <cellStyle name="40% - Énfasis1 2 2 2 2" xfId="2382" xr:uid="{00000000-0005-0000-0000-000046090000}"/>
    <cellStyle name="40% - Énfasis1 2 2 2 2 2" xfId="2383" xr:uid="{00000000-0005-0000-0000-000047090000}"/>
    <cellStyle name="40% - Énfasis1 2 2 2 2 3" xfId="2384" xr:uid="{00000000-0005-0000-0000-000048090000}"/>
    <cellStyle name="40% - Énfasis1 2 2 2 2 4" xfId="2385" xr:uid="{00000000-0005-0000-0000-000049090000}"/>
    <cellStyle name="40% - Énfasis1 2 2 2 3" xfId="2386" xr:uid="{00000000-0005-0000-0000-00004A090000}"/>
    <cellStyle name="40% - Énfasis1 2 2 2 4" xfId="2387" xr:uid="{00000000-0005-0000-0000-00004B090000}"/>
    <cellStyle name="40% - Énfasis1 2 2 2 5" xfId="2388" xr:uid="{00000000-0005-0000-0000-00004C090000}"/>
    <cellStyle name="40% - Énfasis1 2 2 3" xfId="2389" xr:uid="{00000000-0005-0000-0000-00004D090000}"/>
    <cellStyle name="40% - Énfasis1 2 2 3 2" xfId="2390" xr:uid="{00000000-0005-0000-0000-00004E090000}"/>
    <cellStyle name="40% - Énfasis1 2 2 3 3" xfId="2391" xr:uid="{00000000-0005-0000-0000-00004F090000}"/>
    <cellStyle name="40% - Énfasis1 2 2 3 4" xfId="2392" xr:uid="{00000000-0005-0000-0000-000050090000}"/>
    <cellStyle name="40% - Énfasis1 2 2 4" xfId="2393" xr:uid="{00000000-0005-0000-0000-000051090000}"/>
    <cellStyle name="40% - Énfasis1 2 2 5" xfId="2394" xr:uid="{00000000-0005-0000-0000-000052090000}"/>
    <cellStyle name="40% - Énfasis1 2 2 6" xfId="2395" xr:uid="{00000000-0005-0000-0000-000053090000}"/>
    <cellStyle name="40% - Énfasis1 2 3" xfId="2396" xr:uid="{00000000-0005-0000-0000-000054090000}"/>
    <cellStyle name="40% - Énfasis1 2 3 2" xfId="2397" xr:uid="{00000000-0005-0000-0000-000055090000}"/>
    <cellStyle name="40% - Énfasis1 2 3 2 2" xfId="2398" xr:uid="{00000000-0005-0000-0000-000056090000}"/>
    <cellStyle name="40% - Énfasis1 2 3 2 2 2" xfId="2399" xr:uid="{00000000-0005-0000-0000-000057090000}"/>
    <cellStyle name="40% - Énfasis1 2 3 2 2 3" xfId="2400" xr:uid="{00000000-0005-0000-0000-000058090000}"/>
    <cellStyle name="40% - Énfasis1 2 3 2 2 4" xfId="2401" xr:uid="{00000000-0005-0000-0000-000059090000}"/>
    <cellStyle name="40% - Énfasis1 2 3 2 3" xfId="2402" xr:uid="{00000000-0005-0000-0000-00005A090000}"/>
    <cellStyle name="40% - Énfasis1 2 3 2 4" xfId="2403" xr:uid="{00000000-0005-0000-0000-00005B090000}"/>
    <cellStyle name="40% - Énfasis1 2 3 2 5" xfId="2404" xr:uid="{00000000-0005-0000-0000-00005C090000}"/>
    <cellStyle name="40% - Énfasis1 2 3 3" xfId="2405" xr:uid="{00000000-0005-0000-0000-00005D090000}"/>
    <cellStyle name="40% - Énfasis1 2 3 3 2" xfId="2406" xr:uid="{00000000-0005-0000-0000-00005E090000}"/>
    <cellStyle name="40% - Énfasis1 2 3 3 3" xfId="2407" xr:uid="{00000000-0005-0000-0000-00005F090000}"/>
    <cellStyle name="40% - Énfasis1 2 3 3 4" xfId="2408" xr:uid="{00000000-0005-0000-0000-000060090000}"/>
    <cellStyle name="40% - Énfasis1 2 3 4" xfId="2409" xr:uid="{00000000-0005-0000-0000-000061090000}"/>
    <cellStyle name="40% - Énfasis1 2 3 5" xfId="2410" xr:uid="{00000000-0005-0000-0000-000062090000}"/>
    <cellStyle name="40% - Énfasis1 2 3 6" xfId="2411" xr:uid="{00000000-0005-0000-0000-000063090000}"/>
    <cellStyle name="40% - Énfasis1 2 4" xfId="2412" xr:uid="{00000000-0005-0000-0000-000064090000}"/>
    <cellStyle name="40% - Énfasis1 2 4 2" xfId="2413" xr:uid="{00000000-0005-0000-0000-000065090000}"/>
    <cellStyle name="40% - Énfasis1 2 4 2 2" xfId="2414" xr:uid="{00000000-0005-0000-0000-000066090000}"/>
    <cellStyle name="40% - Énfasis1 2 4 2 3" xfId="2415" xr:uid="{00000000-0005-0000-0000-000067090000}"/>
    <cellStyle name="40% - Énfasis1 2 4 2 4" xfId="2416" xr:uid="{00000000-0005-0000-0000-000068090000}"/>
    <cellStyle name="40% - Énfasis1 2 4 3" xfId="2417" xr:uid="{00000000-0005-0000-0000-000069090000}"/>
    <cellStyle name="40% - Énfasis1 2 4 4" xfId="2418" xr:uid="{00000000-0005-0000-0000-00006A090000}"/>
    <cellStyle name="40% - Énfasis1 2 4 5" xfId="2419" xr:uid="{00000000-0005-0000-0000-00006B090000}"/>
    <cellStyle name="40% - Énfasis1 2 5" xfId="2420" xr:uid="{00000000-0005-0000-0000-00006C090000}"/>
    <cellStyle name="40% - Énfasis1 2 5 2" xfId="2421" xr:uid="{00000000-0005-0000-0000-00006D090000}"/>
    <cellStyle name="40% - Énfasis1 2 5 3" xfId="2422" xr:uid="{00000000-0005-0000-0000-00006E090000}"/>
    <cellStyle name="40% - Énfasis1 2 5 4" xfId="2423" xr:uid="{00000000-0005-0000-0000-00006F090000}"/>
    <cellStyle name="40% - Énfasis1 2 6" xfId="2424" xr:uid="{00000000-0005-0000-0000-000070090000}"/>
    <cellStyle name="40% - Énfasis1 2 7" xfId="2425" xr:uid="{00000000-0005-0000-0000-000071090000}"/>
    <cellStyle name="40% - Énfasis1 2 8" xfId="2426" xr:uid="{00000000-0005-0000-0000-000072090000}"/>
    <cellStyle name="40% - Énfasis1 2 9" xfId="2427" xr:uid="{00000000-0005-0000-0000-000073090000}"/>
    <cellStyle name="40% - Énfasis1 3" xfId="2428" xr:uid="{00000000-0005-0000-0000-000074090000}"/>
    <cellStyle name="40% - Énfasis1 3 2" xfId="2429" xr:uid="{00000000-0005-0000-0000-000075090000}"/>
    <cellStyle name="40% - Énfasis1 3 2 2" xfId="2430" xr:uid="{00000000-0005-0000-0000-000076090000}"/>
    <cellStyle name="40% - Énfasis1 3 2 2 2" xfId="2431" xr:uid="{00000000-0005-0000-0000-000077090000}"/>
    <cellStyle name="40% - Énfasis1 3 2 2 2 2" xfId="2432" xr:uid="{00000000-0005-0000-0000-000078090000}"/>
    <cellStyle name="40% - Énfasis1 3 2 2 2 3" xfId="2433" xr:uid="{00000000-0005-0000-0000-000079090000}"/>
    <cellStyle name="40% - Énfasis1 3 2 2 2 4" xfId="2434" xr:uid="{00000000-0005-0000-0000-00007A090000}"/>
    <cellStyle name="40% - Énfasis1 3 2 2 3" xfId="2435" xr:uid="{00000000-0005-0000-0000-00007B090000}"/>
    <cellStyle name="40% - Énfasis1 3 2 2 4" xfId="2436" xr:uid="{00000000-0005-0000-0000-00007C090000}"/>
    <cellStyle name="40% - Énfasis1 3 2 2 5" xfId="2437" xr:uid="{00000000-0005-0000-0000-00007D090000}"/>
    <cellStyle name="40% - Énfasis1 3 2 3" xfId="2438" xr:uid="{00000000-0005-0000-0000-00007E090000}"/>
    <cellStyle name="40% - Énfasis1 3 2 3 2" xfId="2439" xr:uid="{00000000-0005-0000-0000-00007F090000}"/>
    <cellStyle name="40% - Énfasis1 3 2 3 3" xfId="2440" xr:uid="{00000000-0005-0000-0000-000080090000}"/>
    <cellStyle name="40% - Énfasis1 3 2 3 4" xfId="2441" xr:uid="{00000000-0005-0000-0000-000081090000}"/>
    <cellStyle name="40% - Énfasis1 3 2 4" xfId="2442" xr:uid="{00000000-0005-0000-0000-000082090000}"/>
    <cellStyle name="40% - Énfasis1 3 2 5" xfId="2443" xr:uid="{00000000-0005-0000-0000-000083090000}"/>
    <cellStyle name="40% - Énfasis1 3 2 6" xfId="2444" xr:uid="{00000000-0005-0000-0000-000084090000}"/>
    <cellStyle name="40% - Énfasis1 3 3" xfId="2445" xr:uid="{00000000-0005-0000-0000-000085090000}"/>
    <cellStyle name="40% - Énfasis1 3 3 2" xfId="2446" xr:uid="{00000000-0005-0000-0000-000086090000}"/>
    <cellStyle name="40% - Énfasis1 3 3 2 2" xfId="2447" xr:uid="{00000000-0005-0000-0000-000087090000}"/>
    <cellStyle name="40% - Énfasis1 3 3 2 2 2" xfId="2448" xr:uid="{00000000-0005-0000-0000-000088090000}"/>
    <cellStyle name="40% - Énfasis1 3 3 2 2 3" xfId="2449" xr:uid="{00000000-0005-0000-0000-000089090000}"/>
    <cellStyle name="40% - Énfasis1 3 3 2 2 4" xfId="2450" xr:uid="{00000000-0005-0000-0000-00008A090000}"/>
    <cellStyle name="40% - Énfasis1 3 3 2 3" xfId="2451" xr:uid="{00000000-0005-0000-0000-00008B090000}"/>
    <cellStyle name="40% - Énfasis1 3 3 2 4" xfId="2452" xr:uid="{00000000-0005-0000-0000-00008C090000}"/>
    <cellStyle name="40% - Énfasis1 3 3 2 5" xfId="2453" xr:uid="{00000000-0005-0000-0000-00008D090000}"/>
    <cellStyle name="40% - Énfasis1 3 3 3" xfId="2454" xr:uid="{00000000-0005-0000-0000-00008E090000}"/>
    <cellStyle name="40% - Énfasis1 3 3 3 2" xfId="2455" xr:uid="{00000000-0005-0000-0000-00008F090000}"/>
    <cellStyle name="40% - Énfasis1 3 3 3 3" xfId="2456" xr:uid="{00000000-0005-0000-0000-000090090000}"/>
    <cellStyle name="40% - Énfasis1 3 3 3 4" xfId="2457" xr:uid="{00000000-0005-0000-0000-000091090000}"/>
    <cellStyle name="40% - Énfasis1 3 3 4" xfId="2458" xr:uid="{00000000-0005-0000-0000-000092090000}"/>
    <cellStyle name="40% - Énfasis1 3 3 5" xfId="2459" xr:uid="{00000000-0005-0000-0000-000093090000}"/>
    <cellStyle name="40% - Énfasis1 3 3 6" xfId="2460" xr:uid="{00000000-0005-0000-0000-000094090000}"/>
    <cellStyle name="40% - Énfasis1 3 4" xfId="2461" xr:uid="{00000000-0005-0000-0000-000095090000}"/>
    <cellStyle name="40% - Énfasis1 3 4 2" xfId="2462" xr:uid="{00000000-0005-0000-0000-000096090000}"/>
    <cellStyle name="40% - Énfasis1 3 4 2 2" xfId="2463" xr:uid="{00000000-0005-0000-0000-000097090000}"/>
    <cellStyle name="40% - Énfasis1 3 4 2 3" xfId="2464" xr:uid="{00000000-0005-0000-0000-000098090000}"/>
    <cellStyle name="40% - Énfasis1 3 4 2 4" xfId="2465" xr:uid="{00000000-0005-0000-0000-000099090000}"/>
    <cellStyle name="40% - Énfasis1 3 4 3" xfId="2466" xr:uid="{00000000-0005-0000-0000-00009A090000}"/>
    <cellStyle name="40% - Énfasis1 3 4 4" xfId="2467" xr:uid="{00000000-0005-0000-0000-00009B090000}"/>
    <cellStyle name="40% - Énfasis1 3 4 5" xfId="2468" xr:uid="{00000000-0005-0000-0000-00009C090000}"/>
    <cellStyle name="40% - Énfasis1 3 5" xfId="2469" xr:uid="{00000000-0005-0000-0000-00009D090000}"/>
    <cellStyle name="40% - Énfasis1 3 5 2" xfId="2470" xr:uid="{00000000-0005-0000-0000-00009E090000}"/>
    <cellStyle name="40% - Énfasis1 3 5 3" xfId="2471" xr:uid="{00000000-0005-0000-0000-00009F090000}"/>
    <cellStyle name="40% - Énfasis1 3 5 4" xfId="2472" xr:uid="{00000000-0005-0000-0000-0000A0090000}"/>
    <cellStyle name="40% - Énfasis1 3 6" xfId="2473" xr:uid="{00000000-0005-0000-0000-0000A1090000}"/>
    <cellStyle name="40% - Énfasis1 3 7" xfId="2474" xr:uid="{00000000-0005-0000-0000-0000A2090000}"/>
    <cellStyle name="40% - Énfasis1 3 8" xfId="2475" xr:uid="{00000000-0005-0000-0000-0000A3090000}"/>
    <cellStyle name="40% - Énfasis1 3 9" xfId="2476" xr:uid="{00000000-0005-0000-0000-0000A4090000}"/>
    <cellStyle name="40% - Énfasis1 4" xfId="2477" xr:uid="{00000000-0005-0000-0000-0000A5090000}"/>
    <cellStyle name="40% - Énfasis1 4 2" xfId="2478" xr:uid="{00000000-0005-0000-0000-0000A6090000}"/>
    <cellStyle name="40% - Énfasis1 4 2 2" xfId="2479" xr:uid="{00000000-0005-0000-0000-0000A7090000}"/>
    <cellStyle name="40% - Énfasis1 4 2 2 2" xfId="2480" xr:uid="{00000000-0005-0000-0000-0000A8090000}"/>
    <cellStyle name="40% - Énfasis1 4 2 2 2 2" xfId="2481" xr:uid="{00000000-0005-0000-0000-0000A9090000}"/>
    <cellStyle name="40% - Énfasis1 4 2 2 2 3" xfId="2482" xr:uid="{00000000-0005-0000-0000-0000AA090000}"/>
    <cellStyle name="40% - Énfasis1 4 2 2 2 4" xfId="2483" xr:uid="{00000000-0005-0000-0000-0000AB090000}"/>
    <cellStyle name="40% - Énfasis1 4 2 2 3" xfId="2484" xr:uid="{00000000-0005-0000-0000-0000AC090000}"/>
    <cellStyle name="40% - Énfasis1 4 2 2 4" xfId="2485" xr:uid="{00000000-0005-0000-0000-0000AD090000}"/>
    <cellStyle name="40% - Énfasis1 4 2 2 5" xfId="2486" xr:uid="{00000000-0005-0000-0000-0000AE090000}"/>
    <cellStyle name="40% - Énfasis1 4 2 3" xfId="2487" xr:uid="{00000000-0005-0000-0000-0000AF090000}"/>
    <cellStyle name="40% - Énfasis1 4 2 3 2" xfId="2488" xr:uid="{00000000-0005-0000-0000-0000B0090000}"/>
    <cellStyle name="40% - Énfasis1 4 2 3 3" xfId="2489" xr:uid="{00000000-0005-0000-0000-0000B1090000}"/>
    <cellStyle name="40% - Énfasis1 4 2 3 4" xfId="2490" xr:uid="{00000000-0005-0000-0000-0000B2090000}"/>
    <cellStyle name="40% - Énfasis1 4 2 4" xfId="2491" xr:uid="{00000000-0005-0000-0000-0000B3090000}"/>
    <cellStyle name="40% - Énfasis1 4 2 5" xfId="2492" xr:uid="{00000000-0005-0000-0000-0000B4090000}"/>
    <cellStyle name="40% - Énfasis1 4 2 6" xfId="2493" xr:uid="{00000000-0005-0000-0000-0000B5090000}"/>
    <cellStyle name="40% - Énfasis1 4 3" xfId="2494" xr:uid="{00000000-0005-0000-0000-0000B6090000}"/>
    <cellStyle name="40% - Énfasis1 4 3 2" xfId="2495" xr:uid="{00000000-0005-0000-0000-0000B7090000}"/>
    <cellStyle name="40% - Énfasis1 4 3 2 2" xfId="2496" xr:uid="{00000000-0005-0000-0000-0000B8090000}"/>
    <cellStyle name="40% - Énfasis1 4 3 2 2 2" xfId="2497" xr:uid="{00000000-0005-0000-0000-0000B9090000}"/>
    <cellStyle name="40% - Énfasis1 4 3 2 2 3" xfId="2498" xr:uid="{00000000-0005-0000-0000-0000BA090000}"/>
    <cellStyle name="40% - Énfasis1 4 3 2 2 4" xfId="2499" xr:uid="{00000000-0005-0000-0000-0000BB090000}"/>
    <cellStyle name="40% - Énfasis1 4 3 2 3" xfId="2500" xr:uid="{00000000-0005-0000-0000-0000BC090000}"/>
    <cellStyle name="40% - Énfasis1 4 3 2 4" xfId="2501" xr:uid="{00000000-0005-0000-0000-0000BD090000}"/>
    <cellStyle name="40% - Énfasis1 4 3 2 5" xfId="2502" xr:uid="{00000000-0005-0000-0000-0000BE090000}"/>
    <cellStyle name="40% - Énfasis1 4 3 3" xfId="2503" xr:uid="{00000000-0005-0000-0000-0000BF090000}"/>
    <cellStyle name="40% - Énfasis1 4 3 3 2" xfId="2504" xr:uid="{00000000-0005-0000-0000-0000C0090000}"/>
    <cellStyle name="40% - Énfasis1 4 3 3 3" xfId="2505" xr:uid="{00000000-0005-0000-0000-0000C1090000}"/>
    <cellStyle name="40% - Énfasis1 4 3 3 4" xfId="2506" xr:uid="{00000000-0005-0000-0000-0000C2090000}"/>
    <cellStyle name="40% - Énfasis1 4 3 4" xfId="2507" xr:uid="{00000000-0005-0000-0000-0000C3090000}"/>
    <cellStyle name="40% - Énfasis1 4 3 5" xfId="2508" xr:uid="{00000000-0005-0000-0000-0000C4090000}"/>
    <cellStyle name="40% - Énfasis1 4 3 6" xfId="2509" xr:uid="{00000000-0005-0000-0000-0000C5090000}"/>
    <cellStyle name="40% - Énfasis1 4 4" xfId="2510" xr:uid="{00000000-0005-0000-0000-0000C6090000}"/>
    <cellStyle name="40% - Énfasis1 4 4 2" xfId="2511" xr:uid="{00000000-0005-0000-0000-0000C7090000}"/>
    <cellStyle name="40% - Énfasis1 4 4 2 2" xfId="2512" xr:uid="{00000000-0005-0000-0000-0000C8090000}"/>
    <cellStyle name="40% - Énfasis1 4 4 2 3" xfId="2513" xr:uid="{00000000-0005-0000-0000-0000C9090000}"/>
    <cellStyle name="40% - Énfasis1 4 4 2 4" xfId="2514" xr:uid="{00000000-0005-0000-0000-0000CA090000}"/>
    <cellStyle name="40% - Énfasis1 4 4 3" xfId="2515" xr:uid="{00000000-0005-0000-0000-0000CB090000}"/>
    <cellStyle name="40% - Énfasis1 4 4 4" xfId="2516" xr:uid="{00000000-0005-0000-0000-0000CC090000}"/>
    <cellStyle name="40% - Énfasis1 4 4 5" xfId="2517" xr:uid="{00000000-0005-0000-0000-0000CD090000}"/>
    <cellStyle name="40% - Énfasis1 4 5" xfId="2518" xr:uid="{00000000-0005-0000-0000-0000CE090000}"/>
    <cellStyle name="40% - Énfasis1 4 5 2" xfId="2519" xr:uid="{00000000-0005-0000-0000-0000CF090000}"/>
    <cellStyle name="40% - Énfasis1 4 5 3" xfId="2520" xr:uid="{00000000-0005-0000-0000-0000D0090000}"/>
    <cellStyle name="40% - Énfasis1 4 5 4" xfId="2521" xr:uid="{00000000-0005-0000-0000-0000D1090000}"/>
    <cellStyle name="40% - Énfasis1 4 6" xfId="2522" xr:uid="{00000000-0005-0000-0000-0000D2090000}"/>
    <cellStyle name="40% - Énfasis1 4 7" xfId="2523" xr:uid="{00000000-0005-0000-0000-0000D3090000}"/>
    <cellStyle name="40% - Énfasis1 4 8" xfId="2524" xr:uid="{00000000-0005-0000-0000-0000D4090000}"/>
    <cellStyle name="40% - Énfasis1 4 9" xfId="2525" xr:uid="{00000000-0005-0000-0000-0000D5090000}"/>
    <cellStyle name="40% - Énfasis1 5" xfId="2526" xr:uid="{00000000-0005-0000-0000-0000D6090000}"/>
    <cellStyle name="40% - Énfasis1 5 2" xfId="2527" xr:uid="{00000000-0005-0000-0000-0000D7090000}"/>
    <cellStyle name="40% - Énfasis1 5 2 2" xfId="2528" xr:uid="{00000000-0005-0000-0000-0000D8090000}"/>
    <cellStyle name="40% - Énfasis1 5 2 2 2" xfId="2529" xr:uid="{00000000-0005-0000-0000-0000D9090000}"/>
    <cellStyle name="40% - Énfasis1 5 2 2 2 2" xfId="2530" xr:uid="{00000000-0005-0000-0000-0000DA090000}"/>
    <cellStyle name="40% - Énfasis1 5 2 2 2 3" xfId="2531" xr:uid="{00000000-0005-0000-0000-0000DB090000}"/>
    <cellStyle name="40% - Énfasis1 5 2 2 2 4" xfId="2532" xr:uid="{00000000-0005-0000-0000-0000DC090000}"/>
    <cellStyle name="40% - Énfasis1 5 2 2 3" xfId="2533" xr:uid="{00000000-0005-0000-0000-0000DD090000}"/>
    <cellStyle name="40% - Énfasis1 5 2 2 4" xfId="2534" xr:uid="{00000000-0005-0000-0000-0000DE090000}"/>
    <cellStyle name="40% - Énfasis1 5 2 2 5" xfId="2535" xr:uid="{00000000-0005-0000-0000-0000DF090000}"/>
    <cellStyle name="40% - Énfasis1 5 2 3" xfId="2536" xr:uid="{00000000-0005-0000-0000-0000E0090000}"/>
    <cellStyle name="40% - Énfasis1 5 2 3 2" xfId="2537" xr:uid="{00000000-0005-0000-0000-0000E1090000}"/>
    <cellStyle name="40% - Énfasis1 5 2 3 3" xfId="2538" xr:uid="{00000000-0005-0000-0000-0000E2090000}"/>
    <cellStyle name="40% - Énfasis1 5 2 3 4" xfId="2539" xr:uid="{00000000-0005-0000-0000-0000E3090000}"/>
    <cellStyle name="40% - Énfasis1 5 2 4" xfId="2540" xr:uid="{00000000-0005-0000-0000-0000E4090000}"/>
    <cellStyle name="40% - Énfasis1 5 2 5" xfId="2541" xr:uid="{00000000-0005-0000-0000-0000E5090000}"/>
    <cellStyle name="40% - Énfasis1 5 2 6" xfId="2542" xr:uid="{00000000-0005-0000-0000-0000E6090000}"/>
    <cellStyle name="40% - Énfasis1 5 3" xfId="2543" xr:uid="{00000000-0005-0000-0000-0000E7090000}"/>
    <cellStyle name="40% - Énfasis1 5 3 2" xfId="2544" xr:uid="{00000000-0005-0000-0000-0000E8090000}"/>
    <cellStyle name="40% - Énfasis1 5 3 2 2" xfId="2545" xr:uid="{00000000-0005-0000-0000-0000E9090000}"/>
    <cellStyle name="40% - Énfasis1 5 3 2 2 2" xfId="2546" xr:uid="{00000000-0005-0000-0000-0000EA090000}"/>
    <cellStyle name="40% - Énfasis1 5 3 2 2 3" xfId="2547" xr:uid="{00000000-0005-0000-0000-0000EB090000}"/>
    <cellStyle name="40% - Énfasis1 5 3 2 2 4" xfId="2548" xr:uid="{00000000-0005-0000-0000-0000EC090000}"/>
    <cellStyle name="40% - Énfasis1 5 3 2 3" xfId="2549" xr:uid="{00000000-0005-0000-0000-0000ED090000}"/>
    <cellStyle name="40% - Énfasis1 5 3 2 4" xfId="2550" xr:uid="{00000000-0005-0000-0000-0000EE090000}"/>
    <cellStyle name="40% - Énfasis1 5 3 2 5" xfId="2551" xr:uid="{00000000-0005-0000-0000-0000EF090000}"/>
    <cellStyle name="40% - Énfasis1 5 3 3" xfId="2552" xr:uid="{00000000-0005-0000-0000-0000F0090000}"/>
    <cellStyle name="40% - Énfasis1 5 3 3 2" xfId="2553" xr:uid="{00000000-0005-0000-0000-0000F1090000}"/>
    <cellStyle name="40% - Énfasis1 5 3 3 3" xfId="2554" xr:uid="{00000000-0005-0000-0000-0000F2090000}"/>
    <cellStyle name="40% - Énfasis1 5 3 3 4" xfId="2555" xr:uid="{00000000-0005-0000-0000-0000F3090000}"/>
    <cellStyle name="40% - Énfasis1 5 3 4" xfId="2556" xr:uid="{00000000-0005-0000-0000-0000F4090000}"/>
    <cellStyle name="40% - Énfasis1 5 3 5" xfId="2557" xr:uid="{00000000-0005-0000-0000-0000F5090000}"/>
    <cellStyle name="40% - Énfasis1 5 3 6" xfId="2558" xr:uid="{00000000-0005-0000-0000-0000F6090000}"/>
    <cellStyle name="40% - Énfasis1 5 4" xfId="2559" xr:uid="{00000000-0005-0000-0000-0000F7090000}"/>
    <cellStyle name="40% - Énfasis1 5 4 2" xfId="2560" xr:uid="{00000000-0005-0000-0000-0000F8090000}"/>
    <cellStyle name="40% - Énfasis1 5 4 2 2" xfId="2561" xr:uid="{00000000-0005-0000-0000-0000F9090000}"/>
    <cellStyle name="40% - Énfasis1 5 4 2 3" xfId="2562" xr:uid="{00000000-0005-0000-0000-0000FA090000}"/>
    <cellStyle name="40% - Énfasis1 5 4 2 4" xfId="2563" xr:uid="{00000000-0005-0000-0000-0000FB090000}"/>
    <cellStyle name="40% - Énfasis1 5 4 3" xfId="2564" xr:uid="{00000000-0005-0000-0000-0000FC090000}"/>
    <cellStyle name="40% - Énfasis1 5 4 4" xfId="2565" xr:uid="{00000000-0005-0000-0000-0000FD090000}"/>
    <cellStyle name="40% - Énfasis1 5 4 5" xfId="2566" xr:uid="{00000000-0005-0000-0000-0000FE090000}"/>
    <cellStyle name="40% - Énfasis1 5 5" xfId="2567" xr:uid="{00000000-0005-0000-0000-0000FF090000}"/>
    <cellStyle name="40% - Énfasis1 5 5 2" xfId="2568" xr:uid="{00000000-0005-0000-0000-0000000A0000}"/>
    <cellStyle name="40% - Énfasis1 5 5 3" xfId="2569" xr:uid="{00000000-0005-0000-0000-0000010A0000}"/>
    <cellStyle name="40% - Énfasis1 5 5 4" xfId="2570" xr:uid="{00000000-0005-0000-0000-0000020A0000}"/>
    <cellStyle name="40% - Énfasis1 5 6" xfId="2571" xr:uid="{00000000-0005-0000-0000-0000030A0000}"/>
    <cellStyle name="40% - Énfasis1 5 7" xfId="2572" xr:uid="{00000000-0005-0000-0000-0000040A0000}"/>
    <cellStyle name="40% - Énfasis1 5 8" xfId="2573" xr:uid="{00000000-0005-0000-0000-0000050A0000}"/>
    <cellStyle name="40% - Énfasis1 5 9" xfId="2574" xr:uid="{00000000-0005-0000-0000-0000060A0000}"/>
    <cellStyle name="40% - Énfasis1 6" xfId="2575" xr:uid="{00000000-0005-0000-0000-0000070A0000}"/>
    <cellStyle name="40% - Énfasis1 6 2" xfId="2576" xr:uid="{00000000-0005-0000-0000-0000080A0000}"/>
    <cellStyle name="40% - Énfasis1 6 2 2" xfId="2577" xr:uid="{00000000-0005-0000-0000-0000090A0000}"/>
    <cellStyle name="40% - Énfasis1 6 2 2 2" xfId="2578" xr:uid="{00000000-0005-0000-0000-00000A0A0000}"/>
    <cellStyle name="40% - Énfasis1 6 2 2 2 2" xfId="2579" xr:uid="{00000000-0005-0000-0000-00000B0A0000}"/>
    <cellStyle name="40% - Énfasis1 6 2 2 2 3" xfId="2580" xr:uid="{00000000-0005-0000-0000-00000C0A0000}"/>
    <cellStyle name="40% - Énfasis1 6 2 2 2 4" xfId="2581" xr:uid="{00000000-0005-0000-0000-00000D0A0000}"/>
    <cellStyle name="40% - Énfasis1 6 2 2 3" xfId="2582" xr:uid="{00000000-0005-0000-0000-00000E0A0000}"/>
    <cellStyle name="40% - Énfasis1 6 2 2 4" xfId="2583" xr:uid="{00000000-0005-0000-0000-00000F0A0000}"/>
    <cellStyle name="40% - Énfasis1 6 2 2 5" xfId="2584" xr:uid="{00000000-0005-0000-0000-0000100A0000}"/>
    <cellStyle name="40% - Énfasis1 6 2 3" xfId="2585" xr:uid="{00000000-0005-0000-0000-0000110A0000}"/>
    <cellStyle name="40% - Énfasis1 6 2 3 2" xfId="2586" xr:uid="{00000000-0005-0000-0000-0000120A0000}"/>
    <cellStyle name="40% - Énfasis1 6 2 3 3" xfId="2587" xr:uid="{00000000-0005-0000-0000-0000130A0000}"/>
    <cellStyle name="40% - Énfasis1 6 2 3 4" xfId="2588" xr:uid="{00000000-0005-0000-0000-0000140A0000}"/>
    <cellStyle name="40% - Énfasis1 6 2 4" xfId="2589" xr:uid="{00000000-0005-0000-0000-0000150A0000}"/>
    <cellStyle name="40% - Énfasis1 6 2 5" xfId="2590" xr:uid="{00000000-0005-0000-0000-0000160A0000}"/>
    <cellStyle name="40% - Énfasis1 6 2 6" xfId="2591" xr:uid="{00000000-0005-0000-0000-0000170A0000}"/>
    <cellStyle name="40% - Énfasis1 6 3" xfId="2592" xr:uid="{00000000-0005-0000-0000-0000180A0000}"/>
    <cellStyle name="40% - Énfasis1 6 3 2" xfId="2593" xr:uid="{00000000-0005-0000-0000-0000190A0000}"/>
    <cellStyle name="40% - Énfasis1 6 3 2 2" xfId="2594" xr:uid="{00000000-0005-0000-0000-00001A0A0000}"/>
    <cellStyle name="40% - Énfasis1 6 3 2 2 2" xfId="2595" xr:uid="{00000000-0005-0000-0000-00001B0A0000}"/>
    <cellStyle name="40% - Énfasis1 6 3 2 2 3" xfId="2596" xr:uid="{00000000-0005-0000-0000-00001C0A0000}"/>
    <cellStyle name="40% - Énfasis1 6 3 2 2 4" xfId="2597" xr:uid="{00000000-0005-0000-0000-00001D0A0000}"/>
    <cellStyle name="40% - Énfasis1 6 3 2 3" xfId="2598" xr:uid="{00000000-0005-0000-0000-00001E0A0000}"/>
    <cellStyle name="40% - Énfasis1 6 3 2 4" xfId="2599" xr:uid="{00000000-0005-0000-0000-00001F0A0000}"/>
    <cellStyle name="40% - Énfasis1 6 3 2 5" xfId="2600" xr:uid="{00000000-0005-0000-0000-0000200A0000}"/>
    <cellStyle name="40% - Énfasis1 6 3 3" xfId="2601" xr:uid="{00000000-0005-0000-0000-0000210A0000}"/>
    <cellStyle name="40% - Énfasis1 6 3 3 2" xfId="2602" xr:uid="{00000000-0005-0000-0000-0000220A0000}"/>
    <cellStyle name="40% - Énfasis1 6 3 3 3" xfId="2603" xr:uid="{00000000-0005-0000-0000-0000230A0000}"/>
    <cellStyle name="40% - Énfasis1 6 3 3 4" xfId="2604" xr:uid="{00000000-0005-0000-0000-0000240A0000}"/>
    <cellStyle name="40% - Énfasis1 6 3 4" xfId="2605" xr:uid="{00000000-0005-0000-0000-0000250A0000}"/>
    <cellStyle name="40% - Énfasis1 6 3 5" xfId="2606" xr:uid="{00000000-0005-0000-0000-0000260A0000}"/>
    <cellStyle name="40% - Énfasis1 6 3 6" xfId="2607" xr:uid="{00000000-0005-0000-0000-0000270A0000}"/>
    <cellStyle name="40% - Énfasis1 6 4" xfId="2608" xr:uid="{00000000-0005-0000-0000-0000280A0000}"/>
    <cellStyle name="40% - Énfasis1 6 4 2" xfId="2609" xr:uid="{00000000-0005-0000-0000-0000290A0000}"/>
    <cellStyle name="40% - Énfasis1 6 4 2 2" xfId="2610" xr:uid="{00000000-0005-0000-0000-00002A0A0000}"/>
    <cellStyle name="40% - Énfasis1 6 4 2 3" xfId="2611" xr:uid="{00000000-0005-0000-0000-00002B0A0000}"/>
    <cellStyle name="40% - Énfasis1 6 4 2 4" xfId="2612" xr:uid="{00000000-0005-0000-0000-00002C0A0000}"/>
    <cellStyle name="40% - Énfasis1 6 4 3" xfId="2613" xr:uid="{00000000-0005-0000-0000-00002D0A0000}"/>
    <cellStyle name="40% - Énfasis1 6 4 4" xfId="2614" xr:uid="{00000000-0005-0000-0000-00002E0A0000}"/>
    <cellStyle name="40% - Énfasis1 6 4 5" xfId="2615" xr:uid="{00000000-0005-0000-0000-00002F0A0000}"/>
    <cellStyle name="40% - Énfasis1 6 5" xfId="2616" xr:uid="{00000000-0005-0000-0000-0000300A0000}"/>
    <cellStyle name="40% - Énfasis1 6 5 2" xfId="2617" xr:uid="{00000000-0005-0000-0000-0000310A0000}"/>
    <cellStyle name="40% - Énfasis1 6 5 3" xfId="2618" xr:uid="{00000000-0005-0000-0000-0000320A0000}"/>
    <cellStyle name="40% - Énfasis1 6 5 4" xfId="2619" xr:uid="{00000000-0005-0000-0000-0000330A0000}"/>
    <cellStyle name="40% - Énfasis1 6 6" xfId="2620" xr:uid="{00000000-0005-0000-0000-0000340A0000}"/>
    <cellStyle name="40% - Énfasis1 6 7" xfId="2621" xr:uid="{00000000-0005-0000-0000-0000350A0000}"/>
    <cellStyle name="40% - Énfasis1 6 8" xfId="2622" xr:uid="{00000000-0005-0000-0000-0000360A0000}"/>
    <cellStyle name="40% - Énfasis1 6 9" xfId="2623" xr:uid="{00000000-0005-0000-0000-0000370A0000}"/>
    <cellStyle name="40% - Énfasis1 7" xfId="2624" xr:uid="{00000000-0005-0000-0000-0000380A0000}"/>
    <cellStyle name="40% - Énfasis1 7 2" xfId="2625" xr:uid="{00000000-0005-0000-0000-0000390A0000}"/>
    <cellStyle name="40% - Énfasis1 7 2 2" xfId="2626" xr:uid="{00000000-0005-0000-0000-00003A0A0000}"/>
    <cellStyle name="40% - Énfasis1 7 2 2 2" xfId="2627" xr:uid="{00000000-0005-0000-0000-00003B0A0000}"/>
    <cellStyle name="40% - Énfasis1 7 2 2 2 2" xfId="2628" xr:uid="{00000000-0005-0000-0000-00003C0A0000}"/>
    <cellStyle name="40% - Énfasis1 7 2 2 2 3" xfId="2629" xr:uid="{00000000-0005-0000-0000-00003D0A0000}"/>
    <cellStyle name="40% - Énfasis1 7 2 2 2 4" xfId="2630" xr:uid="{00000000-0005-0000-0000-00003E0A0000}"/>
    <cellStyle name="40% - Énfasis1 7 2 2 3" xfId="2631" xr:uid="{00000000-0005-0000-0000-00003F0A0000}"/>
    <cellStyle name="40% - Énfasis1 7 2 2 4" xfId="2632" xr:uid="{00000000-0005-0000-0000-0000400A0000}"/>
    <cellStyle name="40% - Énfasis1 7 2 2 5" xfId="2633" xr:uid="{00000000-0005-0000-0000-0000410A0000}"/>
    <cellStyle name="40% - Énfasis1 7 2 3" xfId="2634" xr:uid="{00000000-0005-0000-0000-0000420A0000}"/>
    <cellStyle name="40% - Énfasis1 7 2 3 2" xfId="2635" xr:uid="{00000000-0005-0000-0000-0000430A0000}"/>
    <cellStyle name="40% - Énfasis1 7 2 3 3" xfId="2636" xr:uid="{00000000-0005-0000-0000-0000440A0000}"/>
    <cellStyle name="40% - Énfasis1 7 2 3 4" xfId="2637" xr:uid="{00000000-0005-0000-0000-0000450A0000}"/>
    <cellStyle name="40% - Énfasis1 7 2 4" xfId="2638" xr:uid="{00000000-0005-0000-0000-0000460A0000}"/>
    <cellStyle name="40% - Énfasis1 7 2 5" xfId="2639" xr:uid="{00000000-0005-0000-0000-0000470A0000}"/>
    <cellStyle name="40% - Énfasis1 7 2 6" xfId="2640" xr:uid="{00000000-0005-0000-0000-0000480A0000}"/>
    <cellStyle name="40% - Énfasis1 7 3" xfId="2641" xr:uid="{00000000-0005-0000-0000-0000490A0000}"/>
    <cellStyle name="40% - Énfasis1 7 3 2" xfId="2642" xr:uid="{00000000-0005-0000-0000-00004A0A0000}"/>
    <cellStyle name="40% - Énfasis1 7 3 2 2" xfId="2643" xr:uid="{00000000-0005-0000-0000-00004B0A0000}"/>
    <cellStyle name="40% - Énfasis1 7 3 2 2 2" xfId="2644" xr:uid="{00000000-0005-0000-0000-00004C0A0000}"/>
    <cellStyle name="40% - Énfasis1 7 3 2 2 3" xfId="2645" xr:uid="{00000000-0005-0000-0000-00004D0A0000}"/>
    <cellStyle name="40% - Énfasis1 7 3 2 2 4" xfId="2646" xr:uid="{00000000-0005-0000-0000-00004E0A0000}"/>
    <cellStyle name="40% - Énfasis1 7 3 2 3" xfId="2647" xr:uid="{00000000-0005-0000-0000-00004F0A0000}"/>
    <cellStyle name="40% - Énfasis1 7 3 2 4" xfId="2648" xr:uid="{00000000-0005-0000-0000-0000500A0000}"/>
    <cellStyle name="40% - Énfasis1 7 3 2 5" xfId="2649" xr:uid="{00000000-0005-0000-0000-0000510A0000}"/>
    <cellStyle name="40% - Énfasis1 7 3 3" xfId="2650" xr:uid="{00000000-0005-0000-0000-0000520A0000}"/>
    <cellStyle name="40% - Énfasis1 7 3 3 2" xfId="2651" xr:uid="{00000000-0005-0000-0000-0000530A0000}"/>
    <cellStyle name="40% - Énfasis1 7 3 3 3" xfId="2652" xr:uid="{00000000-0005-0000-0000-0000540A0000}"/>
    <cellStyle name="40% - Énfasis1 7 3 3 4" xfId="2653" xr:uid="{00000000-0005-0000-0000-0000550A0000}"/>
    <cellStyle name="40% - Énfasis1 7 3 4" xfId="2654" xr:uid="{00000000-0005-0000-0000-0000560A0000}"/>
    <cellStyle name="40% - Énfasis1 7 3 5" xfId="2655" xr:uid="{00000000-0005-0000-0000-0000570A0000}"/>
    <cellStyle name="40% - Énfasis1 7 3 6" xfId="2656" xr:uid="{00000000-0005-0000-0000-0000580A0000}"/>
    <cellStyle name="40% - Énfasis1 7 4" xfId="2657" xr:uid="{00000000-0005-0000-0000-0000590A0000}"/>
    <cellStyle name="40% - Énfasis1 7 4 2" xfId="2658" xr:uid="{00000000-0005-0000-0000-00005A0A0000}"/>
    <cellStyle name="40% - Énfasis1 7 4 2 2" xfId="2659" xr:uid="{00000000-0005-0000-0000-00005B0A0000}"/>
    <cellStyle name="40% - Énfasis1 7 4 2 3" xfId="2660" xr:uid="{00000000-0005-0000-0000-00005C0A0000}"/>
    <cellStyle name="40% - Énfasis1 7 4 2 4" xfId="2661" xr:uid="{00000000-0005-0000-0000-00005D0A0000}"/>
    <cellStyle name="40% - Énfasis1 7 4 3" xfId="2662" xr:uid="{00000000-0005-0000-0000-00005E0A0000}"/>
    <cellStyle name="40% - Énfasis1 7 4 4" xfId="2663" xr:uid="{00000000-0005-0000-0000-00005F0A0000}"/>
    <cellStyle name="40% - Énfasis1 7 4 5" xfId="2664" xr:uid="{00000000-0005-0000-0000-0000600A0000}"/>
    <cellStyle name="40% - Énfasis1 7 5" xfId="2665" xr:uid="{00000000-0005-0000-0000-0000610A0000}"/>
    <cellStyle name="40% - Énfasis1 7 5 2" xfId="2666" xr:uid="{00000000-0005-0000-0000-0000620A0000}"/>
    <cellStyle name="40% - Énfasis1 7 5 3" xfId="2667" xr:uid="{00000000-0005-0000-0000-0000630A0000}"/>
    <cellStyle name="40% - Énfasis1 7 5 4" xfId="2668" xr:uid="{00000000-0005-0000-0000-0000640A0000}"/>
    <cellStyle name="40% - Énfasis1 7 6" xfId="2669" xr:uid="{00000000-0005-0000-0000-0000650A0000}"/>
    <cellStyle name="40% - Énfasis1 7 7" xfId="2670" xr:uid="{00000000-0005-0000-0000-0000660A0000}"/>
    <cellStyle name="40% - Énfasis1 7 8" xfId="2671" xr:uid="{00000000-0005-0000-0000-0000670A0000}"/>
    <cellStyle name="40% - Énfasis1 7 9" xfId="2672" xr:uid="{00000000-0005-0000-0000-0000680A0000}"/>
    <cellStyle name="40% - Énfasis1 8" xfId="2673" xr:uid="{00000000-0005-0000-0000-0000690A0000}"/>
    <cellStyle name="40% - Énfasis1 8 2" xfId="2674" xr:uid="{00000000-0005-0000-0000-00006A0A0000}"/>
    <cellStyle name="40% - Énfasis1 8 2 2" xfId="2675" xr:uid="{00000000-0005-0000-0000-00006B0A0000}"/>
    <cellStyle name="40% - Énfasis1 8 2 2 2" xfId="2676" xr:uid="{00000000-0005-0000-0000-00006C0A0000}"/>
    <cellStyle name="40% - Énfasis1 8 2 2 2 2" xfId="2677" xr:uid="{00000000-0005-0000-0000-00006D0A0000}"/>
    <cellStyle name="40% - Énfasis1 8 2 2 2 3" xfId="2678" xr:uid="{00000000-0005-0000-0000-00006E0A0000}"/>
    <cellStyle name="40% - Énfasis1 8 2 2 2 4" xfId="2679" xr:uid="{00000000-0005-0000-0000-00006F0A0000}"/>
    <cellStyle name="40% - Énfasis1 8 2 2 3" xfId="2680" xr:uid="{00000000-0005-0000-0000-0000700A0000}"/>
    <cellStyle name="40% - Énfasis1 8 2 2 4" xfId="2681" xr:uid="{00000000-0005-0000-0000-0000710A0000}"/>
    <cellStyle name="40% - Énfasis1 8 2 2 5" xfId="2682" xr:uid="{00000000-0005-0000-0000-0000720A0000}"/>
    <cellStyle name="40% - Énfasis1 8 2 3" xfId="2683" xr:uid="{00000000-0005-0000-0000-0000730A0000}"/>
    <cellStyle name="40% - Énfasis1 8 2 3 2" xfId="2684" xr:uid="{00000000-0005-0000-0000-0000740A0000}"/>
    <cellStyle name="40% - Énfasis1 8 2 3 3" xfId="2685" xr:uid="{00000000-0005-0000-0000-0000750A0000}"/>
    <cellStyle name="40% - Énfasis1 8 2 3 4" xfId="2686" xr:uid="{00000000-0005-0000-0000-0000760A0000}"/>
    <cellStyle name="40% - Énfasis1 8 2 4" xfId="2687" xr:uid="{00000000-0005-0000-0000-0000770A0000}"/>
    <cellStyle name="40% - Énfasis1 8 2 5" xfId="2688" xr:uid="{00000000-0005-0000-0000-0000780A0000}"/>
    <cellStyle name="40% - Énfasis1 8 2 6" xfId="2689" xr:uid="{00000000-0005-0000-0000-0000790A0000}"/>
    <cellStyle name="40% - Énfasis1 8 3" xfId="2690" xr:uid="{00000000-0005-0000-0000-00007A0A0000}"/>
    <cellStyle name="40% - Énfasis1 8 3 2" xfId="2691" xr:uid="{00000000-0005-0000-0000-00007B0A0000}"/>
    <cellStyle name="40% - Énfasis1 8 3 2 2" xfId="2692" xr:uid="{00000000-0005-0000-0000-00007C0A0000}"/>
    <cellStyle name="40% - Énfasis1 8 3 2 2 2" xfId="2693" xr:uid="{00000000-0005-0000-0000-00007D0A0000}"/>
    <cellStyle name="40% - Énfasis1 8 3 2 2 3" xfId="2694" xr:uid="{00000000-0005-0000-0000-00007E0A0000}"/>
    <cellStyle name="40% - Énfasis1 8 3 2 2 4" xfId="2695" xr:uid="{00000000-0005-0000-0000-00007F0A0000}"/>
    <cellStyle name="40% - Énfasis1 8 3 2 3" xfId="2696" xr:uid="{00000000-0005-0000-0000-0000800A0000}"/>
    <cellStyle name="40% - Énfasis1 8 3 2 4" xfId="2697" xr:uid="{00000000-0005-0000-0000-0000810A0000}"/>
    <cellStyle name="40% - Énfasis1 8 3 2 5" xfId="2698" xr:uid="{00000000-0005-0000-0000-0000820A0000}"/>
    <cellStyle name="40% - Énfasis1 8 3 3" xfId="2699" xr:uid="{00000000-0005-0000-0000-0000830A0000}"/>
    <cellStyle name="40% - Énfasis1 8 3 3 2" xfId="2700" xr:uid="{00000000-0005-0000-0000-0000840A0000}"/>
    <cellStyle name="40% - Énfasis1 8 3 3 3" xfId="2701" xr:uid="{00000000-0005-0000-0000-0000850A0000}"/>
    <cellStyle name="40% - Énfasis1 8 3 3 4" xfId="2702" xr:uid="{00000000-0005-0000-0000-0000860A0000}"/>
    <cellStyle name="40% - Énfasis1 8 3 4" xfId="2703" xr:uid="{00000000-0005-0000-0000-0000870A0000}"/>
    <cellStyle name="40% - Énfasis1 8 3 5" xfId="2704" xr:uid="{00000000-0005-0000-0000-0000880A0000}"/>
    <cellStyle name="40% - Énfasis1 8 3 6" xfId="2705" xr:uid="{00000000-0005-0000-0000-0000890A0000}"/>
    <cellStyle name="40% - Énfasis1 8 4" xfId="2706" xr:uid="{00000000-0005-0000-0000-00008A0A0000}"/>
    <cellStyle name="40% - Énfasis1 8 4 2" xfId="2707" xr:uid="{00000000-0005-0000-0000-00008B0A0000}"/>
    <cellStyle name="40% - Énfasis1 8 4 2 2" xfId="2708" xr:uid="{00000000-0005-0000-0000-00008C0A0000}"/>
    <cellStyle name="40% - Énfasis1 8 4 2 3" xfId="2709" xr:uid="{00000000-0005-0000-0000-00008D0A0000}"/>
    <cellStyle name="40% - Énfasis1 8 4 2 4" xfId="2710" xr:uid="{00000000-0005-0000-0000-00008E0A0000}"/>
    <cellStyle name="40% - Énfasis1 8 4 3" xfId="2711" xr:uid="{00000000-0005-0000-0000-00008F0A0000}"/>
    <cellStyle name="40% - Énfasis1 8 4 4" xfId="2712" xr:uid="{00000000-0005-0000-0000-0000900A0000}"/>
    <cellStyle name="40% - Énfasis1 8 4 5" xfId="2713" xr:uid="{00000000-0005-0000-0000-0000910A0000}"/>
    <cellStyle name="40% - Énfasis1 8 5" xfId="2714" xr:uid="{00000000-0005-0000-0000-0000920A0000}"/>
    <cellStyle name="40% - Énfasis1 8 5 2" xfId="2715" xr:uid="{00000000-0005-0000-0000-0000930A0000}"/>
    <cellStyle name="40% - Énfasis1 8 5 3" xfId="2716" xr:uid="{00000000-0005-0000-0000-0000940A0000}"/>
    <cellStyle name="40% - Énfasis1 8 5 4" xfId="2717" xr:uid="{00000000-0005-0000-0000-0000950A0000}"/>
    <cellStyle name="40% - Énfasis1 8 6" xfId="2718" xr:uid="{00000000-0005-0000-0000-0000960A0000}"/>
    <cellStyle name="40% - Énfasis1 8 7" xfId="2719" xr:uid="{00000000-0005-0000-0000-0000970A0000}"/>
    <cellStyle name="40% - Énfasis1 8 8" xfId="2720" xr:uid="{00000000-0005-0000-0000-0000980A0000}"/>
    <cellStyle name="40% - Énfasis1 8 9" xfId="2721" xr:uid="{00000000-0005-0000-0000-0000990A0000}"/>
    <cellStyle name="40% - Énfasis1 9" xfId="2722" xr:uid="{00000000-0005-0000-0000-00009A0A0000}"/>
    <cellStyle name="40% - Énfasis1 9 2" xfId="2723" xr:uid="{00000000-0005-0000-0000-00009B0A0000}"/>
    <cellStyle name="40% - Énfasis1 9 2 2" xfId="2724" xr:uid="{00000000-0005-0000-0000-00009C0A0000}"/>
    <cellStyle name="40% - Énfasis1 9 2 2 2" xfId="2725" xr:uid="{00000000-0005-0000-0000-00009D0A0000}"/>
    <cellStyle name="40% - Énfasis1 9 2 2 3" xfId="2726" xr:uid="{00000000-0005-0000-0000-00009E0A0000}"/>
    <cellStyle name="40% - Énfasis1 9 2 2 4" xfId="2727" xr:uid="{00000000-0005-0000-0000-00009F0A0000}"/>
    <cellStyle name="40% - Énfasis1 9 2 3" xfId="2728" xr:uid="{00000000-0005-0000-0000-0000A00A0000}"/>
    <cellStyle name="40% - Énfasis1 9 2 4" xfId="2729" xr:uid="{00000000-0005-0000-0000-0000A10A0000}"/>
    <cellStyle name="40% - Énfasis1 9 2 5" xfId="2730" xr:uid="{00000000-0005-0000-0000-0000A20A0000}"/>
    <cellStyle name="40% - Énfasis1 9 3" xfId="2731" xr:uid="{00000000-0005-0000-0000-0000A30A0000}"/>
    <cellStyle name="40% - Énfasis1 9 3 2" xfId="2732" xr:uid="{00000000-0005-0000-0000-0000A40A0000}"/>
    <cellStyle name="40% - Énfasis1 9 3 3" xfId="2733" xr:uid="{00000000-0005-0000-0000-0000A50A0000}"/>
    <cellStyle name="40% - Énfasis1 9 3 4" xfId="2734" xr:uid="{00000000-0005-0000-0000-0000A60A0000}"/>
    <cellStyle name="40% - Énfasis1 9 4" xfId="2735" xr:uid="{00000000-0005-0000-0000-0000A70A0000}"/>
    <cellStyle name="40% - Énfasis1 9 5" xfId="2736" xr:uid="{00000000-0005-0000-0000-0000A80A0000}"/>
    <cellStyle name="40% - Énfasis1 9 6" xfId="2737" xr:uid="{00000000-0005-0000-0000-0000A90A0000}"/>
    <cellStyle name="40% - Énfasis2 10" xfId="2738" xr:uid="{00000000-0005-0000-0000-0000AA0A0000}"/>
    <cellStyle name="40% - Énfasis2 10 2" xfId="2739" xr:uid="{00000000-0005-0000-0000-0000AB0A0000}"/>
    <cellStyle name="40% - Énfasis2 10 2 2" xfId="2740" xr:uid="{00000000-0005-0000-0000-0000AC0A0000}"/>
    <cellStyle name="40% - Énfasis2 10 2 2 2" xfId="2741" xr:uid="{00000000-0005-0000-0000-0000AD0A0000}"/>
    <cellStyle name="40% - Énfasis2 10 2 2 3" xfId="2742" xr:uid="{00000000-0005-0000-0000-0000AE0A0000}"/>
    <cellStyle name="40% - Énfasis2 10 2 2 4" xfId="2743" xr:uid="{00000000-0005-0000-0000-0000AF0A0000}"/>
    <cellStyle name="40% - Énfasis2 10 2 3" xfId="2744" xr:uid="{00000000-0005-0000-0000-0000B00A0000}"/>
    <cellStyle name="40% - Énfasis2 10 2 4" xfId="2745" xr:uid="{00000000-0005-0000-0000-0000B10A0000}"/>
    <cellStyle name="40% - Énfasis2 10 2 5" xfId="2746" xr:uid="{00000000-0005-0000-0000-0000B20A0000}"/>
    <cellStyle name="40% - Énfasis2 10 3" xfId="2747" xr:uid="{00000000-0005-0000-0000-0000B30A0000}"/>
    <cellStyle name="40% - Énfasis2 10 3 2" xfId="2748" xr:uid="{00000000-0005-0000-0000-0000B40A0000}"/>
    <cellStyle name="40% - Énfasis2 10 3 3" xfId="2749" xr:uid="{00000000-0005-0000-0000-0000B50A0000}"/>
    <cellStyle name="40% - Énfasis2 10 3 4" xfId="2750" xr:uid="{00000000-0005-0000-0000-0000B60A0000}"/>
    <cellStyle name="40% - Énfasis2 10 4" xfId="2751" xr:uid="{00000000-0005-0000-0000-0000B70A0000}"/>
    <cellStyle name="40% - Énfasis2 10 5" xfId="2752" xr:uid="{00000000-0005-0000-0000-0000B80A0000}"/>
    <cellStyle name="40% - Énfasis2 10 6" xfId="2753" xr:uid="{00000000-0005-0000-0000-0000B90A0000}"/>
    <cellStyle name="40% - Énfasis2 11" xfId="2754" xr:uid="{00000000-0005-0000-0000-0000BA0A0000}"/>
    <cellStyle name="40% - Énfasis2 11 2" xfId="2755" xr:uid="{00000000-0005-0000-0000-0000BB0A0000}"/>
    <cellStyle name="40% - Énfasis2 11 2 2" xfId="2756" xr:uid="{00000000-0005-0000-0000-0000BC0A0000}"/>
    <cellStyle name="40% - Énfasis2 11 2 3" xfId="2757" xr:uid="{00000000-0005-0000-0000-0000BD0A0000}"/>
    <cellStyle name="40% - Énfasis2 11 2 4" xfId="2758" xr:uid="{00000000-0005-0000-0000-0000BE0A0000}"/>
    <cellStyle name="40% - Énfasis2 11 3" xfId="2759" xr:uid="{00000000-0005-0000-0000-0000BF0A0000}"/>
    <cellStyle name="40% - Énfasis2 11 4" xfId="2760" xr:uid="{00000000-0005-0000-0000-0000C00A0000}"/>
    <cellStyle name="40% - Énfasis2 11 5" xfId="2761" xr:uid="{00000000-0005-0000-0000-0000C10A0000}"/>
    <cellStyle name="40% - Énfasis2 12" xfId="2762" xr:uid="{00000000-0005-0000-0000-0000C20A0000}"/>
    <cellStyle name="40% - Énfasis2 12 2" xfId="2763" xr:uid="{00000000-0005-0000-0000-0000C30A0000}"/>
    <cellStyle name="40% - Énfasis2 12 3" xfId="2764" xr:uid="{00000000-0005-0000-0000-0000C40A0000}"/>
    <cellStyle name="40% - Énfasis2 12 4" xfId="2765" xr:uid="{00000000-0005-0000-0000-0000C50A0000}"/>
    <cellStyle name="40% - Énfasis2 13" xfId="2766" xr:uid="{00000000-0005-0000-0000-0000C60A0000}"/>
    <cellStyle name="40% - Énfasis2 14" xfId="2767" xr:uid="{00000000-0005-0000-0000-0000C70A0000}"/>
    <cellStyle name="40% - Énfasis2 15" xfId="2768" xr:uid="{00000000-0005-0000-0000-0000C80A0000}"/>
    <cellStyle name="40% - Énfasis2 2" xfId="2769" xr:uid="{00000000-0005-0000-0000-0000C90A0000}"/>
    <cellStyle name="40% - Énfasis2 2 2" xfId="2770" xr:uid="{00000000-0005-0000-0000-0000CA0A0000}"/>
    <cellStyle name="40% - Énfasis2 2 2 2" xfId="2771" xr:uid="{00000000-0005-0000-0000-0000CB0A0000}"/>
    <cellStyle name="40% - Énfasis2 2 2 2 2" xfId="2772" xr:uid="{00000000-0005-0000-0000-0000CC0A0000}"/>
    <cellStyle name="40% - Énfasis2 2 2 2 2 2" xfId="2773" xr:uid="{00000000-0005-0000-0000-0000CD0A0000}"/>
    <cellStyle name="40% - Énfasis2 2 2 2 2 3" xfId="2774" xr:uid="{00000000-0005-0000-0000-0000CE0A0000}"/>
    <cellStyle name="40% - Énfasis2 2 2 2 2 4" xfId="2775" xr:uid="{00000000-0005-0000-0000-0000CF0A0000}"/>
    <cellStyle name="40% - Énfasis2 2 2 2 3" xfId="2776" xr:uid="{00000000-0005-0000-0000-0000D00A0000}"/>
    <cellStyle name="40% - Énfasis2 2 2 2 4" xfId="2777" xr:uid="{00000000-0005-0000-0000-0000D10A0000}"/>
    <cellStyle name="40% - Énfasis2 2 2 2 5" xfId="2778" xr:uid="{00000000-0005-0000-0000-0000D20A0000}"/>
    <cellStyle name="40% - Énfasis2 2 2 3" xfId="2779" xr:uid="{00000000-0005-0000-0000-0000D30A0000}"/>
    <cellStyle name="40% - Énfasis2 2 2 3 2" xfId="2780" xr:uid="{00000000-0005-0000-0000-0000D40A0000}"/>
    <cellStyle name="40% - Énfasis2 2 2 3 3" xfId="2781" xr:uid="{00000000-0005-0000-0000-0000D50A0000}"/>
    <cellStyle name="40% - Énfasis2 2 2 3 4" xfId="2782" xr:uid="{00000000-0005-0000-0000-0000D60A0000}"/>
    <cellStyle name="40% - Énfasis2 2 2 4" xfId="2783" xr:uid="{00000000-0005-0000-0000-0000D70A0000}"/>
    <cellStyle name="40% - Énfasis2 2 2 5" xfId="2784" xr:uid="{00000000-0005-0000-0000-0000D80A0000}"/>
    <cellStyle name="40% - Énfasis2 2 2 6" xfId="2785" xr:uid="{00000000-0005-0000-0000-0000D90A0000}"/>
    <cellStyle name="40% - Énfasis2 2 3" xfId="2786" xr:uid="{00000000-0005-0000-0000-0000DA0A0000}"/>
    <cellStyle name="40% - Énfasis2 2 3 2" xfId="2787" xr:uid="{00000000-0005-0000-0000-0000DB0A0000}"/>
    <cellStyle name="40% - Énfasis2 2 3 2 2" xfId="2788" xr:uid="{00000000-0005-0000-0000-0000DC0A0000}"/>
    <cellStyle name="40% - Énfasis2 2 3 2 2 2" xfId="2789" xr:uid="{00000000-0005-0000-0000-0000DD0A0000}"/>
    <cellStyle name="40% - Énfasis2 2 3 2 2 3" xfId="2790" xr:uid="{00000000-0005-0000-0000-0000DE0A0000}"/>
    <cellStyle name="40% - Énfasis2 2 3 2 2 4" xfId="2791" xr:uid="{00000000-0005-0000-0000-0000DF0A0000}"/>
    <cellStyle name="40% - Énfasis2 2 3 2 3" xfId="2792" xr:uid="{00000000-0005-0000-0000-0000E00A0000}"/>
    <cellStyle name="40% - Énfasis2 2 3 2 4" xfId="2793" xr:uid="{00000000-0005-0000-0000-0000E10A0000}"/>
    <cellStyle name="40% - Énfasis2 2 3 2 5" xfId="2794" xr:uid="{00000000-0005-0000-0000-0000E20A0000}"/>
    <cellStyle name="40% - Énfasis2 2 3 3" xfId="2795" xr:uid="{00000000-0005-0000-0000-0000E30A0000}"/>
    <cellStyle name="40% - Énfasis2 2 3 3 2" xfId="2796" xr:uid="{00000000-0005-0000-0000-0000E40A0000}"/>
    <cellStyle name="40% - Énfasis2 2 3 3 3" xfId="2797" xr:uid="{00000000-0005-0000-0000-0000E50A0000}"/>
    <cellStyle name="40% - Énfasis2 2 3 3 4" xfId="2798" xr:uid="{00000000-0005-0000-0000-0000E60A0000}"/>
    <cellStyle name="40% - Énfasis2 2 3 4" xfId="2799" xr:uid="{00000000-0005-0000-0000-0000E70A0000}"/>
    <cellStyle name="40% - Énfasis2 2 3 5" xfId="2800" xr:uid="{00000000-0005-0000-0000-0000E80A0000}"/>
    <cellStyle name="40% - Énfasis2 2 3 6" xfId="2801" xr:uid="{00000000-0005-0000-0000-0000E90A0000}"/>
    <cellStyle name="40% - Énfasis2 2 4" xfId="2802" xr:uid="{00000000-0005-0000-0000-0000EA0A0000}"/>
    <cellStyle name="40% - Énfasis2 2 4 2" xfId="2803" xr:uid="{00000000-0005-0000-0000-0000EB0A0000}"/>
    <cellStyle name="40% - Énfasis2 2 4 2 2" xfId="2804" xr:uid="{00000000-0005-0000-0000-0000EC0A0000}"/>
    <cellStyle name="40% - Énfasis2 2 4 2 3" xfId="2805" xr:uid="{00000000-0005-0000-0000-0000ED0A0000}"/>
    <cellStyle name="40% - Énfasis2 2 4 2 4" xfId="2806" xr:uid="{00000000-0005-0000-0000-0000EE0A0000}"/>
    <cellStyle name="40% - Énfasis2 2 4 3" xfId="2807" xr:uid="{00000000-0005-0000-0000-0000EF0A0000}"/>
    <cellStyle name="40% - Énfasis2 2 4 4" xfId="2808" xr:uid="{00000000-0005-0000-0000-0000F00A0000}"/>
    <cellStyle name="40% - Énfasis2 2 4 5" xfId="2809" xr:uid="{00000000-0005-0000-0000-0000F10A0000}"/>
    <cellStyle name="40% - Énfasis2 2 5" xfId="2810" xr:uid="{00000000-0005-0000-0000-0000F20A0000}"/>
    <cellStyle name="40% - Énfasis2 2 5 2" xfId="2811" xr:uid="{00000000-0005-0000-0000-0000F30A0000}"/>
    <cellStyle name="40% - Énfasis2 2 5 3" xfId="2812" xr:uid="{00000000-0005-0000-0000-0000F40A0000}"/>
    <cellStyle name="40% - Énfasis2 2 5 4" xfId="2813" xr:uid="{00000000-0005-0000-0000-0000F50A0000}"/>
    <cellStyle name="40% - Énfasis2 2 6" xfId="2814" xr:uid="{00000000-0005-0000-0000-0000F60A0000}"/>
    <cellStyle name="40% - Énfasis2 2 7" xfId="2815" xr:uid="{00000000-0005-0000-0000-0000F70A0000}"/>
    <cellStyle name="40% - Énfasis2 2 8" xfId="2816" xr:uid="{00000000-0005-0000-0000-0000F80A0000}"/>
    <cellStyle name="40% - Énfasis2 2 9" xfId="2817" xr:uid="{00000000-0005-0000-0000-0000F90A0000}"/>
    <cellStyle name="40% - Énfasis2 3" xfId="2818" xr:uid="{00000000-0005-0000-0000-0000FA0A0000}"/>
    <cellStyle name="40% - Énfasis2 3 2" xfId="2819" xr:uid="{00000000-0005-0000-0000-0000FB0A0000}"/>
    <cellStyle name="40% - Énfasis2 3 2 2" xfId="2820" xr:uid="{00000000-0005-0000-0000-0000FC0A0000}"/>
    <cellStyle name="40% - Énfasis2 3 2 2 2" xfId="2821" xr:uid="{00000000-0005-0000-0000-0000FD0A0000}"/>
    <cellStyle name="40% - Énfasis2 3 2 2 2 2" xfId="2822" xr:uid="{00000000-0005-0000-0000-0000FE0A0000}"/>
    <cellStyle name="40% - Énfasis2 3 2 2 2 3" xfId="2823" xr:uid="{00000000-0005-0000-0000-0000FF0A0000}"/>
    <cellStyle name="40% - Énfasis2 3 2 2 2 4" xfId="2824" xr:uid="{00000000-0005-0000-0000-0000000B0000}"/>
    <cellStyle name="40% - Énfasis2 3 2 2 3" xfId="2825" xr:uid="{00000000-0005-0000-0000-0000010B0000}"/>
    <cellStyle name="40% - Énfasis2 3 2 2 4" xfId="2826" xr:uid="{00000000-0005-0000-0000-0000020B0000}"/>
    <cellStyle name="40% - Énfasis2 3 2 2 5" xfId="2827" xr:uid="{00000000-0005-0000-0000-0000030B0000}"/>
    <cellStyle name="40% - Énfasis2 3 2 3" xfId="2828" xr:uid="{00000000-0005-0000-0000-0000040B0000}"/>
    <cellStyle name="40% - Énfasis2 3 2 3 2" xfId="2829" xr:uid="{00000000-0005-0000-0000-0000050B0000}"/>
    <cellStyle name="40% - Énfasis2 3 2 3 3" xfId="2830" xr:uid="{00000000-0005-0000-0000-0000060B0000}"/>
    <cellStyle name="40% - Énfasis2 3 2 3 4" xfId="2831" xr:uid="{00000000-0005-0000-0000-0000070B0000}"/>
    <cellStyle name="40% - Énfasis2 3 2 4" xfId="2832" xr:uid="{00000000-0005-0000-0000-0000080B0000}"/>
    <cellStyle name="40% - Énfasis2 3 2 5" xfId="2833" xr:uid="{00000000-0005-0000-0000-0000090B0000}"/>
    <cellStyle name="40% - Énfasis2 3 2 6" xfId="2834" xr:uid="{00000000-0005-0000-0000-00000A0B0000}"/>
    <cellStyle name="40% - Énfasis2 3 3" xfId="2835" xr:uid="{00000000-0005-0000-0000-00000B0B0000}"/>
    <cellStyle name="40% - Énfasis2 3 3 2" xfId="2836" xr:uid="{00000000-0005-0000-0000-00000C0B0000}"/>
    <cellStyle name="40% - Énfasis2 3 3 2 2" xfId="2837" xr:uid="{00000000-0005-0000-0000-00000D0B0000}"/>
    <cellStyle name="40% - Énfasis2 3 3 2 2 2" xfId="2838" xr:uid="{00000000-0005-0000-0000-00000E0B0000}"/>
    <cellStyle name="40% - Énfasis2 3 3 2 2 3" xfId="2839" xr:uid="{00000000-0005-0000-0000-00000F0B0000}"/>
    <cellStyle name="40% - Énfasis2 3 3 2 2 4" xfId="2840" xr:uid="{00000000-0005-0000-0000-0000100B0000}"/>
    <cellStyle name="40% - Énfasis2 3 3 2 3" xfId="2841" xr:uid="{00000000-0005-0000-0000-0000110B0000}"/>
    <cellStyle name="40% - Énfasis2 3 3 2 4" xfId="2842" xr:uid="{00000000-0005-0000-0000-0000120B0000}"/>
    <cellStyle name="40% - Énfasis2 3 3 2 5" xfId="2843" xr:uid="{00000000-0005-0000-0000-0000130B0000}"/>
    <cellStyle name="40% - Énfasis2 3 3 3" xfId="2844" xr:uid="{00000000-0005-0000-0000-0000140B0000}"/>
    <cellStyle name="40% - Énfasis2 3 3 3 2" xfId="2845" xr:uid="{00000000-0005-0000-0000-0000150B0000}"/>
    <cellStyle name="40% - Énfasis2 3 3 3 3" xfId="2846" xr:uid="{00000000-0005-0000-0000-0000160B0000}"/>
    <cellStyle name="40% - Énfasis2 3 3 3 4" xfId="2847" xr:uid="{00000000-0005-0000-0000-0000170B0000}"/>
    <cellStyle name="40% - Énfasis2 3 3 4" xfId="2848" xr:uid="{00000000-0005-0000-0000-0000180B0000}"/>
    <cellStyle name="40% - Énfasis2 3 3 5" xfId="2849" xr:uid="{00000000-0005-0000-0000-0000190B0000}"/>
    <cellStyle name="40% - Énfasis2 3 3 6" xfId="2850" xr:uid="{00000000-0005-0000-0000-00001A0B0000}"/>
    <cellStyle name="40% - Énfasis2 3 4" xfId="2851" xr:uid="{00000000-0005-0000-0000-00001B0B0000}"/>
    <cellStyle name="40% - Énfasis2 3 4 2" xfId="2852" xr:uid="{00000000-0005-0000-0000-00001C0B0000}"/>
    <cellStyle name="40% - Énfasis2 3 4 2 2" xfId="2853" xr:uid="{00000000-0005-0000-0000-00001D0B0000}"/>
    <cellStyle name="40% - Énfasis2 3 4 2 3" xfId="2854" xr:uid="{00000000-0005-0000-0000-00001E0B0000}"/>
    <cellStyle name="40% - Énfasis2 3 4 2 4" xfId="2855" xr:uid="{00000000-0005-0000-0000-00001F0B0000}"/>
    <cellStyle name="40% - Énfasis2 3 4 3" xfId="2856" xr:uid="{00000000-0005-0000-0000-0000200B0000}"/>
    <cellStyle name="40% - Énfasis2 3 4 4" xfId="2857" xr:uid="{00000000-0005-0000-0000-0000210B0000}"/>
    <cellStyle name="40% - Énfasis2 3 4 5" xfId="2858" xr:uid="{00000000-0005-0000-0000-0000220B0000}"/>
    <cellStyle name="40% - Énfasis2 3 5" xfId="2859" xr:uid="{00000000-0005-0000-0000-0000230B0000}"/>
    <cellStyle name="40% - Énfasis2 3 5 2" xfId="2860" xr:uid="{00000000-0005-0000-0000-0000240B0000}"/>
    <cellStyle name="40% - Énfasis2 3 5 3" xfId="2861" xr:uid="{00000000-0005-0000-0000-0000250B0000}"/>
    <cellStyle name="40% - Énfasis2 3 5 4" xfId="2862" xr:uid="{00000000-0005-0000-0000-0000260B0000}"/>
    <cellStyle name="40% - Énfasis2 3 6" xfId="2863" xr:uid="{00000000-0005-0000-0000-0000270B0000}"/>
    <cellStyle name="40% - Énfasis2 3 7" xfId="2864" xr:uid="{00000000-0005-0000-0000-0000280B0000}"/>
    <cellStyle name="40% - Énfasis2 3 8" xfId="2865" xr:uid="{00000000-0005-0000-0000-0000290B0000}"/>
    <cellStyle name="40% - Énfasis2 3 9" xfId="2866" xr:uid="{00000000-0005-0000-0000-00002A0B0000}"/>
    <cellStyle name="40% - Énfasis2 4" xfId="2867" xr:uid="{00000000-0005-0000-0000-00002B0B0000}"/>
    <cellStyle name="40% - Énfasis2 4 2" xfId="2868" xr:uid="{00000000-0005-0000-0000-00002C0B0000}"/>
    <cellStyle name="40% - Énfasis2 4 2 2" xfId="2869" xr:uid="{00000000-0005-0000-0000-00002D0B0000}"/>
    <cellStyle name="40% - Énfasis2 4 2 2 2" xfId="2870" xr:uid="{00000000-0005-0000-0000-00002E0B0000}"/>
    <cellStyle name="40% - Énfasis2 4 2 2 2 2" xfId="2871" xr:uid="{00000000-0005-0000-0000-00002F0B0000}"/>
    <cellStyle name="40% - Énfasis2 4 2 2 2 3" xfId="2872" xr:uid="{00000000-0005-0000-0000-0000300B0000}"/>
    <cellStyle name="40% - Énfasis2 4 2 2 2 4" xfId="2873" xr:uid="{00000000-0005-0000-0000-0000310B0000}"/>
    <cellStyle name="40% - Énfasis2 4 2 2 3" xfId="2874" xr:uid="{00000000-0005-0000-0000-0000320B0000}"/>
    <cellStyle name="40% - Énfasis2 4 2 2 4" xfId="2875" xr:uid="{00000000-0005-0000-0000-0000330B0000}"/>
    <cellStyle name="40% - Énfasis2 4 2 2 5" xfId="2876" xr:uid="{00000000-0005-0000-0000-0000340B0000}"/>
    <cellStyle name="40% - Énfasis2 4 2 3" xfId="2877" xr:uid="{00000000-0005-0000-0000-0000350B0000}"/>
    <cellStyle name="40% - Énfasis2 4 2 3 2" xfId="2878" xr:uid="{00000000-0005-0000-0000-0000360B0000}"/>
    <cellStyle name="40% - Énfasis2 4 2 3 3" xfId="2879" xr:uid="{00000000-0005-0000-0000-0000370B0000}"/>
    <cellStyle name="40% - Énfasis2 4 2 3 4" xfId="2880" xr:uid="{00000000-0005-0000-0000-0000380B0000}"/>
    <cellStyle name="40% - Énfasis2 4 2 4" xfId="2881" xr:uid="{00000000-0005-0000-0000-0000390B0000}"/>
    <cellStyle name="40% - Énfasis2 4 2 5" xfId="2882" xr:uid="{00000000-0005-0000-0000-00003A0B0000}"/>
    <cellStyle name="40% - Énfasis2 4 2 6" xfId="2883" xr:uid="{00000000-0005-0000-0000-00003B0B0000}"/>
    <cellStyle name="40% - Énfasis2 4 3" xfId="2884" xr:uid="{00000000-0005-0000-0000-00003C0B0000}"/>
    <cellStyle name="40% - Énfasis2 4 3 2" xfId="2885" xr:uid="{00000000-0005-0000-0000-00003D0B0000}"/>
    <cellStyle name="40% - Énfasis2 4 3 2 2" xfId="2886" xr:uid="{00000000-0005-0000-0000-00003E0B0000}"/>
    <cellStyle name="40% - Énfasis2 4 3 2 2 2" xfId="2887" xr:uid="{00000000-0005-0000-0000-00003F0B0000}"/>
    <cellStyle name="40% - Énfasis2 4 3 2 2 3" xfId="2888" xr:uid="{00000000-0005-0000-0000-0000400B0000}"/>
    <cellStyle name="40% - Énfasis2 4 3 2 2 4" xfId="2889" xr:uid="{00000000-0005-0000-0000-0000410B0000}"/>
    <cellStyle name="40% - Énfasis2 4 3 2 3" xfId="2890" xr:uid="{00000000-0005-0000-0000-0000420B0000}"/>
    <cellStyle name="40% - Énfasis2 4 3 2 4" xfId="2891" xr:uid="{00000000-0005-0000-0000-0000430B0000}"/>
    <cellStyle name="40% - Énfasis2 4 3 2 5" xfId="2892" xr:uid="{00000000-0005-0000-0000-0000440B0000}"/>
    <cellStyle name="40% - Énfasis2 4 3 3" xfId="2893" xr:uid="{00000000-0005-0000-0000-0000450B0000}"/>
    <cellStyle name="40% - Énfasis2 4 3 3 2" xfId="2894" xr:uid="{00000000-0005-0000-0000-0000460B0000}"/>
    <cellStyle name="40% - Énfasis2 4 3 3 3" xfId="2895" xr:uid="{00000000-0005-0000-0000-0000470B0000}"/>
    <cellStyle name="40% - Énfasis2 4 3 3 4" xfId="2896" xr:uid="{00000000-0005-0000-0000-0000480B0000}"/>
    <cellStyle name="40% - Énfasis2 4 3 4" xfId="2897" xr:uid="{00000000-0005-0000-0000-0000490B0000}"/>
    <cellStyle name="40% - Énfasis2 4 3 5" xfId="2898" xr:uid="{00000000-0005-0000-0000-00004A0B0000}"/>
    <cellStyle name="40% - Énfasis2 4 3 6" xfId="2899" xr:uid="{00000000-0005-0000-0000-00004B0B0000}"/>
    <cellStyle name="40% - Énfasis2 4 4" xfId="2900" xr:uid="{00000000-0005-0000-0000-00004C0B0000}"/>
    <cellStyle name="40% - Énfasis2 4 4 2" xfId="2901" xr:uid="{00000000-0005-0000-0000-00004D0B0000}"/>
    <cellStyle name="40% - Énfasis2 4 4 2 2" xfId="2902" xr:uid="{00000000-0005-0000-0000-00004E0B0000}"/>
    <cellStyle name="40% - Énfasis2 4 4 2 3" xfId="2903" xr:uid="{00000000-0005-0000-0000-00004F0B0000}"/>
    <cellStyle name="40% - Énfasis2 4 4 2 4" xfId="2904" xr:uid="{00000000-0005-0000-0000-0000500B0000}"/>
    <cellStyle name="40% - Énfasis2 4 4 3" xfId="2905" xr:uid="{00000000-0005-0000-0000-0000510B0000}"/>
    <cellStyle name="40% - Énfasis2 4 4 4" xfId="2906" xr:uid="{00000000-0005-0000-0000-0000520B0000}"/>
    <cellStyle name="40% - Énfasis2 4 4 5" xfId="2907" xr:uid="{00000000-0005-0000-0000-0000530B0000}"/>
    <cellStyle name="40% - Énfasis2 4 5" xfId="2908" xr:uid="{00000000-0005-0000-0000-0000540B0000}"/>
    <cellStyle name="40% - Énfasis2 4 5 2" xfId="2909" xr:uid="{00000000-0005-0000-0000-0000550B0000}"/>
    <cellStyle name="40% - Énfasis2 4 5 3" xfId="2910" xr:uid="{00000000-0005-0000-0000-0000560B0000}"/>
    <cellStyle name="40% - Énfasis2 4 5 4" xfId="2911" xr:uid="{00000000-0005-0000-0000-0000570B0000}"/>
    <cellStyle name="40% - Énfasis2 4 6" xfId="2912" xr:uid="{00000000-0005-0000-0000-0000580B0000}"/>
    <cellStyle name="40% - Énfasis2 4 7" xfId="2913" xr:uid="{00000000-0005-0000-0000-0000590B0000}"/>
    <cellStyle name="40% - Énfasis2 4 8" xfId="2914" xr:uid="{00000000-0005-0000-0000-00005A0B0000}"/>
    <cellStyle name="40% - Énfasis2 4 9" xfId="2915" xr:uid="{00000000-0005-0000-0000-00005B0B0000}"/>
    <cellStyle name="40% - Énfasis2 5" xfId="2916" xr:uid="{00000000-0005-0000-0000-00005C0B0000}"/>
    <cellStyle name="40% - Énfasis2 5 2" xfId="2917" xr:uid="{00000000-0005-0000-0000-00005D0B0000}"/>
    <cellStyle name="40% - Énfasis2 5 2 2" xfId="2918" xr:uid="{00000000-0005-0000-0000-00005E0B0000}"/>
    <cellStyle name="40% - Énfasis2 5 2 2 2" xfId="2919" xr:uid="{00000000-0005-0000-0000-00005F0B0000}"/>
    <cellStyle name="40% - Énfasis2 5 2 2 2 2" xfId="2920" xr:uid="{00000000-0005-0000-0000-0000600B0000}"/>
    <cellStyle name="40% - Énfasis2 5 2 2 2 3" xfId="2921" xr:uid="{00000000-0005-0000-0000-0000610B0000}"/>
    <cellStyle name="40% - Énfasis2 5 2 2 2 4" xfId="2922" xr:uid="{00000000-0005-0000-0000-0000620B0000}"/>
    <cellStyle name="40% - Énfasis2 5 2 2 3" xfId="2923" xr:uid="{00000000-0005-0000-0000-0000630B0000}"/>
    <cellStyle name="40% - Énfasis2 5 2 2 4" xfId="2924" xr:uid="{00000000-0005-0000-0000-0000640B0000}"/>
    <cellStyle name="40% - Énfasis2 5 2 2 5" xfId="2925" xr:uid="{00000000-0005-0000-0000-0000650B0000}"/>
    <cellStyle name="40% - Énfasis2 5 2 3" xfId="2926" xr:uid="{00000000-0005-0000-0000-0000660B0000}"/>
    <cellStyle name="40% - Énfasis2 5 2 3 2" xfId="2927" xr:uid="{00000000-0005-0000-0000-0000670B0000}"/>
    <cellStyle name="40% - Énfasis2 5 2 3 3" xfId="2928" xr:uid="{00000000-0005-0000-0000-0000680B0000}"/>
    <cellStyle name="40% - Énfasis2 5 2 3 4" xfId="2929" xr:uid="{00000000-0005-0000-0000-0000690B0000}"/>
    <cellStyle name="40% - Énfasis2 5 2 4" xfId="2930" xr:uid="{00000000-0005-0000-0000-00006A0B0000}"/>
    <cellStyle name="40% - Énfasis2 5 2 5" xfId="2931" xr:uid="{00000000-0005-0000-0000-00006B0B0000}"/>
    <cellStyle name="40% - Énfasis2 5 2 6" xfId="2932" xr:uid="{00000000-0005-0000-0000-00006C0B0000}"/>
    <cellStyle name="40% - Énfasis2 5 3" xfId="2933" xr:uid="{00000000-0005-0000-0000-00006D0B0000}"/>
    <cellStyle name="40% - Énfasis2 5 3 2" xfId="2934" xr:uid="{00000000-0005-0000-0000-00006E0B0000}"/>
    <cellStyle name="40% - Énfasis2 5 3 2 2" xfId="2935" xr:uid="{00000000-0005-0000-0000-00006F0B0000}"/>
    <cellStyle name="40% - Énfasis2 5 3 2 2 2" xfId="2936" xr:uid="{00000000-0005-0000-0000-0000700B0000}"/>
    <cellStyle name="40% - Énfasis2 5 3 2 2 3" xfId="2937" xr:uid="{00000000-0005-0000-0000-0000710B0000}"/>
    <cellStyle name="40% - Énfasis2 5 3 2 2 4" xfId="2938" xr:uid="{00000000-0005-0000-0000-0000720B0000}"/>
    <cellStyle name="40% - Énfasis2 5 3 2 3" xfId="2939" xr:uid="{00000000-0005-0000-0000-0000730B0000}"/>
    <cellStyle name="40% - Énfasis2 5 3 2 4" xfId="2940" xr:uid="{00000000-0005-0000-0000-0000740B0000}"/>
    <cellStyle name="40% - Énfasis2 5 3 2 5" xfId="2941" xr:uid="{00000000-0005-0000-0000-0000750B0000}"/>
    <cellStyle name="40% - Énfasis2 5 3 3" xfId="2942" xr:uid="{00000000-0005-0000-0000-0000760B0000}"/>
    <cellStyle name="40% - Énfasis2 5 3 3 2" xfId="2943" xr:uid="{00000000-0005-0000-0000-0000770B0000}"/>
    <cellStyle name="40% - Énfasis2 5 3 3 3" xfId="2944" xr:uid="{00000000-0005-0000-0000-0000780B0000}"/>
    <cellStyle name="40% - Énfasis2 5 3 3 4" xfId="2945" xr:uid="{00000000-0005-0000-0000-0000790B0000}"/>
    <cellStyle name="40% - Énfasis2 5 3 4" xfId="2946" xr:uid="{00000000-0005-0000-0000-00007A0B0000}"/>
    <cellStyle name="40% - Énfasis2 5 3 5" xfId="2947" xr:uid="{00000000-0005-0000-0000-00007B0B0000}"/>
    <cellStyle name="40% - Énfasis2 5 3 6" xfId="2948" xr:uid="{00000000-0005-0000-0000-00007C0B0000}"/>
    <cellStyle name="40% - Énfasis2 5 4" xfId="2949" xr:uid="{00000000-0005-0000-0000-00007D0B0000}"/>
    <cellStyle name="40% - Énfasis2 5 4 2" xfId="2950" xr:uid="{00000000-0005-0000-0000-00007E0B0000}"/>
    <cellStyle name="40% - Énfasis2 5 4 2 2" xfId="2951" xr:uid="{00000000-0005-0000-0000-00007F0B0000}"/>
    <cellStyle name="40% - Énfasis2 5 4 2 3" xfId="2952" xr:uid="{00000000-0005-0000-0000-0000800B0000}"/>
    <cellStyle name="40% - Énfasis2 5 4 2 4" xfId="2953" xr:uid="{00000000-0005-0000-0000-0000810B0000}"/>
    <cellStyle name="40% - Énfasis2 5 4 3" xfId="2954" xr:uid="{00000000-0005-0000-0000-0000820B0000}"/>
    <cellStyle name="40% - Énfasis2 5 4 4" xfId="2955" xr:uid="{00000000-0005-0000-0000-0000830B0000}"/>
    <cellStyle name="40% - Énfasis2 5 4 5" xfId="2956" xr:uid="{00000000-0005-0000-0000-0000840B0000}"/>
    <cellStyle name="40% - Énfasis2 5 5" xfId="2957" xr:uid="{00000000-0005-0000-0000-0000850B0000}"/>
    <cellStyle name="40% - Énfasis2 5 5 2" xfId="2958" xr:uid="{00000000-0005-0000-0000-0000860B0000}"/>
    <cellStyle name="40% - Énfasis2 5 5 3" xfId="2959" xr:uid="{00000000-0005-0000-0000-0000870B0000}"/>
    <cellStyle name="40% - Énfasis2 5 5 4" xfId="2960" xr:uid="{00000000-0005-0000-0000-0000880B0000}"/>
    <cellStyle name="40% - Énfasis2 5 6" xfId="2961" xr:uid="{00000000-0005-0000-0000-0000890B0000}"/>
    <cellStyle name="40% - Énfasis2 5 7" xfId="2962" xr:uid="{00000000-0005-0000-0000-00008A0B0000}"/>
    <cellStyle name="40% - Énfasis2 5 8" xfId="2963" xr:uid="{00000000-0005-0000-0000-00008B0B0000}"/>
    <cellStyle name="40% - Énfasis2 5 9" xfId="2964" xr:uid="{00000000-0005-0000-0000-00008C0B0000}"/>
    <cellStyle name="40% - Énfasis2 6" xfId="2965" xr:uid="{00000000-0005-0000-0000-00008D0B0000}"/>
    <cellStyle name="40% - Énfasis2 6 2" xfId="2966" xr:uid="{00000000-0005-0000-0000-00008E0B0000}"/>
    <cellStyle name="40% - Énfasis2 6 2 2" xfId="2967" xr:uid="{00000000-0005-0000-0000-00008F0B0000}"/>
    <cellStyle name="40% - Énfasis2 6 2 2 2" xfId="2968" xr:uid="{00000000-0005-0000-0000-0000900B0000}"/>
    <cellStyle name="40% - Énfasis2 6 2 2 2 2" xfId="2969" xr:uid="{00000000-0005-0000-0000-0000910B0000}"/>
    <cellStyle name="40% - Énfasis2 6 2 2 2 3" xfId="2970" xr:uid="{00000000-0005-0000-0000-0000920B0000}"/>
    <cellStyle name="40% - Énfasis2 6 2 2 2 4" xfId="2971" xr:uid="{00000000-0005-0000-0000-0000930B0000}"/>
    <cellStyle name="40% - Énfasis2 6 2 2 3" xfId="2972" xr:uid="{00000000-0005-0000-0000-0000940B0000}"/>
    <cellStyle name="40% - Énfasis2 6 2 2 4" xfId="2973" xr:uid="{00000000-0005-0000-0000-0000950B0000}"/>
    <cellStyle name="40% - Énfasis2 6 2 2 5" xfId="2974" xr:uid="{00000000-0005-0000-0000-0000960B0000}"/>
    <cellStyle name="40% - Énfasis2 6 2 3" xfId="2975" xr:uid="{00000000-0005-0000-0000-0000970B0000}"/>
    <cellStyle name="40% - Énfasis2 6 2 3 2" xfId="2976" xr:uid="{00000000-0005-0000-0000-0000980B0000}"/>
    <cellStyle name="40% - Énfasis2 6 2 3 3" xfId="2977" xr:uid="{00000000-0005-0000-0000-0000990B0000}"/>
    <cellStyle name="40% - Énfasis2 6 2 3 4" xfId="2978" xr:uid="{00000000-0005-0000-0000-00009A0B0000}"/>
    <cellStyle name="40% - Énfasis2 6 2 4" xfId="2979" xr:uid="{00000000-0005-0000-0000-00009B0B0000}"/>
    <cellStyle name="40% - Énfasis2 6 2 5" xfId="2980" xr:uid="{00000000-0005-0000-0000-00009C0B0000}"/>
    <cellStyle name="40% - Énfasis2 6 2 6" xfId="2981" xr:uid="{00000000-0005-0000-0000-00009D0B0000}"/>
    <cellStyle name="40% - Énfasis2 6 3" xfId="2982" xr:uid="{00000000-0005-0000-0000-00009E0B0000}"/>
    <cellStyle name="40% - Énfasis2 6 3 2" xfId="2983" xr:uid="{00000000-0005-0000-0000-00009F0B0000}"/>
    <cellStyle name="40% - Énfasis2 6 3 2 2" xfId="2984" xr:uid="{00000000-0005-0000-0000-0000A00B0000}"/>
    <cellStyle name="40% - Énfasis2 6 3 2 2 2" xfId="2985" xr:uid="{00000000-0005-0000-0000-0000A10B0000}"/>
    <cellStyle name="40% - Énfasis2 6 3 2 2 3" xfId="2986" xr:uid="{00000000-0005-0000-0000-0000A20B0000}"/>
    <cellStyle name="40% - Énfasis2 6 3 2 2 4" xfId="2987" xr:uid="{00000000-0005-0000-0000-0000A30B0000}"/>
    <cellStyle name="40% - Énfasis2 6 3 2 3" xfId="2988" xr:uid="{00000000-0005-0000-0000-0000A40B0000}"/>
    <cellStyle name="40% - Énfasis2 6 3 2 4" xfId="2989" xr:uid="{00000000-0005-0000-0000-0000A50B0000}"/>
    <cellStyle name="40% - Énfasis2 6 3 2 5" xfId="2990" xr:uid="{00000000-0005-0000-0000-0000A60B0000}"/>
    <cellStyle name="40% - Énfasis2 6 3 3" xfId="2991" xr:uid="{00000000-0005-0000-0000-0000A70B0000}"/>
    <cellStyle name="40% - Énfasis2 6 3 3 2" xfId="2992" xr:uid="{00000000-0005-0000-0000-0000A80B0000}"/>
    <cellStyle name="40% - Énfasis2 6 3 3 3" xfId="2993" xr:uid="{00000000-0005-0000-0000-0000A90B0000}"/>
    <cellStyle name="40% - Énfasis2 6 3 3 4" xfId="2994" xr:uid="{00000000-0005-0000-0000-0000AA0B0000}"/>
    <cellStyle name="40% - Énfasis2 6 3 4" xfId="2995" xr:uid="{00000000-0005-0000-0000-0000AB0B0000}"/>
    <cellStyle name="40% - Énfasis2 6 3 5" xfId="2996" xr:uid="{00000000-0005-0000-0000-0000AC0B0000}"/>
    <cellStyle name="40% - Énfasis2 6 3 6" xfId="2997" xr:uid="{00000000-0005-0000-0000-0000AD0B0000}"/>
    <cellStyle name="40% - Énfasis2 6 4" xfId="2998" xr:uid="{00000000-0005-0000-0000-0000AE0B0000}"/>
    <cellStyle name="40% - Énfasis2 6 4 2" xfId="2999" xr:uid="{00000000-0005-0000-0000-0000AF0B0000}"/>
    <cellStyle name="40% - Énfasis2 6 4 2 2" xfId="3000" xr:uid="{00000000-0005-0000-0000-0000B00B0000}"/>
    <cellStyle name="40% - Énfasis2 6 4 2 3" xfId="3001" xr:uid="{00000000-0005-0000-0000-0000B10B0000}"/>
    <cellStyle name="40% - Énfasis2 6 4 2 4" xfId="3002" xr:uid="{00000000-0005-0000-0000-0000B20B0000}"/>
    <cellStyle name="40% - Énfasis2 6 4 3" xfId="3003" xr:uid="{00000000-0005-0000-0000-0000B30B0000}"/>
    <cellStyle name="40% - Énfasis2 6 4 4" xfId="3004" xr:uid="{00000000-0005-0000-0000-0000B40B0000}"/>
    <cellStyle name="40% - Énfasis2 6 4 5" xfId="3005" xr:uid="{00000000-0005-0000-0000-0000B50B0000}"/>
    <cellStyle name="40% - Énfasis2 6 5" xfId="3006" xr:uid="{00000000-0005-0000-0000-0000B60B0000}"/>
    <cellStyle name="40% - Énfasis2 6 5 2" xfId="3007" xr:uid="{00000000-0005-0000-0000-0000B70B0000}"/>
    <cellStyle name="40% - Énfasis2 6 5 3" xfId="3008" xr:uid="{00000000-0005-0000-0000-0000B80B0000}"/>
    <cellStyle name="40% - Énfasis2 6 5 4" xfId="3009" xr:uid="{00000000-0005-0000-0000-0000B90B0000}"/>
    <cellStyle name="40% - Énfasis2 6 6" xfId="3010" xr:uid="{00000000-0005-0000-0000-0000BA0B0000}"/>
    <cellStyle name="40% - Énfasis2 6 7" xfId="3011" xr:uid="{00000000-0005-0000-0000-0000BB0B0000}"/>
    <cellStyle name="40% - Énfasis2 6 8" xfId="3012" xr:uid="{00000000-0005-0000-0000-0000BC0B0000}"/>
    <cellStyle name="40% - Énfasis2 6 9" xfId="3013" xr:uid="{00000000-0005-0000-0000-0000BD0B0000}"/>
    <cellStyle name="40% - Énfasis2 7" xfId="3014" xr:uid="{00000000-0005-0000-0000-0000BE0B0000}"/>
    <cellStyle name="40% - Énfasis2 7 2" xfId="3015" xr:uid="{00000000-0005-0000-0000-0000BF0B0000}"/>
    <cellStyle name="40% - Énfasis2 7 2 2" xfId="3016" xr:uid="{00000000-0005-0000-0000-0000C00B0000}"/>
    <cellStyle name="40% - Énfasis2 7 2 2 2" xfId="3017" xr:uid="{00000000-0005-0000-0000-0000C10B0000}"/>
    <cellStyle name="40% - Énfasis2 7 2 2 2 2" xfId="3018" xr:uid="{00000000-0005-0000-0000-0000C20B0000}"/>
    <cellStyle name="40% - Énfasis2 7 2 2 2 3" xfId="3019" xr:uid="{00000000-0005-0000-0000-0000C30B0000}"/>
    <cellStyle name="40% - Énfasis2 7 2 2 2 4" xfId="3020" xr:uid="{00000000-0005-0000-0000-0000C40B0000}"/>
    <cellStyle name="40% - Énfasis2 7 2 2 3" xfId="3021" xr:uid="{00000000-0005-0000-0000-0000C50B0000}"/>
    <cellStyle name="40% - Énfasis2 7 2 2 4" xfId="3022" xr:uid="{00000000-0005-0000-0000-0000C60B0000}"/>
    <cellStyle name="40% - Énfasis2 7 2 2 5" xfId="3023" xr:uid="{00000000-0005-0000-0000-0000C70B0000}"/>
    <cellStyle name="40% - Énfasis2 7 2 3" xfId="3024" xr:uid="{00000000-0005-0000-0000-0000C80B0000}"/>
    <cellStyle name="40% - Énfasis2 7 2 3 2" xfId="3025" xr:uid="{00000000-0005-0000-0000-0000C90B0000}"/>
    <cellStyle name="40% - Énfasis2 7 2 3 3" xfId="3026" xr:uid="{00000000-0005-0000-0000-0000CA0B0000}"/>
    <cellStyle name="40% - Énfasis2 7 2 3 4" xfId="3027" xr:uid="{00000000-0005-0000-0000-0000CB0B0000}"/>
    <cellStyle name="40% - Énfasis2 7 2 4" xfId="3028" xr:uid="{00000000-0005-0000-0000-0000CC0B0000}"/>
    <cellStyle name="40% - Énfasis2 7 2 5" xfId="3029" xr:uid="{00000000-0005-0000-0000-0000CD0B0000}"/>
    <cellStyle name="40% - Énfasis2 7 2 6" xfId="3030" xr:uid="{00000000-0005-0000-0000-0000CE0B0000}"/>
    <cellStyle name="40% - Énfasis2 7 3" xfId="3031" xr:uid="{00000000-0005-0000-0000-0000CF0B0000}"/>
    <cellStyle name="40% - Énfasis2 7 3 2" xfId="3032" xr:uid="{00000000-0005-0000-0000-0000D00B0000}"/>
    <cellStyle name="40% - Énfasis2 7 3 2 2" xfId="3033" xr:uid="{00000000-0005-0000-0000-0000D10B0000}"/>
    <cellStyle name="40% - Énfasis2 7 3 2 2 2" xfId="3034" xr:uid="{00000000-0005-0000-0000-0000D20B0000}"/>
    <cellStyle name="40% - Énfasis2 7 3 2 2 3" xfId="3035" xr:uid="{00000000-0005-0000-0000-0000D30B0000}"/>
    <cellStyle name="40% - Énfasis2 7 3 2 2 4" xfId="3036" xr:uid="{00000000-0005-0000-0000-0000D40B0000}"/>
    <cellStyle name="40% - Énfasis2 7 3 2 3" xfId="3037" xr:uid="{00000000-0005-0000-0000-0000D50B0000}"/>
    <cellStyle name="40% - Énfasis2 7 3 2 4" xfId="3038" xr:uid="{00000000-0005-0000-0000-0000D60B0000}"/>
    <cellStyle name="40% - Énfasis2 7 3 2 5" xfId="3039" xr:uid="{00000000-0005-0000-0000-0000D70B0000}"/>
    <cellStyle name="40% - Énfasis2 7 3 3" xfId="3040" xr:uid="{00000000-0005-0000-0000-0000D80B0000}"/>
    <cellStyle name="40% - Énfasis2 7 3 3 2" xfId="3041" xr:uid="{00000000-0005-0000-0000-0000D90B0000}"/>
    <cellStyle name="40% - Énfasis2 7 3 3 3" xfId="3042" xr:uid="{00000000-0005-0000-0000-0000DA0B0000}"/>
    <cellStyle name="40% - Énfasis2 7 3 3 4" xfId="3043" xr:uid="{00000000-0005-0000-0000-0000DB0B0000}"/>
    <cellStyle name="40% - Énfasis2 7 3 4" xfId="3044" xr:uid="{00000000-0005-0000-0000-0000DC0B0000}"/>
    <cellStyle name="40% - Énfasis2 7 3 5" xfId="3045" xr:uid="{00000000-0005-0000-0000-0000DD0B0000}"/>
    <cellStyle name="40% - Énfasis2 7 3 6" xfId="3046" xr:uid="{00000000-0005-0000-0000-0000DE0B0000}"/>
    <cellStyle name="40% - Énfasis2 7 4" xfId="3047" xr:uid="{00000000-0005-0000-0000-0000DF0B0000}"/>
    <cellStyle name="40% - Énfasis2 7 4 2" xfId="3048" xr:uid="{00000000-0005-0000-0000-0000E00B0000}"/>
    <cellStyle name="40% - Énfasis2 7 4 2 2" xfId="3049" xr:uid="{00000000-0005-0000-0000-0000E10B0000}"/>
    <cellStyle name="40% - Énfasis2 7 4 2 3" xfId="3050" xr:uid="{00000000-0005-0000-0000-0000E20B0000}"/>
    <cellStyle name="40% - Énfasis2 7 4 2 4" xfId="3051" xr:uid="{00000000-0005-0000-0000-0000E30B0000}"/>
    <cellStyle name="40% - Énfasis2 7 4 3" xfId="3052" xr:uid="{00000000-0005-0000-0000-0000E40B0000}"/>
    <cellStyle name="40% - Énfasis2 7 4 4" xfId="3053" xr:uid="{00000000-0005-0000-0000-0000E50B0000}"/>
    <cellStyle name="40% - Énfasis2 7 4 5" xfId="3054" xr:uid="{00000000-0005-0000-0000-0000E60B0000}"/>
    <cellStyle name="40% - Énfasis2 7 5" xfId="3055" xr:uid="{00000000-0005-0000-0000-0000E70B0000}"/>
    <cellStyle name="40% - Énfasis2 7 5 2" xfId="3056" xr:uid="{00000000-0005-0000-0000-0000E80B0000}"/>
    <cellStyle name="40% - Énfasis2 7 5 3" xfId="3057" xr:uid="{00000000-0005-0000-0000-0000E90B0000}"/>
    <cellStyle name="40% - Énfasis2 7 5 4" xfId="3058" xr:uid="{00000000-0005-0000-0000-0000EA0B0000}"/>
    <cellStyle name="40% - Énfasis2 7 6" xfId="3059" xr:uid="{00000000-0005-0000-0000-0000EB0B0000}"/>
    <cellStyle name="40% - Énfasis2 7 7" xfId="3060" xr:uid="{00000000-0005-0000-0000-0000EC0B0000}"/>
    <cellStyle name="40% - Énfasis2 7 8" xfId="3061" xr:uid="{00000000-0005-0000-0000-0000ED0B0000}"/>
    <cellStyle name="40% - Énfasis2 7 9" xfId="3062" xr:uid="{00000000-0005-0000-0000-0000EE0B0000}"/>
    <cellStyle name="40% - Énfasis2 8" xfId="3063" xr:uid="{00000000-0005-0000-0000-0000EF0B0000}"/>
    <cellStyle name="40% - Énfasis2 8 2" xfId="3064" xr:uid="{00000000-0005-0000-0000-0000F00B0000}"/>
    <cellStyle name="40% - Énfasis2 8 2 2" xfId="3065" xr:uid="{00000000-0005-0000-0000-0000F10B0000}"/>
    <cellStyle name="40% - Énfasis2 8 2 2 2" xfId="3066" xr:uid="{00000000-0005-0000-0000-0000F20B0000}"/>
    <cellStyle name="40% - Énfasis2 8 2 2 2 2" xfId="3067" xr:uid="{00000000-0005-0000-0000-0000F30B0000}"/>
    <cellStyle name="40% - Énfasis2 8 2 2 2 3" xfId="3068" xr:uid="{00000000-0005-0000-0000-0000F40B0000}"/>
    <cellStyle name="40% - Énfasis2 8 2 2 2 4" xfId="3069" xr:uid="{00000000-0005-0000-0000-0000F50B0000}"/>
    <cellStyle name="40% - Énfasis2 8 2 2 3" xfId="3070" xr:uid="{00000000-0005-0000-0000-0000F60B0000}"/>
    <cellStyle name="40% - Énfasis2 8 2 2 4" xfId="3071" xr:uid="{00000000-0005-0000-0000-0000F70B0000}"/>
    <cellStyle name="40% - Énfasis2 8 2 2 5" xfId="3072" xr:uid="{00000000-0005-0000-0000-0000F80B0000}"/>
    <cellStyle name="40% - Énfasis2 8 2 3" xfId="3073" xr:uid="{00000000-0005-0000-0000-0000F90B0000}"/>
    <cellStyle name="40% - Énfasis2 8 2 3 2" xfId="3074" xr:uid="{00000000-0005-0000-0000-0000FA0B0000}"/>
    <cellStyle name="40% - Énfasis2 8 2 3 3" xfId="3075" xr:uid="{00000000-0005-0000-0000-0000FB0B0000}"/>
    <cellStyle name="40% - Énfasis2 8 2 3 4" xfId="3076" xr:uid="{00000000-0005-0000-0000-0000FC0B0000}"/>
    <cellStyle name="40% - Énfasis2 8 2 4" xfId="3077" xr:uid="{00000000-0005-0000-0000-0000FD0B0000}"/>
    <cellStyle name="40% - Énfasis2 8 2 5" xfId="3078" xr:uid="{00000000-0005-0000-0000-0000FE0B0000}"/>
    <cellStyle name="40% - Énfasis2 8 2 6" xfId="3079" xr:uid="{00000000-0005-0000-0000-0000FF0B0000}"/>
    <cellStyle name="40% - Énfasis2 8 3" xfId="3080" xr:uid="{00000000-0005-0000-0000-0000000C0000}"/>
    <cellStyle name="40% - Énfasis2 8 3 2" xfId="3081" xr:uid="{00000000-0005-0000-0000-0000010C0000}"/>
    <cellStyle name="40% - Énfasis2 8 3 2 2" xfId="3082" xr:uid="{00000000-0005-0000-0000-0000020C0000}"/>
    <cellStyle name="40% - Énfasis2 8 3 2 2 2" xfId="3083" xr:uid="{00000000-0005-0000-0000-0000030C0000}"/>
    <cellStyle name="40% - Énfasis2 8 3 2 2 3" xfId="3084" xr:uid="{00000000-0005-0000-0000-0000040C0000}"/>
    <cellStyle name="40% - Énfasis2 8 3 2 2 4" xfId="3085" xr:uid="{00000000-0005-0000-0000-0000050C0000}"/>
    <cellStyle name="40% - Énfasis2 8 3 2 3" xfId="3086" xr:uid="{00000000-0005-0000-0000-0000060C0000}"/>
    <cellStyle name="40% - Énfasis2 8 3 2 4" xfId="3087" xr:uid="{00000000-0005-0000-0000-0000070C0000}"/>
    <cellStyle name="40% - Énfasis2 8 3 2 5" xfId="3088" xr:uid="{00000000-0005-0000-0000-0000080C0000}"/>
    <cellStyle name="40% - Énfasis2 8 3 3" xfId="3089" xr:uid="{00000000-0005-0000-0000-0000090C0000}"/>
    <cellStyle name="40% - Énfasis2 8 3 3 2" xfId="3090" xr:uid="{00000000-0005-0000-0000-00000A0C0000}"/>
    <cellStyle name="40% - Énfasis2 8 3 3 3" xfId="3091" xr:uid="{00000000-0005-0000-0000-00000B0C0000}"/>
    <cellStyle name="40% - Énfasis2 8 3 3 4" xfId="3092" xr:uid="{00000000-0005-0000-0000-00000C0C0000}"/>
    <cellStyle name="40% - Énfasis2 8 3 4" xfId="3093" xr:uid="{00000000-0005-0000-0000-00000D0C0000}"/>
    <cellStyle name="40% - Énfasis2 8 3 5" xfId="3094" xr:uid="{00000000-0005-0000-0000-00000E0C0000}"/>
    <cellStyle name="40% - Énfasis2 8 3 6" xfId="3095" xr:uid="{00000000-0005-0000-0000-00000F0C0000}"/>
    <cellStyle name="40% - Énfasis2 8 4" xfId="3096" xr:uid="{00000000-0005-0000-0000-0000100C0000}"/>
    <cellStyle name="40% - Énfasis2 8 4 2" xfId="3097" xr:uid="{00000000-0005-0000-0000-0000110C0000}"/>
    <cellStyle name="40% - Énfasis2 8 4 2 2" xfId="3098" xr:uid="{00000000-0005-0000-0000-0000120C0000}"/>
    <cellStyle name="40% - Énfasis2 8 4 2 3" xfId="3099" xr:uid="{00000000-0005-0000-0000-0000130C0000}"/>
    <cellStyle name="40% - Énfasis2 8 4 2 4" xfId="3100" xr:uid="{00000000-0005-0000-0000-0000140C0000}"/>
    <cellStyle name="40% - Énfasis2 8 4 3" xfId="3101" xr:uid="{00000000-0005-0000-0000-0000150C0000}"/>
    <cellStyle name="40% - Énfasis2 8 4 4" xfId="3102" xr:uid="{00000000-0005-0000-0000-0000160C0000}"/>
    <cellStyle name="40% - Énfasis2 8 4 5" xfId="3103" xr:uid="{00000000-0005-0000-0000-0000170C0000}"/>
    <cellStyle name="40% - Énfasis2 8 5" xfId="3104" xr:uid="{00000000-0005-0000-0000-0000180C0000}"/>
    <cellStyle name="40% - Énfasis2 8 5 2" xfId="3105" xr:uid="{00000000-0005-0000-0000-0000190C0000}"/>
    <cellStyle name="40% - Énfasis2 8 5 3" xfId="3106" xr:uid="{00000000-0005-0000-0000-00001A0C0000}"/>
    <cellStyle name="40% - Énfasis2 8 5 4" xfId="3107" xr:uid="{00000000-0005-0000-0000-00001B0C0000}"/>
    <cellStyle name="40% - Énfasis2 8 6" xfId="3108" xr:uid="{00000000-0005-0000-0000-00001C0C0000}"/>
    <cellStyle name="40% - Énfasis2 8 7" xfId="3109" xr:uid="{00000000-0005-0000-0000-00001D0C0000}"/>
    <cellStyle name="40% - Énfasis2 8 8" xfId="3110" xr:uid="{00000000-0005-0000-0000-00001E0C0000}"/>
    <cellStyle name="40% - Énfasis2 8 9" xfId="3111" xr:uid="{00000000-0005-0000-0000-00001F0C0000}"/>
    <cellStyle name="40% - Énfasis2 9" xfId="3112" xr:uid="{00000000-0005-0000-0000-0000200C0000}"/>
    <cellStyle name="40% - Énfasis2 9 2" xfId="3113" xr:uid="{00000000-0005-0000-0000-0000210C0000}"/>
    <cellStyle name="40% - Énfasis2 9 2 2" xfId="3114" xr:uid="{00000000-0005-0000-0000-0000220C0000}"/>
    <cellStyle name="40% - Énfasis2 9 2 2 2" xfId="3115" xr:uid="{00000000-0005-0000-0000-0000230C0000}"/>
    <cellStyle name="40% - Énfasis2 9 2 2 3" xfId="3116" xr:uid="{00000000-0005-0000-0000-0000240C0000}"/>
    <cellStyle name="40% - Énfasis2 9 2 2 4" xfId="3117" xr:uid="{00000000-0005-0000-0000-0000250C0000}"/>
    <cellStyle name="40% - Énfasis2 9 2 3" xfId="3118" xr:uid="{00000000-0005-0000-0000-0000260C0000}"/>
    <cellStyle name="40% - Énfasis2 9 2 4" xfId="3119" xr:uid="{00000000-0005-0000-0000-0000270C0000}"/>
    <cellStyle name="40% - Énfasis2 9 2 5" xfId="3120" xr:uid="{00000000-0005-0000-0000-0000280C0000}"/>
    <cellStyle name="40% - Énfasis2 9 3" xfId="3121" xr:uid="{00000000-0005-0000-0000-0000290C0000}"/>
    <cellStyle name="40% - Énfasis2 9 3 2" xfId="3122" xr:uid="{00000000-0005-0000-0000-00002A0C0000}"/>
    <cellStyle name="40% - Énfasis2 9 3 3" xfId="3123" xr:uid="{00000000-0005-0000-0000-00002B0C0000}"/>
    <cellStyle name="40% - Énfasis2 9 3 4" xfId="3124" xr:uid="{00000000-0005-0000-0000-00002C0C0000}"/>
    <cellStyle name="40% - Énfasis2 9 4" xfId="3125" xr:uid="{00000000-0005-0000-0000-00002D0C0000}"/>
    <cellStyle name="40% - Énfasis2 9 5" xfId="3126" xr:uid="{00000000-0005-0000-0000-00002E0C0000}"/>
    <cellStyle name="40% - Énfasis2 9 6" xfId="3127" xr:uid="{00000000-0005-0000-0000-00002F0C0000}"/>
    <cellStyle name="40% - Énfasis3 10" xfId="3128" xr:uid="{00000000-0005-0000-0000-0000300C0000}"/>
    <cellStyle name="40% - Énfasis3 10 2" xfId="3129" xr:uid="{00000000-0005-0000-0000-0000310C0000}"/>
    <cellStyle name="40% - Énfasis3 10 2 2" xfId="3130" xr:uid="{00000000-0005-0000-0000-0000320C0000}"/>
    <cellStyle name="40% - Énfasis3 10 2 2 2" xfId="3131" xr:uid="{00000000-0005-0000-0000-0000330C0000}"/>
    <cellStyle name="40% - Énfasis3 10 2 2 3" xfId="3132" xr:uid="{00000000-0005-0000-0000-0000340C0000}"/>
    <cellStyle name="40% - Énfasis3 10 2 2 4" xfId="3133" xr:uid="{00000000-0005-0000-0000-0000350C0000}"/>
    <cellStyle name="40% - Énfasis3 10 2 3" xfId="3134" xr:uid="{00000000-0005-0000-0000-0000360C0000}"/>
    <cellStyle name="40% - Énfasis3 10 2 4" xfId="3135" xr:uid="{00000000-0005-0000-0000-0000370C0000}"/>
    <cellStyle name="40% - Énfasis3 10 2 5" xfId="3136" xr:uid="{00000000-0005-0000-0000-0000380C0000}"/>
    <cellStyle name="40% - Énfasis3 10 3" xfId="3137" xr:uid="{00000000-0005-0000-0000-0000390C0000}"/>
    <cellStyle name="40% - Énfasis3 10 3 2" xfId="3138" xr:uid="{00000000-0005-0000-0000-00003A0C0000}"/>
    <cellStyle name="40% - Énfasis3 10 3 3" xfId="3139" xr:uid="{00000000-0005-0000-0000-00003B0C0000}"/>
    <cellStyle name="40% - Énfasis3 10 3 4" xfId="3140" xr:uid="{00000000-0005-0000-0000-00003C0C0000}"/>
    <cellStyle name="40% - Énfasis3 10 4" xfId="3141" xr:uid="{00000000-0005-0000-0000-00003D0C0000}"/>
    <cellStyle name="40% - Énfasis3 10 5" xfId="3142" xr:uid="{00000000-0005-0000-0000-00003E0C0000}"/>
    <cellStyle name="40% - Énfasis3 10 6" xfId="3143" xr:uid="{00000000-0005-0000-0000-00003F0C0000}"/>
    <cellStyle name="40% - Énfasis3 11" xfId="3144" xr:uid="{00000000-0005-0000-0000-0000400C0000}"/>
    <cellStyle name="40% - Énfasis3 11 2" xfId="3145" xr:uid="{00000000-0005-0000-0000-0000410C0000}"/>
    <cellStyle name="40% - Énfasis3 11 2 2" xfId="3146" xr:uid="{00000000-0005-0000-0000-0000420C0000}"/>
    <cellStyle name="40% - Énfasis3 11 2 3" xfId="3147" xr:uid="{00000000-0005-0000-0000-0000430C0000}"/>
    <cellStyle name="40% - Énfasis3 11 2 4" xfId="3148" xr:uid="{00000000-0005-0000-0000-0000440C0000}"/>
    <cellStyle name="40% - Énfasis3 11 3" xfId="3149" xr:uid="{00000000-0005-0000-0000-0000450C0000}"/>
    <cellStyle name="40% - Énfasis3 11 4" xfId="3150" xr:uid="{00000000-0005-0000-0000-0000460C0000}"/>
    <cellStyle name="40% - Énfasis3 11 5" xfId="3151" xr:uid="{00000000-0005-0000-0000-0000470C0000}"/>
    <cellStyle name="40% - Énfasis3 12" xfId="3152" xr:uid="{00000000-0005-0000-0000-0000480C0000}"/>
    <cellStyle name="40% - Énfasis3 12 2" xfId="3153" xr:uid="{00000000-0005-0000-0000-0000490C0000}"/>
    <cellStyle name="40% - Énfasis3 12 3" xfId="3154" xr:uid="{00000000-0005-0000-0000-00004A0C0000}"/>
    <cellStyle name="40% - Énfasis3 12 4" xfId="3155" xr:uid="{00000000-0005-0000-0000-00004B0C0000}"/>
    <cellStyle name="40% - Énfasis3 13" xfId="3156" xr:uid="{00000000-0005-0000-0000-00004C0C0000}"/>
    <cellStyle name="40% - Énfasis3 14" xfId="3157" xr:uid="{00000000-0005-0000-0000-00004D0C0000}"/>
    <cellStyle name="40% - Énfasis3 15" xfId="3158" xr:uid="{00000000-0005-0000-0000-00004E0C0000}"/>
    <cellStyle name="40% - Énfasis3 2" xfId="3159" xr:uid="{00000000-0005-0000-0000-00004F0C0000}"/>
    <cellStyle name="40% - Énfasis3 2 2" xfId="3160" xr:uid="{00000000-0005-0000-0000-0000500C0000}"/>
    <cellStyle name="40% - Énfasis3 2 2 2" xfId="3161" xr:uid="{00000000-0005-0000-0000-0000510C0000}"/>
    <cellStyle name="40% - Énfasis3 2 2 2 2" xfId="3162" xr:uid="{00000000-0005-0000-0000-0000520C0000}"/>
    <cellStyle name="40% - Énfasis3 2 2 2 2 2" xfId="3163" xr:uid="{00000000-0005-0000-0000-0000530C0000}"/>
    <cellStyle name="40% - Énfasis3 2 2 2 2 3" xfId="3164" xr:uid="{00000000-0005-0000-0000-0000540C0000}"/>
    <cellStyle name="40% - Énfasis3 2 2 2 2 4" xfId="3165" xr:uid="{00000000-0005-0000-0000-0000550C0000}"/>
    <cellStyle name="40% - Énfasis3 2 2 2 3" xfId="3166" xr:uid="{00000000-0005-0000-0000-0000560C0000}"/>
    <cellStyle name="40% - Énfasis3 2 2 2 4" xfId="3167" xr:uid="{00000000-0005-0000-0000-0000570C0000}"/>
    <cellStyle name="40% - Énfasis3 2 2 2 5" xfId="3168" xr:uid="{00000000-0005-0000-0000-0000580C0000}"/>
    <cellStyle name="40% - Énfasis3 2 2 3" xfId="3169" xr:uid="{00000000-0005-0000-0000-0000590C0000}"/>
    <cellStyle name="40% - Énfasis3 2 2 3 2" xfId="3170" xr:uid="{00000000-0005-0000-0000-00005A0C0000}"/>
    <cellStyle name="40% - Énfasis3 2 2 3 3" xfId="3171" xr:uid="{00000000-0005-0000-0000-00005B0C0000}"/>
    <cellStyle name="40% - Énfasis3 2 2 3 4" xfId="3172" xr:uid="{00000000-0005-0000-0000-00005C0C0000}"/>
    <cellStyle name="40% - Énfasis3 2 2 4" xfId="3173" xr:uid="{00000000-0005-0000-0000-00005D0C0000}"/>
    <cellStyle name="40% - Énfasis3 2 2 5" xfId="3174" xr:uid="{00000000-0005-0000-0000-00005E0C0000}"/>
    <cellStyle name="40% - Énfasis3 2 2 6" xfId="3175" xr:uid="{00000000-0005-0000-0000-00005F0C0000}"/>
    <cellStyle name="40% - Énfasis3 2 3" xfId="3176" xr:uid="{00000000-0005-0000-0000-0000600C0000}"/>
    <cellStyle name="40% - Énfasis3 2 3 2" xfId="3177" xr:uid="{00000000-0005-0000-0000-0000610C0000}"/>
    <cellStyle name="40% - Énfasis3 2 3 2 2" xfId="3178" xr:uid="{00000000-0005-0000-0000-0000620C0000}"/>
    <cellStyle name="40% - Énfasis3 2 3 2 2 2" xfId="3179" xr:uid="{00000000-0005-0000-0000-0000630C0000}"/>
    <cellStyle name="40% - Énfasis3 2 3 2 2 3" xfId="3180" xr:uid="{00000000-0005-0000-0000-0000640C0000}"/>
    <cellStyle name="40% - Énfasis3 2 3 2 2 4" xfId="3181" xr:uid="{00000000-0005-0000-0000-0000650C0000}"/>
    <cellStyle name="40% - Énfasis3 2 3 2 3" xfId="3182" xr:uid="{00000000-0005-0000-0000-0000660C0000}"/>
    <cellStyle name="40% - Énfasis3 2 3 2 4" xfId="3183" xr:uid="{00000000-0005-0000-0000-0000670C0000}"/>
    <cellStyle name="40% - Énfasis3 2 3 2 5" xfId="3184" xr:uid="{00000000-0005-0000-0000-0000680C0000}"/>
    <cellStyle name="40% - Énfasis3 2 3 3" xfId="3185" xr:uid="{00000000-0005-0000-0000-0000690C0000}"/>
    <cellStyle name="40% - Énfasis3 2 3 3 2" xfId="3186" xr:uid="{00000000-0005-0000-0000-00006A0C0000}"/>
    <cellStyle name="40% - Énfasis3 2 3 3 3" xfId="3187" xr:uid="{00000000-0005-0000-0000-00006B0C0000}"/>
    <cellStyle name="40% - Énfasis3 2 3 3 4" xfId="3188" xr:uid="{00000000-0005-0000-0000-00006C0C0000}"/>
    <cellStyle name="40% - Énfasis3 2 3 4" xfId="3189" xr:uid="{00000000-0005-0000-0000-00006D0C0000}"/>
    <cellStyle name="40% - Énfasis3 2 3 5" xfId="3190" xr:uid="{00000000-0005-0000-0000-00006E0C0000}"/>
    <cellStyle name="40% - Énfasis3 2 3 6" xfId="3191" xr:uid="{00000000-0005-0000-0000-00006F0C0000}"/>
    <cellStyle name="40% - Énfasis3 2 4" xfId="3192" xr:uid="{00000000-0005-0000-0000-0000700C0000}"/>
    <cellStyle name="40% - Énfasis3 2 4 2" xfId="3193" xr:uid="{00000000-0005-0000-0000-0000710C0000}"/>
    <cellStyle name="40% - Énfasis3 2 4 2 2" xfId="3194" xr:uid="{00000000-0005-0000-0000-0000720C0000}"/>
    <cellStyle name="40% - Énfasis3 2 4 2 3" xfId="3195" xr:uid="{00000000-0005-0000-0000-0000730C0000}"/>
    <cellStyle name="40% - Énfasis3 2 4 2 4" xfId="3196" xr:uid="{00000000-0005-0000-0000-0000740C0000}"/>
    <cellStyle name="40% - Énfasis3 2 4 3" xfId="3197" xr:uid="{00000000-0005-0000-0000-0000750C0000}"/>
    <cellStyle name="40% - Énfasis3 2 4 4" xfId="3198" xr:uid="{00000000-0005-0000-0000-0000760C0000}"/>
    <cellStyle name="40% - Énfasis3 2 4 5" xfId="3199" xr:uid="{00000000-0005-0000-0000-0000770C0000}"/>
    <cellStyle name="40% - Énfasis3 2 5" xfId="3200" xr:uid="{00000000-0005-0000-0000-0000780C0000}"/>
    <cellStyle name="40% - Énfasis3 2 5 2" xfId="3201" xr:uid="{00000000-0005-0000-0000-0000790C0000}"/>
    <cellStyle name="40% - Énfasis3 2 5 3" xfId="3202" xr:uid="{00000000-0005-0000-0000-00007A0C0000}"/>
    <cellStyle name="40% - Énfasis3 2 5 4" xfId="3203" xr:uid="{00000000-0005-0000-0000-00007B0C0000}"/>
    <cellStyle name="40% - Énfasis3 2 6" xfId="3204" xr:uid="{00000000-0005-0000-0000-00007C0C0000}"/>
    <cellStyle name="40% - Énfasis3 2 7" xfId="3205" xr:uid="{00000000-0005-0000-0000-00007D0C0000}"/>
    <cellStyle name="40% - Énfasis3 2 8" xfId="3206" xr:uid="{00000000-0005-0000-0000-00007E0C0000}"/>
    <cellStyle name="40% - Énfasis3 2 9" xfId="3207" xr:uid="{00000000-0005-0000-0000-00007F0C0000}"/>
    <cellStyle name="40% - Énfasis3 3" xfId="3208" xr:uid="{00000000-0005-0000-0000-0000800C0000}"/>
    <cellStyle name="40% - Énfasis3 3 2" xfId="3209" xr:uid="{00000000-0005-0000-0000-0000810C0000}"/>
    <cellStyle name="40% - Énfasis3 3 2 2" xfId="3210" xr:uid="{00000000-0005-0000-0000-0000820C0000}"/>
    <cellStyle name="40% - Énfasis3 3 2 2 2" xfId="3211" xr:uid="{00000000-0005-0000-0000-0000830C0000}"/>
    <cellStyle name="40% - Énfasis3 3 2 2 2 2" xfId="3212" xr:uid="{00000000-0005-0000-0000-0000840C0000}"/>
    <cellStyle name="40% - Énfasis3 3 2 2 2 3" xfId="3213" xr:uid="{00000000-0005-0000-0000-0000850C0000}"/>
    <cellStyle name="40% - Énfasis3 3 2 2 2 4" xfId="3214" xr:uid="{00000000-0005-0000-0000-0000860C0000}"/>
    <cellStyle name="40% - Énfasis3 3 2 2 3" xfId="3215" xr:uid="{00000000-0005-0000-0000-0000870C0000}"/>
    <cellStyle name="40% - Énfasis3 3 2 2 4" xfId="3216" xr:uid="{00000000-0005-0000-0000-0000880C0000}"/>
    <cellStyle name="40% - Énfasis3 3 2 2 5" xfId="3217" xr:uid="{00000000-0005-0000-0000-0000890C0000}"/>
    <cellStyle name="40% - Énfasis3 3 2 3" xfId="3218" xr:uid="{00000000-0005-0000-0000-00008A0C0000}"/>
    <cellStyle name="40% - Énfasis3 3 2 3 2" xfId="3219" xr:uid="{00000000-0005-0000-0000-00008B0C0000}"/>
    <cellStyle name="40% - Énfasis3 3 2 3 3" xfId="3220" xr:uid="{00000000-0005-0000-0000-00008C0C0000}"/>
    <cellStyle name="40% - Énfasis3 3 2 3 4" xfId="3221" xr:uid="{00000000-0005-0000-0000-00008D0C0000}"/>
    <cellStyle name="40% - Énfasis3 3 2 4" xfId="3222" xr:uid="{00000000-0005-0000-0000-00008E0C0000}"/>
    <cellStyle name="40% - Énfasis3 3 2 5" xfId="3223" xr:uid="{00000000-0005-0000-0000-00008F0C0000}"/>
    <cellStyle name="40% - Énfasis3 3 2 6" xfId="3224" xr:uid="{00000000-0005-0000-0000-0000900C0000}"/>
    <cellStyle name="40% - Énfasis3 3 3" xfId="3225" xr:uid="{00000000-0005-0000-0000-0000910C0000}"/>
    <cellStyle name="40% - Énfasis3 3 3 2" xfId="3226" xr:uid="{00000000-0005-0000-0000-0000920C0000}"/>
    <cellStyle name="40% - Énfasis3 3 3 2 2" xfId="3227" xr:uid="{00000000-0005-0000-0000-0000930C0000}"/>
    <cellStyle name="40% - Énfasis3 3 3 2 2 2" xfId="3228" xr:uid="{00000000-0005-0000-0000-0000940C0000}"/>
    <cellStyle name="40% - Énfasis3 3 3 2 2 3" xfId="3229" xr:uid="{00000000-0005-0000-0000-0000950C0000}"/>
    <cellStyle name="40% - Énfasis3 3 3 2 2 4" xfId="3230" xr:uid="{00000000-0005-0000-0000-0000960C0000}"/>
    <cellStyle name="40% - Énfasis3 3 3 2 3" xfId="3231" xr:uid="{00000000-0005-0000-0000-0000970C0000}"/>
    <cellStyle name="40% - Énfasis3 3 3 2 4" xfId="3232" xr:uid="{00000000-0005-0000-0000-0000980C0000}"/>
    <cellStyle name="40% - Énfasis3 3 3 2 5" xfId="3233" xr:uid="{00000000-0005-0000-0000-0000990C0000}"/>
    <cellStyle name="40% - Énfasis3 3 3 3" xfId="3234" xr:uid="{00000000-0005-0000-0000-00009A0C0000}"/>
    <cellStyle name="40% - Énfasis3 3 3 3 2" xfId="3235" xr:uid="{00000000-0005-0000-0000-00009B0C0000}"/>
    <cellStyle name="40% - Énfasis3 3 3 3 3" xfId="3236" xr:uid="{00000000-0005-0000-0000-00009C0C0000}"/>
    <cellStyle name="40% - Énfasis3 3 3 3 4" xfId="3237" xr:uid="{00000000-0005-0000-0000-00009D0C0000}"/>
    <cellStyle name="40% - Énfasis3 3 3 4" xfId="3238" xr:uid="{00000000-0005-0000-0000-00009E0C0000}"/>
    <cellStyle name="40% - Énfasis3 3 3 5" xfId="3239" xr:uid="{00000000-0005-0000-0000-00009F0C0000}"/>
    <cellStyle name="40% - Énfasis3 3 3 6" xfId="3240" xr:uid="{00000000-0005-0000-0000-0000A00C0000}"/>
    <cellStyle name="40% - Énfasis3 3 4" xfId="3241" xr:uid="{00000000-0005-0000-0000-0000A10C0000}"/>
    <cellStyle name="40% - Énfasis3 3 4 2" xfId="3242" xr:uid="{00000000-0005-0000-0000-0000A20C0000}"/>
    <cellStyle name="40% - Énfasis3 3 4 2 2" xfId="3243" xr:uid="{00000000-0005-0000-0000-0000A30C0000}"/>
    <cellStyle name="40% - Énfasis3 3 4 2 3" xfId="3244" xr:uid="{00000000-0005-0000-0000-0000A40C0000}"/>
    <cellStyle name="40% - Énfasis3 3 4 2 4" xfId="3245" xr:uid="{00000000-0005-0000-0000-0000A50C0000}"/>
    <cellStyle name="40% - Énfasis3 3 4 3" xfId="3246" xr:uid="{00000000-0005-0000-0000-0000A60C0000}"/>
    <cellStyle name="40% - Énfasis3 3 4 4" xfId="3247" xr:uid="{00000000-0005-0000-0000-0000A70C0000}"/>
    <cellStyle name="40% - Énfasis3 3 4 5" xfId="3248" xr:uid="{00000000-0005-0000-0000-0000A80C0000}"/>
    <cellStyle name="40% - Énfasis3 3 5" xfId="3249" xr:uid="{00000000-0005-0000-0000-0000A90C0000}"/>
    <cellStyle name="40% - Énfasis3 3 5 2" xfId="3250" xr:uid="{00000000-0005-0000-0000-0000AA0C0000}"/>
    <cellStyle name="40% - Énfasis3 3 5 3" xfId="3251" xr:uid="{00000000-0005-0000-0000-0000AB0C0000}"/>
    <cellStyle name="40% - Énfasis3 3 5 4" xfId="3252" xr:uid="{00000000-0005-0000-0000-0000AC0C0000}"/>
    <cellStyle name="40% - Énfasis3 3 6" xfId="3253" xr:uid="{00000000-0005-0000-0000-0000AD0C0000}"/>
    <cellStyle name="40% - Énfasis3 3 7" xfId="3254" xr:uid="{00000000-0005-0000-0000-0000AE0C0000}"/>
    <cellStyle name="40% - Énfasis3 3 8" xfId="3255" xr:uid="{00000000-0005-0000-0000-0000AF0C0000}"/>
    <cellStyle name="40% - Énfasis3 3 9" xfId="3256" xr:uid="{00000000-0005-0000-0000-0000B00C0000}"/>
    <cellStyle name="40% - Énfasis3 4" xfId="3257" xr:uid="{00000000-0005-0000-0000-0000B10C0000}"/>
    <cellStyle name="40% - Énfasis3 4 2" xfId="3258" xr:uid="{00000000-0005-0000-0000-0000B20C0000}"/>
    <cellStyle name="40% - Énfasis3 4 2 2" xfId="3259" xr:uid="{00000000-0005-0000-0000-0000B30C0000}"/>
    <cellStyle name="40% - Énfasis3 4 2 2 2" xfId="3260" xr:uid="{00000000-0005-0000-0000-0000B40C0000}"/>
    <cellStyle name="40% - Énfasis3 4 2 2 2 2" xfId="3261" xr:uid="{00000000-0005-0000-0000-0000B50C0000}"/>
    <cellStyle name="40% - Énfasis3 4 2 2 2 3" xfId="3262" xr:uid="{00000000-0005-0000-0000-0000B60C0000}"/>
    <cellStyle name="40% - Énfasis3 4 2 2 2 4" xfId="3263" xr:uid="{00000000-0005-0000-0000-0000B70C0000}"/>
    <cellStyle name="40% - Énfasis3 4 2 2 3" xfId="3264" xr:uid="{00000000-0005-0000-0000-0000B80C0000}"/>
    <cellStyle name="40% - Énfasis3 4 2 2 4" xfId="3265" xr:uid="{00000000-0005-0000-0000-0000B90C0000}"/>
    <cellStyle name="40% - Énfasis3 4 2 2 5" xfId="3266" xr:uid="{00000000-0005-0000-0000-0000BA0C0000}"/>
    <cellStyle name="40% - Énfasis3 4 2 3" xfId="3267" xr:uid="{00000000-0005-0000-0000-0000BB0C0000}"/>
    <cellStyle name="40% - Énfasis3 4 2 3 2" xfId="3268" xr:uid="{00000000-0005-0000-0000-0000BC0C0000}"/>
    <cellStyle name="40% - Énfasis3 4 2 3 3" xfId="3269" xr:uid="{00000000-0005-0000-0000-0000BD0C0000}"/>
    <cellStyle name="40% - Énfasis3 4 2 3 4" xfId="3270" xr:uid="{00000000-0005-0000-0000-0000BE0C0000}"/>
    <cellStyle name="40% - Énfasis3 4 2 4" xfId="3271" xr:uid="{00000000-0005-0000-0000-0000BF0C0000}"/>
    <cellStyle name="40% - Énfasis3 4 2 5" xfId="3272" xr:uid="{00000000-0005-0000-0000-0000C00C0000}"/>
    <cellStyle name="40% - Énfasis3 4 2 6" xfId="3273" xr:uid="{00000000-0005-0000-0000-0000C10C0000}"/>
    <cellStyle name="40% - Énfasis3 4 3" xfId="3274" xr:uid="{00000000-0005-0000-0000-0000C20C0000}"/>
    <cellStyle name="40% - Énfasis3 4 3 2" xfId="3275" xr:uid="{00000000-0005-0000-0000-0000C30C0000}"/>
    <cellStyle name="40% - Énfasis3 4 3 2 2" xfId="3276" xr:uid="{00000000-0005-0000-0000-0000C40C0000}"/>
    <cellStyle name="40% - Énfasis3 4 3 2 2 2" xfId="3277" xr:uid="{00000000-0005-0000-0000-0000C50C0000}"/>
    <cellStyle name="40% - Énfasis3 4 3 2 2 3" xfId="3278" xr:uid="{00000000-0005-0000-0000-0000C60C0000}"/>
    <cellStyle name="40% - Énfasis3 4 3 2 2 4" xfId="3279" xr:uid="{00000000-0005-0000-0000-0000C70C0000}"/>
    <cellStyle name="40% - Énfasis3 4 3 2 3" xfId="3280" xr:uid="{00000000-0005-0000-0000-0000C80C0000}"/>
    <cellStyle name="40% - Énfasis3 4 3 2 4" xfId="3281" xr:uid="{00000000-0005-0000-0000-0000C90C0000}"/>
    <cellStyle name="40% - Énfasis3 4 3 2 5" xfId="3282" xr:uid="{00000000-0005-0000-0000-0000CA0C0000}"/>
    <cellStyle name="40% - Énfasis3 4 3 3" xfId="3283" xr:uid="{00000000-0005-0000-0000-0000CB0C0000}"/>
    <cellStyle name="40% - Énfasis3 4 3 3 2" xfId="3284" xr:uid="{00000000-0005-0000-0000-0000CC0C0000}"/>
    <cellStyle name="40% - Énfasis3 4 3 3 3" xfId="3285" xr:uid="{00000000-0005-0000-0000-0000CD0C0000}"/>
    <cellStyle name="40% - Énfasis3 4 3 3 4" xfId="3286" xr:uid="{00000000-0005-0000-0000-0000CE0C0000}"/>
    <cellStyle name="40% - Énfasis3 4 3 4" xfId="3287" xr:uid="{00000000-0005-0000-0000-0000CF0C0000}"/>
    <cellStyle name="40% - Énfasis3 4 3 5" xfId="3288" xr:uid="{00000000-0005-0000-0000-0000D00C0000}"/>
    <cellStyle name="40% - Énfasis3 4 3 6" xfId="3289" xr:uid="{00000000-0005-0000-0000-0000D10C0000}"/>
    <cellStyle name="40% - Énfasis3 4 4" xfId="3290" xr:uid="{00000000-0005-0000-0000-0000D20C0000}"/>
    <cellStyle name="40% - Énfasis3 4 4 2" xfId="3291" xr:uid="{00000000-0005-0000-0000-0000D30C0000}"/>
    <cellStyle name="40% - Énfasis3 4 4 2 2" xfId="3292" xr:uid="{00000000-0005-0000-0000-0000D40C0000}"/>
    <cellStyle name="40% - Énfasis3 4 4 2 3" xfId="3293" xr:uid="{00000000-0005-0000-0000-0000D50C0000}"/>
    <cellStyle name="40% - Énfasis3 4 4 2 4" xfId="3294" xr:uid="{00000000-0005-0000-0000-0000D60C0000}"/>
    <cellStyle name="40% - Énfasis3 4 4 3" xfId="3295" xr:uid="{00000000-0005-0000-0000-0000D70C0000}"/>
    <cellStyle name="40% - Énfasis3 4 4 4" xfId="3296" xr:uid="{00000000-0005-0000-0000-0000D80C0000}"/>
    <cellStyle name="40% - Énfasis3 4 4 5" xfId="3297" xr:uid="{00000000-0005-0000-0000-0000D90C0000}"/>
    <cellStyle name="40% - Énfasis3 4 5" xfId="3298" xr:uid="{00000000-0005-0000-0000-0000DA0C0000}"/>
    <cellStyle name="40% - Énfasis3 4 5 2" xfId="3299" xr:uid="{00000000-0005-0000-0000-0000DB0C0000}"/>
    <cellStyle name="40% - Énfasis3 4 5 3" xfId="3300" xr:uid="{00000000-0005-0000-0000-0000DC0C0000}"/>
    <cellStyle name="40% - Énfasis3 4 5 4" xfId="3301" xr:uid="{00000000-0005-0000-0000-0000DD0C0000}"/>
    <cellStyle name="40% - Énfasis3 4 6" xfId="3302" xr:uid="{00000000-0005-0000-0000-0000DE0C0000}"/>
    <cellStyle name="40% - Énfasis3 4 7" xfId="3303" xr:uid="{00000000-0005-0000-0000-0000DF0C0000}"/>
    <cellStyle name="40% - Énfasis3 4 8" xfId="3304" xr:uid="{00000000-0005-0000-0000-0000E00C0000}"/>
    <cellStyle name="40% - Énfasis3 4 9" xfId="3305" xr:uid="{00000000-0005-0000-0000-0000E10C0000}"/>
    <cellStyle name="40% - Énfasis3 5" xfId="3306" xr:uid="{00000000-0005-0000-0000-0000E20C0000}"/>
    <cellStyle name="40% - Énfasis3 5 2" xfId="3307" xr:uid="{00000000-0005-0000-0000-0000E30C0000}"/>
    <cellStyle name="40% - Énfasis3 5 2 2" xfId="3308" xr:uid="{00000000-0005-0000-0000-0000E40C0000}"/>
    <cellStyle name="40% - Énfasis3 5 2 2 2" xfId="3309" xr:uid="{00000000-0005-0000-0000-0000E50C0000}"/>
    <cellStyle name="40% - Énfasis3 5 2 2 2 2" xfId="3310" xr:uid="{00000000-0005-0000-0000-0000E60C0000}"/>
    <cellStyle name="40% - Énfasis3 5 2 2 2 3" xfId="3311" xr:uid="{00000000-0005-0000-0000-0000E70C0000}"/>
    <cellStyle name="40% - Énfasis3 5 2 2 2 4" xfId="3312" xr:uid="{00000000-0005-0000-0000-0000E80C0000}"/>
    <cellStyle name="40% - Énfasis3 5 2 2 3" xfId="3313" xr:uid="{00000000-0005-0000-0000-0000E90C0000}"/>
    <cellStyle name="40% - Énfasis3 5 2 2 4" xfId="3314" xr:uid="{00000000-0005-0000-0000-0000EA0C0000}"/>
    <cellStyle name="40% - Énfasis3 5 2 2 5" xfId="3315" xr:uid="{00000000-0005-0000-0000-0000EB0C0000}"/>
    <cellStyle name="40% - Énfasis3 5 2 3" xfId="3316" xr:uid="{00000000-0005-0000-0000-0000EC0C0000}"/>
    <cellStyle name="40% - Énfasis3 5 2 3 2" xfId="3317" xr:uid="{00000000-0005-0000-0000-0000ED0C0000}"/>
    <cellStyle name="40% - Énfasis3 5 2 3 3" xfId="3318" xr:uid="{00000000-0005-0000-0000-0000EE0C0000}"/>
    <cellStyle name="40% - Énfasis3 5 2 3 4" xfId="3319" xr:uid="{00000000-0005-0000-0000-0000EF0C0000}"/>
    <cellStyle name="40% - Énfasis3 5 2 4" xfId="3320" xr:uid="{00000000-0005-0000-0000-0000F00C0000}"/>
    <cellStyle name="40% - Énfasis3 5 2 5" xfId="3321" xr:uid="{00000000-0005-0000-0000-0000F10C0000}"/>
    <cellStyle name="40% - Énfasis3 5 2 6" xfId="3322" xr:uid="{00000000-0005-0000-0000-0000F20C0000}"/>
    <cellStyle name="40% - Énfasis3 5 3" xfId="3323" xr:uid="{00000000-0005-0000-0000-0000F30C0000}"/>
    <cellStyle name="40% - Énfasis3 5 3 2" xfId="3324" xr:uid="{00000000-0005-0000-0000-0000F40C0000}"/>
    <cellStyle name="40% - Énfasis3 5 3 2 2" xfId="3325" xr:uid="{00000000-0005-0000-0000-0000F50C0000}"/>
    <cellStyle name="40% - Énfasis3 5 3 2 2 2" xfId="3326" xr:uid="{00000000-0005-0000-0000-0000F60C0000}"/>
    <cellStyle name="40% - Énfasis3 5 3 2 2 3" xfId="3327" xr:uid="{00000000-0005-0000-0000-0000F70C0000}"/>
    <cellStyle name="40% - Énfasis3 5 3 2 2 4" xfId="3328" xr:uid="{00000000-0005-0000-0000-0000F80C0000}"/>
    <cellStyle name="40% - Énfasis3 5 3 2 3" xfId="3329" xr:uid="{00000000-0005-0000-0000-0000F90C0000}"/>
    <cellStyle name="40% - Énfasis3 5 3 2 4" xfId="3330" xr:uid="{00000000-0005-0000-0000-0000FA0C0000}"/>
    <cellStyle name="40% - Énfasis3 5 3 2 5" xfId="3331" xr:uid="{00000000-0005-0000-0000-0000FB0C0000}"/>
    <cellStyle name="40% - Énfasis3 5 3 3" xfId="3332" xr:uid="{00000000-0005-0000-0000-0000FC0C0000}"/>
    <cellStyle name="40% - Énfasis3 5 3 3 2" xfId="3333" xr:uid="{00000000-0005-0000-0000-0000FD0C0000}"/>
    <cellStyle name="40% - Énfasis3 5 3 3 3" xfId="3334" xr:uid="{00000000-0005-0000-0000-0000FE0C0000}"/>
    <cellStyle name="40% - Énfasis3 5 3 3 4" xfId="3335" xr:uid="{00000000-0005-0000-0000-0000FF0C0000}"/>
    <cellStyle name="40% - Énfasis3 5 3 4" xfId="3336" xr:uid="{00000000-0005-0000-0000-0000000D0000}"/>
    <cellStyle name="40% - Énfasis3 5 3 5" xfId="3337" xr:uid="{00000000-0005-0000-0000-0000010D0000}"/>
    <cellStyle name="40% - Énfasis3 5 3 6" xfId="3338" xr:uid="{00000000-0005-0000-0000-0000020D0000}"/>
    <cellStyle name="40% - Énfasis3 5 4" xfId="3339" xr:uid="{00000000-0005-0000-0000-0000030D0000}"/>
    <cellStyle name="40% - Énfasis3 5 4 2" xfId="3340" xr:uid="{00000000-0005-0000-0000-0000040D0000}"/>
    <cellStyle name="40% - Énfasis3 5 4 2 2" xfId="3341" xr:uid="{00000000-0005-0000-0000-0000050D0000}"/>
    <cellStyle name="40% - Énfasis3 5 4 2 3" xfId="3342" xr:uid="{00000000-0005-0000-0000-0000060D0000}"/>
    <cellStyle name="40% - Énfasis3 5 4 2 4" xfId="3343" xr:uid="{00000000-0005-0000-0000-0000070D0000}"/>
    <cellStyle name="40% - Énfasis3 5 4 3" xfId="3344" xr:uid="{00000000-0005-0000-0000-0000080D0000}"/>
    <cellStyle name="40% - Énfasis3 5 4 4" xfId="3345" xr:uid="{00000000-0005-0000-0000-0000090D0000}"/>
    <cellStyle name="40% - Énfasis3 5 4 5" xfId="3346" xr:uid="{00000000-0005-0000-0000-00000A0D0000}"/>
    <cellStyle name="40% - Énfasis3 5 5" xfId="3347" xr:uid="{00000000-0005-0000-0000-00000B0D0000}"/>
    <cellStyle name="40% - Énfasis3 5 5 2" xfId="3348" xr:uid="{00000000-0005-0000-0000-00000C0D0000}"/>
    <cellStyle name="40% - Énfasis3 5 5 3" xfId="3349" xr:uid="{00000000-0005-0000-0000-00000D0D0000}"/>
    <cellStyle name="40% - Énfasis3 5 5 4" xfId="3350" xr:uid="{00000000-0005-0000-0000-00000E0D0000}"/>
    <cellStyle name="40% - Énfasis3 5 6" xfId="3351" xr:uid="{00000000-0005-0000-0000-00000F0D0000}"/>
    <cellStyle name="40% - Énfasis3 5 7" xfId="3352" xr:uid="{00000000-0005-0000-0000-0000100D0000}"/>
    <cellStyle name="40% - Énfasis3 5 8" xfId="3353" xr:uid="{00000000-0005-0000-0000-0000110D0000}"/>
    <cellStyle name="40% - Énfasis3 5 9" xfId="3354" xr:uid="{00000000-0005-0000-0000-0000120D0000}"/>
    <cellStyle name="40% - Énfasis3 6" xfId="3355" xr:uid="{00000000-0005-0000-0000-0000130D0000}"/>
    <cellStyle name="40% - Énfasis3 6 2" xfId="3356" xr:uid="{00000000-0005-0000-0000-0000140D0000}"/>
    <cellStyle name="40% - Énfasis3 6 2 2" xfId="3357" xr:uid="{00000000-0005-0000-0000-0000150D0000}"/>
    <cellStyle name="40% - Énfasis3 6 2 2 2" xfId="3358" xr:uid="{00000000-0005-0000-0000-0000160D0000}"/>
    <cellStyle name="40% - Énfasis3 6 2 2 2 2" xfId="3359" xr:uid="{00000000-0005-0000-0000-0000170D0000}"/>
    <cellStyle name="40% - Énfasis3 6 2 2 2 3" xfId="3360" xr:uid="{00000000-0005-0000-0000-0000180D0000}"/>
    <cellStyle name="40% - Énfasis3 6 2 2 2 4" xfId="3361" xr:uid="{00000000-0005-0000-0000-0000190D0000}"/>
    <cellStyle name="40% - Énfasis3 6 2 2 3" xfId="3362" xr:uid="{00000000-0005-0000-0000-00001A0D0000}"/>
    <cellStyle name="40% - Énfasis3 6 2 2 4" xfId="3363" xr:uid="{00000000-0005-0000-0000-00001B0D0000}"/>
    <cellStyle name="40% - Énfasis3 6 2 2 5" xfId="3364" xr:uid="{00000000-0005-0000-0000-00001C0D0000}"/>
    <cellStyle name="40% - Énfasis3 6 2 3" xfId="3365" xr:uid="{00000000-0005-0000-0000-00001D0D0000}"/>
    <cellStyle name="40% - Énfasis3 6 2 3 2" xfId="3366" xr:uid="{00000000-0005-0000-0000-00001E0D0000}"/>
    <cellStyle name="40% - Énfasis3 6 2 3 3" xfId="3367" xr:uid="{00000000-0005-0000-0000-00001F0D0000}"/>
    <cellStyle name="40% - Énfasis3 6 2 3 4" xfId="3368" xr:uid="{00000000-0005-0000-0000-0000200D0000}"/>
    <cellStyle name="40% - Énfasis3 6 2 4" xfId="3369" xr:uid="{00000000-0005-0000-0000-0000210D0000}"/>
    <cellStyle name="40% - Énfasis3 6 2 5" xfId="3370" xr:uid="{00000000-0005-0000-0000-0000220D0000}"/>
    <cellStyle name="40% - Énfasis3 6 2 6" xfId="3371" xr:uid="{00000000-0005-0000-0000-0000230D0000}"/>
    <cellStyle name="40% - Énfasis3 6 3" xfId="3372" xr:uid="{00000000-0005-0000-0000-0000240D0000}"/>
    <cellStyle name="40% - Énfasis3 6 3 2" xfId="3373" xr:uid="{00000000-0005-0000-0000-0000250D0000}"/>
    <cellStyle name="40% - Énfasis3 6 3 2 2" xfId="3374" xr:uid="{00000000-0005-0000-0000-0000260D0000}"/>
    <cellStyle name="40% - Énfasis3 6 3 2 2 2" xfId="3375" xr:uid="{00000000-0005-0000-0000-0000270D0000}"/>
    <cellStyle name="40% - Énfasis3 6 3 2 2 3" xfId="3376" xr:uid="{00000000-0005-0000-0000-0000280D0000}"/>
    <cellStyle name="40% - Énfasis3 6 3 2 2 4" xfId="3377" xr:uid="{00000000-0005-0000-0000-0000290D0000}"/>
    <cellStyle name="40% - Énfasis3 6 3 2 3" xfId="3378" xr:uid="{00000000-0005-0000-0000-00002A0D0000}"/>
    <cellStyle name="40% - Énfasis3 6 3 2 4" xfId="3379" xr:uid="{00000000-0005-0000-0000-00002B0D0000}"/>
    <cellStyle name="40% - Énfasis3 6 3 2 5" xfId="3380" xr:uid="{00000000-0005-0000-0000-00002C0D0000}"/>
    <cellStyle name="40% - Énfasis3 6 3 3" xfId="3381" xr:uid="{00000000-0005-0000-0000-00002D0D0000}"/>
    <cellStyle name="40% - Énfasis3 6 3 3 2" xfId="3382" xr:uid="{00000000-0005-0000-0000-00002E0D0000}"/>
    <cellStyle name="40% - Énfasis3 6 3 3 3" xfId="3383" xr:uid="{00000000-0005-0000-0000-00002F0D0000}"/>
    <cellStyle name="40% - Énfasis3 6 3 3 4" xfId="3384" xr:uid="{00000000-0005-0000-0000-0000300D0000}"/>
    <cellStyle name="40% - Énfasis3 6 3 4" xfId="3385" xr:uid="{00000000-0005-0000-0000-0000310D0000}"/>
    <cellStyle name="40% - Énfasis3 6 3 5" xfId="3386" xr:uid="{00000000-0005-0000-0000-0000320D0000}"/>
    <cellStyle name="40% - Énfasis3 6 3 6" xfId="3387" xr:uid="{00000000-0005-0000-0000-0000330D0000}"/>
    <cellStyle name="40% - Énfasis3 6 4" xfId="3388" xr:uid="{00000000-0005-0000-0000-0000340D0000}"/>
    <cellStyle name="40% - Énfasis3 6 4 2" xfId="3389" xr:uid="{00000000-0005-0000-0000-0000350D0000}"/>
    <cellStyle name="40% - Énfasis3 6 4 2 2" xfId="3390" xr:uid="{00000000-0005-0000-0000-0000360D0000}"/>
    <cellStyle name="40% - Énfasis3 6 4 2 3" xfId="3391" xr:uid="{00000000-0005-0000-0000-0000370D0000}"/>
    <cellStyle name="40% - Énfasis3 6 4 2 4" xfId="3392" xr:uid="{00000000-0005-0000-0000-0000380D0000}"/>
    <cellStyle name="40% - Énfasis3 6 4 3" xfId="3393" xr:uid="{00000000-0005-0000-0000-0000390D0000}"/>
    <cellStyle name="40% - Énfasis3 6 4 4" xfId="3394" xr:uid="{00000000-0005-0000-0000-00003A0D0000}"/>
    <cellStyle name="40% - Énfasis3 6 4 5" xfId="3395" xr:uid="{00000000-0005-0000-0000-00003B0D0000}"/>
    <cellStyle name="40% - Énfasis3 6 5" xfId="3396" xr:uid="{00000000-0005-0000-0000-00003C0D0000}"/>
    <cellStyle name="40% - Énfasis3 6 5 2" xfId="3397" xr:uid="{00000000-0005-0000-0000-00003D0D0000}"/>
    <cellStyle name="40% - Énfasis3 6 5 3" xfId="3398" xr:uid="{00000000-0005-0000-0000-00003E0D0000}"/>
    <cellStyle name="40% - Énfasis3 6 5 4" xfId="3399" xr:uid="{00000000-0005-0000-0000-00003F0D0000}"/>
    <cellStyle name="40% - Énfasis3 6 6" xfId="3400" xr:uid="{00000000-0005-0000-0000-0000400D0000}"/>
    <cellStyle name="40% - Énfasis3 6 7" xfId="3401" xr:uid="{00000000-0005-0000-0000-0000410D0000}"/>
    <cellStyle name="40% - Énfasis3 6 8" xfId="3402" xr:uid="{00000000-0005-0000-0000-0000420D0000}"/>
    <cellStyle name="40% - Énfasis3 6 9" xfId="3403" xr:uid="{00000000-0005-0000-0000-0000430D0000}"/>
    <cellStyle name="40% - Énfasis3 7" xfId="3404" xr:uid="{00000000-0005-0000-0000-0000440D0000}"/>
    <cellStyle name="40% - Énfasis3 7 2" xfId="3405" xr:uid="{00000000-0005-0000-0000-0000450D0000}"/>
    <cellStyle name="40% - Énfasis3 7 2 2" xfId="3406" xr:uid="{00000000-0005-0000-0000-0000460D0000}"/>
    <cellStyle name="40% - Énfasis3 7 2 2 2" xfId="3407" xr:uid="{00000000-0005-0000-0000-0000470D0000}"/>
    <cellStyle name="40% - Énfasis3 7 2 2 2 2" xfId="3408" xr:uid="{00000000-0005-0000-0000-0000480D0000}"/>
    <cellStyle name="40% - Énfasis3 7 2 2 2 3" xfId="3409" xr:uid="{00000000-0005-0000-0000-0000490D0000}"/>
    <cellStyle name="40% - Énfasis3 7 2 2 2 4" xfId="3410" xr:uid="{00000000-0005-0000-0000-00004A0D0000}"/>
    <cellStyle name="40% - Énfasis3 7 2 2 3" xfId="3411" xr:uid="{00000000-0005-0000-0000-00004B0D0000}"/>
    <cellStyle name="40% - Énfasis3 7 2 2 4" xfId="3412" xr:uid="{00000000-0005-0000-0000-00004C0D0000}"/>
    <cellStyle name="40% - Énfasis3 7 2 2 5" xfId="3413" xr:uid="{00000000-0005-0000-0000-00004D0D0000}"/>
    <cellStyle name="40% - Énfasis3 7 2 3" xfId="3414" xr:uid="{00000000-0005-0000-0000-00004E0D0000}"/>
    <cellStyle name="40% - Énfasis3 7 2 3 2" xfId="3415" xr:uid="{00000000-0005-0000-0000-00004F0D0000}"/>
    <cellStyle name="40% - Énfasis3 7 2 3 3" xfId="3416" xr:uid="{00000000-0005-0000-0000-0000500D0000}"/>
    <cellStyle name="40% - Énfasis3 7 2 3 4" xfId="3417" xr:uid="{00000000-0005-0000-0000-0000510D0000}"/>
    <cellStyle name="40% - Énfasis3 7 2 4" xfId="3418" xr:uid="{00000000-0005-0000-0000-0000520D0000}"/>
    <cellStyle name="40% - Énfasis3 7 2 5" xfId="3419" xr:uid="{00000000-0005-0000-0000-0000530D0000}"/>
    <cellStyle name="40% - Énfasis3 7 2 6" xfId="3420" xr:uid="{00000000-0005-0000-0000-0000540D0000}"/>
    <cellStyle name="40% - Énfasis3 7 3" xfId="3421" xr:uid="{00000000-0005-0000-0000-0000550D0000}"/>
    <cellStyle name="40% - Énfasis3 7 3 2" xfId="3422" xr:uid="{00000000-0005-0000-0000-0000560D0000}"/>
    <cellStyle name="40% - Énfasis3 7 3 2 2" xfId="3423" xr:uid="{00000000-0005-0000-0000-0000570D0000}"/>
    <cellStyle name="40% - Énfasis3 7 3 2 2 2" xfId="3424" xr:uid="{00000000-0005-0000-0000-0000580D0000}"/>
    <cellStyle name="40% - Énfasis3 7 3 2 2 3" xfId="3425" xr:uid="{00000000-0005-0000-0000-0000590D0000}"/>
    <cellStyle name="40% - Énfasis3 7 3 2 2 4" xfId="3426" xr:uid="{00000000-0005-0000-0000-00005A0D0000}"/>
    <cellStyle name="40% - Énfasis3 7 3 2 3" xfId="3427" xr:uid="{00000000-0005-0000-0000-00005B0D0000}"/>
    <cellStyle name="40% - Énfasis3 7 3 2 4" xfId="3428" xr:uid="{00000000-0005-0000-0000-00005C0D0000}"/>
    <cellStyle name="40% - Énfasis3 7 3 2 5" xfId="3429" xr:uid="{00000000-0005-0000-0000-00005D0D0000}"/>
    <cellStyle name="40% - Énfasis3 7 3 3" xfId="3430" xr:uid="{00000000-0005-0000-0000-00005E0D0000}"/>
    <cellStyle name="40% - Énfasis3 7 3 3 2" xfId="3431" xr:uid="{00000000-0005-0000-0000-00005F0D0000}"/>
    <cellStyle name="40% - Énfasis3 7 3 3 3" xfId="3432" xr:uid="{00000000-0005-0000-0000-0000600D0000}"/>
    <cellStyle name="40% - Énfasis3 7 3 3 4" xfId="3433" xr:uid="{00000000-0005-0000-0000-0000610D0000}"/>
    <cellStyle name="40% - Énfasis3 7 3 4" xfId="3434" xr:uid="{00000000-0005-0000-0000-0000620D0000}"/>
    <cellStyle name="40% - Énfasis3 7 3 5" xfId="3435" xr:uid="{00000000-0005-0000-0000-0000630D0000}"/>
    <cellStyle name="40% - Énfasis3 7 3 6" xfId="3436" xr:uid="{00000000-0005-0000-0000-0000640D0000}"/>
    <cellStyle name="40% - Énfasis3 7 4" xfId="3437" xr:uid="{00000000-0005-0000-0000-0000650D0000}"/>
    <cellStyle name="40% - Énfasis3 7 4 2" xfId="3438" xr:uid="{00000000-0005-0000-0000-0000660D0000}"/>
    <cellStyle name="40% - Énfasis3 7 4 2 2" xfId="3439" xr:uid="{00000000-0005-0000-0000-0000670D0000}"/>
    <cellStyle name="40% - Énfasis3 7 4 2 3" xfId="3440" xr:uid="{00000000-0005-0000-0000-0000680D0000}"/>
    <cellStyle name="40% - Énfasis3 7 4 2 4" xfId="3441" xr:uid="{00000000-0005-0000-0000-0000690D0000}"/>
    <cellStyle name="40% - Énfasis3 7 4 3" xfId="3442" xr:uid="{00000000-0005-0000-0000-00006A0D0000}"/>
    <cellStyle name="40% - Énfasis3 7 4 4" xfId="3443" xr:uid="{00000000-0005-0000-0000-00006B0D0000}"/>
    <cellStyle name="40% - Énfasis3 7 4 5" xfId="3444" xr:uid="{00000000-0005-0000-0000-00006C0D0000}"/>
    <cellStyle name="40% - Énfasis3 7 5" xfId="3445" xr:uid="{00000000-0005-0000-0000-00006D0D0000}"/>
    <cellStyle name="40% - Énfasis3 7 5 2" xfId="3446" xr:uid="{00000000-0005-0000-0000-00006E0D0000}"/>
    <cellStyle name="40% - Énfasis3 7 5 3" xfId="3447" xr:uid="{00000000-0005-0000-0000-00006F0D0000}"/>
    <cellStyle name="40% - Énfasis3 7 5 4" xfId="3448" xr:uid="{00000000-0005-0000-0000-0000700D0000}"/>
    <cellStyle name="40% - Énfasis3 7 6" xfId="3449" xr:uid="{00000000-0005-0000-0000-0000710D0000}"/>
    <cellStyle name="40% - Énfasis3 7 7" xfId="3450" xr:uid="{00000000-0005-0000-0000-0000720D0000}"/>
    <cellStyle name="40% - Énfasis3 7 8" xfId="3451" xr:uid="{00000000-0005-0000-0000-0000730D0000}"/>
    <cellStyle name="40% - Énfasis3 7 9" xfId="3452" xr:uid="{00000000-0005-0000-0000-0000740D0000}"/>
    <cellStyle name="40% - Énfasis3 8" xfId="3453" xr:uid="{00000000-0005-0000-0000-0000750D0000}"/>
    <cellStyle name="40% - Énfasis3 8 2" xfId="3454" xr:uid="{00000000-0005-0000-0000-0000760D0000}"/>
    <cellStyle name="40% - Énfasis3 8 2 2" xfId="3455" xr:uid="{00000000-0005-0000-0000-0000770D0000}"/>
    <cellStyle name="40% - Énfasis3 8 2 2 2" xfId="3456" xr:uid="{00000000-0005-0000-0000-0000780D0000}"/>
    <cellStyle name="40% - Énfasis3 8 2 2 2 2" xfId="3457" xr:uid="{00000000-0005-0000-0000-0000790D0000}"/>
    <cellStyle name="40% - Énfasis3 8 2 2 2 3" xfId="3458" xr:uid="{00000000-0005-0000-0000-00007A0D0000}"/>
    <cellStyle name="40% - Énfasis3 8 2 2 2 4" xfId="3459" xr:uid="{00000000-0005-0000-0000-00007B0D0000}"/>
    <cellStyle name="40% - Énfasis3 8 2 2 3" xfId="3460" xr:uid="{00000000-0005-0000-0000-00007C0D0000}"/>
    <cellStyle name="40% - Énfasis3 8 2 2 4" xfId="3461" xr:uid="{00000000-0005-0000-0000-00007D0D0000}"/>
    <cellStyle name="40% - Énfasis3 8 2 2 5" xfId="3462" xr:uid="{00000000-0005-0000-0000-00007E0D0000}"/>
    <cellStyle name="40% - Énfasis3 8 2 3" xfId="3463" xr:uid="{00000000-0005-0000-0000-00007F0D0000}"/>
    <cellStyle name="40% - Énfasis3 8 2 3 2" xfId="3464" xr:uid="{00000000-0005-0000-0000-0000800D0000}"/>
    <cellStyle name="40% - Énfasis3 8 2 3 3" xfId="3465" xr:uid="{00000000-0005-0000-0000-0000810D0000}"/>
    <cellStyle name="40% - Énfasis3 8 2 3 4" xfId="3466" xr:uid="{00000000-0005-0000-0000-0000820D0000}"/>
    <cellStyle name="40% - Énfasis3 8 2 4" xfId="3467" xr:uid="{00000000-0005-0000-0000-0000830D0000}"/>
    <cellStyle name="40% - Énfasis3 8 2 5" xfId="3468" xr:uid="{00000000-0005-0000-0000-0000840D0000}"/>
    <cellStyle name="40% - Énfasis3 8 2 6" xfId="3469" xr:uid="{00000000-0005-0000-0000-0000850D0000}"/>
    <cellStyle name="40% - Énfasis3 8 3" xfId="3470" xr:uid="{00000000-0005-0000-0000-0000860D0000}"/>
    <cellStyle name="40% - Énfasis3 8 3 2" xfId="3471" xr:uid="{00000000-0005-0000-0000-0000870D0000}"/>
    <cellStyle name="40% - Énfasis3 8 3 2 2" xfId="3472" xr:uid="{00000000-0005-0000-0000-0000880D0000}"/>
    <cellStyle name="40% - Énfasis3 8 3 2 2 2" xfId="3473" xr:uid="{00000000-0005-0000-0000-0000890D0000}"/>
    <cellStyle name="40% - Énfasis3 8 3 2 2 3" xfId="3474" xr:uid="{00000000-0005-0000-0000-00008A0D0000}"/>
    <cellStyle name="40% - Énfasis3 8 3 2 2 4" xfId="3475" xr:uid="{00000000-0005-0000-0000-00008B0D0000}"/>
    <cellStyle name="40% - Énfasis3 8 3 2 3" xfId="3476" xr:uid="{00000000-0005-0000-0000-00008C0D0000}"/>
    <cellStyle name="40% - Énfasis3 8 3 2 4" xfId="3477" xr:uid="{00000000-0005-0000-0000-00008D0D0000}"/>
    <cellStyle name="40% - Énfasis3 8 3 2 5" xfId="3478" xr:uid="{00000000-0005-0000-0000-00008E0D0000}"/>
    <cellStyle name="40% - Énfasis3 8 3 3" xfId="3479" xr:uid="{00000000-0005-0000-0000-00008F0D0000}"/>
    <cellStyle name="40% - Énfasis3 8 3 3 2" xfId="3480" xr:uid="{00000000-0005-0000-0000-0000900D0000}"/>
    <cellStyle name="40% - Énfasis3 8 3 3 3" xfId="3481" xr:uid="{00000000-0005-0000-0000-0000910D0000}"/>
    <cellStyle name="40% - Énfasis3 8 3 3 4" xfId="3482" xr:uid="{00000000-0005-0000-0000-0000920D0000}"/>
    <cellStyle name="40% - Énfasis3 8 3 4" xfId="3483" xr:uid="{00000000-0005-0000-0000-0000930D0000}"/>
    <cellStyle name="40% - Énfasis3 8 3 5" xfId="3484" xr:uid="{00000000-0005-0000-0000-0000940D0000}"/>
    <cellStyle name="40% - Énfasis3 8 3 6" xfId="3485" xr:uid="{00000000-0005-0000-0000-0000950D0000}"/>
    <cellStyle name="40% - Énfasis3 8 4" xfId="3486" xr:uid="{00000000-0005-0000-0000-0000960D0000}"/>
    <cellStyle name="40% - Énfasis3 8 4 2" xfId="3487" xr:uid="{00000000-0005-0000-0000-0000970D0000}"/>
    <cellStyle name="40% - Énfasis3 8 4 2 2" xfId="3488" xr:uid="{00000000-0005-0000-0000-0000980D0000}"/>
    <cellStyle name="40% - Énfasis3 8 4 2 3" xfId="3489" xr:uid="{00000000-0005-0000-0000-0000990D0000}"/>
    <cellStyle name="40% - Énfasis3 8 4 2 4" xfId="3490" xr:uid="{00000000-0005-0000-0000-00009A0D0000}"/>
    <cellStyle name="40% - Énfasis3 8 4 3" xfId="3491" xr:uid="{00000000-0005-0000-0000-00009B0D0000}"/>
    <cellStyle name="40% - Énfasis3 8 4 4" xfId="3492" xr:uid="{00000000-0005-0000-0000-00009C0D0000}"/>
    <cellStyle name="40% - Énfasis3 8 4 5" xfId="3493" xr:uid="{00000000-0005-0000-0000-00009D0D0000}"/>
    <cellStyle name="40% - Énfasis3 8 5" xfId="3494" xr:uid="{00000000-0005-0000-0000-00009E0D0000}"/>
    <cellStyle name="40% - Énfasis3 8 5 2" xfId="3495" xr:uid="{00000000-0005-0000-0000-00009F0D0000}"/>
    <cellStyle name="40% - Énfasis3 8 5 3" xfId="3496" xr:uid="{00000000-0005-0000-0000-0000A00D0000}"/>
    <cellStyle name="40% - Énfasis3 8 5 4" xfId="3497" xr:uid="{00000000-0005-0000-0000-0000A10D0000}"/>
    <cellStyle name="40% - Énfasis3 8 6" xfId="3498" xr:uid="{00000000-0005-0000-0000-0000A20D0000}"/>
    <cellStyle name="40% - Énfasis3 8 7" xfId="3499" xr:uid="{00000000-0005-0000-0000-0000A30D0000}"/>
    <cellStyle name="40% - Énfasis3 8 8" xfId="3500" xr:uid="{00000000-0005-0000-0000-0000A40D0000}"/>
    <cellStyle name="40% - Énfasis3 8 9" xfId="3501" xr:uid="{00000000-0005-0000-0000-0000A50D0000}"/>
    <cellStyle name="40% - Énfasis3 9" xfId="3502" xr:uid="{00000000-0005-0000-0000-0000A60D0000}"/>
    <cellStyle name="40% - Énfasis3 9 2" xfId="3503" xr:uid="{00000000-0005-0000-0000-0000A70D0000}"/>
    <cellStyle name="40% - Énfasis3 9 2 2" xfId="3504" xr:uid="{00000000-0005-0000-0000-0000A80D0000}"/>
    <cellStyle name="40% - Énfasis3 9 2 2 2" xfId="3505" xr:uid="{00000000-0005-0000-0000-0000A90D0000}"/>
    <cellStyle name="40% - Énfasis3 9 2 2 3" xfId="3506" xr:uid="{00000000-0005-0000-0000-0000AA0D0000}"/>
    <cellStyle name="40% - Énfasis3 9 2 2 4" xfId="3507" xr:uid="{00000000-0005-0000-0000-0000AB0D0000}"/>
    <cellStyle name="40% - Énfasis3 9 2 3" xfId="3508" xr:uid="{00000000-0005-0000-0000-0000AC0D0000}"/>
    <cellStyle name="40% - Énfasis3 9 2 4" xfId="3509" xr:uid="{00000000-0005-0000-0000-0000AD0D0000}"/>
    <cellStyle name="40% - Énfasis3 9 2 5" xfId="3510" xr:uid="{00000000-0005-0000-0000-0000AE0D0000}"/>
    <cellStyle name="40% - Énfasis3 9 3" xfId="3511" xr:uid="{00000000-0005-0000-0000-0000AF0D0000}"/>
    <cellStyle name="40% - Énfasis3 9 3 2" xfId="3512" xr:uid="{00000000-0005-0000-0000-0000B00D0000}"/>
    <cellStyle name="40% - Énfasis3 9 3 3" xfId="3513" xr:uid="{00000000-0005-0000-0000-0000B10D0000}"/>
    <cellStyle name="40% - Énfasis3 9 3 4" xfId="3514" xr:uid="{00000000-0005-0000-0000-0000B20D0000}"/>
    <cellStyle name="40% - Énfasis3 9 4" xfId="3515" xr:uid="{00000000-0005-0000-0000-0000B30D0000}"/>
    <cellStyle name="40% - Énfasis3 9 5" xfId="3516" xr:uid="{00000000-0005-0000-0000-0000B40D0000}"/>
    <cellStyle name="40% - Énfasis3 9 6" xfId="3517" xr:uid="{00000000-0005-0000-0000-0000B50D0000}"/>
    <cellStyle name="40% - Énfasis4 10" xfId="3518" xr:uid="{00000000-0005-0000-0000-0000B60D0000}"/>
    <cellStyle name="40% - Énfasis4 10 2" xfId="3519" xr:uid="{00000000-0005-0000-0000-0000B70D0000}"/>
    <cellStyle name="40% - Énfasis4 10 2 2" xfId="3520" xr:uid="{00000000-0005-0000-0000-0000B80D0000}"/>
    <cellStyle name="40% - Énfasis4 10 2 2 2" xfId="3521" xr:uid="{00000000-0005-0000-0000-0000B90D0000}"/>
    <cellStyle name="40% - Énfasis4 10 2 2 3" xfId="3522" xr:uid="{00000000-0005-0000-0000-0000BA0D0000}"/>
    <cellStyle name="40% - Énfasis4 10 2 2 4" xfId="3523" xr:uid="{00000000-0005-0000-0000-0000BB0D0000}"/>
    <cellStyle name="40% - Énfasis4 10 2 3" xfId="3524" xr:uid="{00000000-0005-0000-0000-0000BC0D0000}"/>
    <cellStyle name="40% - Énfasis4 10 2 4" xfId="3525" xr:uid="{00000000-0005-0000-0000-0000BD0D0000}"/>
    <cellStyle name="40% - Énfasis4 10 2 5" xfId="3526" xr:uid="{00000000-0005-0000-0000-0000BE0D0000}"/>
    <cellStyle name="40% - Énfasis4 10 3" xfId="3527" xr:uid="{00000000-0005-0000-0000-0000BF0D0000}"/>
    <cellStyle name="40% - Énfasis4 10 3 2" xfId="3528" xr:uid="{00000000-0005-0000-0000-0000C00D0000}"/>
    <cellStyle name="40% - Énfasis4 10 3 3" xfId="3529" xr:uid="{00000000-0005-0000-0000-0000C10D0000}"/>
    <cellStyle name="40% - Énfasis4 10 3 4" xfId="3530" xr:uid="{00000000-0005-0000-0000-0000C20D0000}"/>
    <cellStyle name="40% - Énfasis4 10 4" xfId="3531" xr:uid="{00000000-0005-0000-0000-0000C30D0000}"/>
    <cellStyle name="40% - Énfasis4 10 5" xfId="3532" xr:uid="{00000000-0005-0000-0000-0000C40D0000}"/>
    <cellStyle name="40% - Énfasis4 10 6" xfId="3533" xr:uid="{00000000-0005-0000-0000-0000C50D0000}"/>
    <cellStyle name="40% - Énfasis4 11" xfId="3534" xr:uid="{00000000-0005-0000-0000-0000C60D0000}"/>
    <cellStyle name="40% - Énfasis4 11 2" xfId="3535" xr:uid="{00000000-0005-0000-0000-0000C70D0000}"/>
    <cellStyle name="40% - Énfasis4 11 2 2" xfId="3536" xr:uid="{00000000-0005-0000-0000-0000C80D0000}"/>
    <cellStyle name="40% - Énfasis4 11 2 3" xfId="3537" xr:uid="{00000000-0005-0000-0000-0000C90D0000}"/>
    <cellStyle name="40% - Énfasis4 11 2 4" xfId="3538" xr:uid="{00000000-0005-0000-0000-0000CA0D0000}"/>
    <cellStyle name="40% - Énfasis4 11 3" xfId="3539" xr:uid="{00000000-0005-0000-0000-0000CB0D0000}"/>
    <cellStyle name="40% - Énfasis4 11 4" xfId="3540" xr:uid="{00000000-0005-0000-0000-0000CC0D0000}"/>
    <cellStyle name="40% - Énfasis4 11 5" xfId="3541" xr:uid="{00000000-0005-0000-0000-0000CD0D0000}"/>
    <cellStyle name="40% - Énfasis4 12" xfId="3542" xr:uid="{00000000-0005-0000-0000-0000CE0D0000}"/>
    <cellStyle name="40% - Énfasis4 12 2" xfId="3543" xr:uid="{00000000-0005-0000-0000-0000CF0D0000}"/>
    <cellStyle name="40% - Énfasis4 12 3" xfId="3544" xr:uid="{00000000-0005-0000-0000-0000D00D0000}"/>
    <cellStyle name="40% - Énfasis4 12 4" xfId="3545" xr:uid="{00000000-0005-0000-0000-0000D10D0000}"/>
    <cellStyle name="40% - Énfasis4 13" xfId="3546" xr:uid="{00000000-0005-0000-0000-0000D20D0000}"/>
    <cellStyle name="40% - Énfasis4 14" xfId="3547" xr:uid="{00000000-0005-0000-0000-0000D30D0000}"/>
    <cellStyle name="40% - Énfasis4 15" xfId="3548" xr:uid="{00000000-0005-0000-0000-0000D40D0000}"/>
    <cellStyle name="40% - Énfasis4 2" xfId="3549" xr:uid="{00000000-0005-0000-0000-0000D50D0000}"/>
    <cellStyle name="40% - Énfasis4 2 2" xfId="3550" xr:uid="{00000000-0005-0000-0000-0000D60D0000}"/>
    <cellStyle name="40% - Énfasis4 2 2 2" xfId="3551" xr:uid="{00000000-0005-0000-0000-0000D70D0000}"/>
    <cellStyle name="40% - Énfasis4 2 2 2 2" xfId="3552" xr:uid="{00000000-0005-0000-0000-0000D80D0000}"/>
    <cellStyle name="40% - Énfasis4 2 2 2 2 2" xfId="3553" xr:uid="{00000000-0005-0000-0000-0000D90D0000}"/>
    <cellStyle name="40% - Énfasis4 2 2 2 2 3" xfId="3554" xr:uid="{00000000-0005-0000-0000-0000DA0D0000}"/>
    <cellStyle name="40% - Énfasis4 2 2 2 2 4" xfId="3555" xr:uid="{00000000-0005-0000-0000-0000DB0D0000}"/>
    <cellStyle name="40% - Énfasis4 2 2 2 3" xfId="3556" xr:uid="{00000000-0005-0000-0000-0000DC0D0000}"/>
    <cellStyle name="40% - Énfasis4 2 2 2 4" xfId="3557" xr:uid="{00000000-0005-0000-0000-0000DD0D0000}"/>
    <cellStyle name="40% - Énfasis4 2 2 2 5" xfId="3558" xr:uid="{00000000-0005-0000-0000-0000DE0D0000}"/>
    <cellStyle name="40% - Énfasis4 2 2 3" xfId="3559" xr:uid="{00000000-0005-0000-0000-0000DF0D0000}"/>
    <cellStyle name="40% - Énfasis4 2 2 3 2" xfId="3560" xr:uid="{00000000-0005-0000-0000-0000E00D0000}"/>
    <cellStyle name="40% - Énfasis4 2 2 3 3" xfId="3561" xr:uid="{00000000-0005-0000-0000-0000E10D0000}"/>
    <cellStyle name="40% - Énfasis4 2 2 3 4" xfId="3562" xr:uid="{00000000-0005-0000-0000-0000E20D0000}"/>
    <cellStyle name="40% - Énfasis4 2 2 4" xfId="3563" xr:uid="{00000000-0005-0000-0000-0000E30D0000}"/>
    <cellStyle name="40% - Énfasis4 2 2 5" xfId="3564" xr:uid="{00000000-0005-0000-0000-0000E40D0000}"/>
    <cellStyle name="40% - Énfasis4 2 2 6" xfId="3565" xr:uid="{00000000-0005-0000-0000-0000E50D0000}"/>
    <cellStyle name="40% - Énfasis4 2 3" xfId="3566" xr:uid="{00000000-0005-0000-0000-0000E60D0000}"/>
    <cellStyle name="40% - Énfasis4 2 3 2" xfId="3567" xr:uid="{00000000-0005-0000-0000-0000E70D0000}"/>
    <cellStyle name="40% - Énfasis4 2 3 2 2" xfId="3568" xr:uid="{00000000-0005-0000-0000-0000E80D0000}"/>
    <cellStyle name="40% - Énfasis4 2 3 2 2 2" xfId="3569" xr:uid="{00000000-0005-0000-0000-0000E90D0000}"/>
    <cellStyle name="40% - Énfasis4 2 3 2 2 3" xfId="3570" xr:uid="{00000000-0005-0000-0000-0000EA0D0000}"/>
    <cellStyle name="40% - Énfasis4 2 3 2 2 4" xfId="3571" xr:uid="{00000000-0005-0000-0000-0000EB0D0000}"/>
    <cellStyle name="40% - Énfasis4 2 3 2 3" xfId="3572" xr:uid="{00000000-0005-0000-0000-0000EC0D0000}"/>
    <cellStyle name="40% - Énfasis4 2 3 2 4" xfId="3573" xr:uid="{00000000-0005-0000-0000-0000ED0D0000}"/>
    <cellStyle name="40% - Énfasis4 2 3 2 5" xfId="3574" xr:uid="{00000000-0005-0000-0000-0000EE0D0000}"/>
    <cellStyle name="40% - Énfasis4 2 3 3" xfId="3575" xr:uid="{00000000-0005-0000-0000-0000EF0D0000}"/>
    <cellStyle name="40% - Énfasis4 2 3 3 2" xfId="3576" xr:uid="{00000000-0005-0000-0000-0000F00D0000}"/>
    <cellStyle name="40% - Énfasis4 2 3 3 3" xfId="3577" xr:uid="{00000000-0005-0000-0000-0000F10D0000}"/>
    <cellStyle name="40% - Énfasis4 2 3 3 4" xfId="3578" xr:uid="{00000000-0005-0000-0000-0000F20D0000}"/>
    <cellStyle name="40% - Énfasis4 2 3 4" xfId="3579" xr:uid="{00000000-0005-0000-0000-0000F30D0000}"/>
    <cellStyle name="40% - Énfasis4 2 3 5" xfId="3580" xr:uid="{00000000-0005-0000-0000-0000F40D0000}"/>
    <cellStyle name="40% - Énfasis4 2 3 6" xfId="3581" xr:uid="{00000000-0005-0000-0000-0000F50D0000}"/>
    <cellStyle name="40% - Énfasis4 2 4" xfId="3582" xr:uid="{00000000-0005-0000-0000-0000F60D0000}"/>
    <cellStyle name="40% - Énfasis4 2 4 2" xfId="3583" xr:uid="{00000000-0005-0000-0000-0000F70D0000}"/>
    <cellStyle name="40% - Énfasis4 2 4 2 2" xfId="3584" xr:uid="{00000000-0005-0000-0000-0000F80D0000}"/>
    <cellStyle name="40% - Énfasis4 2 4 2 3" xfId="3585" xr:uid="{00000000-0005-0000-0000-0000F90D0000}"/>
    <cellStyle name="40% - Énfasis4 2 4 2 4" xfId="3586" xr:uid="{00000000-0005-0000-0000-0000FA0D0000}"/>
    <cellStyle name="40% - Énfasis4 2 4 3" xfId="3587" xr:uid="{00000000-0005-0000-0000-0000FB0D0000}"/>
    <cellStyle name="40% - Énfasis4 2 4 4" xfId="3588" xr:uid="{00000000-0005-0000-0000-0000FC0D0000}"/>
    <cellStyle name="40% - Énfasis4 2 4 5" xfId="3589" xr:uid="{00000000-0005-0000-0000-0000FD0D0000}"/>
    <cellStyle name="40% - Énfasis4 2 5" xfId="3590" xr:uid="{00000000-0005-0000-0000-0000FE0D0000}"/>
    <cellStyle name="40% - Énfasis4 2 5 2" xfId="3591" xr:uid="{00000000-0005-0000-0000-0000FF0D0000}"/>
    <cellStyle name="40% - Énfasis4 2 5 3" xfId="3592" xr:uid="{00000000-0005-0000-0000-0000000E0000}"/>
    <cellStyle name="40% - Énfasis4 2 5 4" xfId="3593" xr:uid="{00000000-0005-0000-0000-0000010E0000}"/>
    <cellStyle name="40% - Énfasis4 2 6" xfId="3594" xr:uid="{00000000-0005-0000-0000-0000020E0000}"/>
    <cellStyle name="40% - Énfasis4 2 7" xfId="3595" xr:uid="{00000000-0005-0000-0000-0000030E0000}"/>
    <cellStyle name="40% - Énfasis4 2 8" xfId="3596" xr:uid="{00000000-0005-0000-0000-0000040E0000}"/>
    <cellStyle name="40% - Énfasis4 2 9" xfId="3597" xr:uid="{00000000-0005-0000-0000-0000050E0000}"/>
    <cellStyle name="40% - Énfasis4 3" xfId="3598" xr:uid="{00000000-0005-0000-0000-0000060E0000}"/>
    <cellStyle name="40% - Énfasis4 3 2" xfId="3599" xr:uid="{00000000-0005-0000-0000-0000070E0000}"/>
    <cellStyle name="40% - Énfasis4 3 2 2" xfId="3600" xr:uid="{00000000-0005-0000-0000-0000080E0000}"/>
    <cellStyle name="40% - Énfasis4 3 2 2 2" xfId="3601" xr:uid="{00000000-0005-0000-0000-0000090E0000}"/>
    <cellStyle name="40% - Énfasis4 3 2 2 2 2" xfId="3602" xr:uid="{00000000-0005-0000-0000-00000A0E0000}"/>
    <cellStyle name="40% - Énfasis4 3 2 2 2 3" xfId="3603" xr:uid="{00000000-0005-0000-0000-00000B0E0000}"/>
    <cellStyle name="40% - Énfasis4 3 2 2 2 4" xfId="3604" xr:uid="{00000000-0005-0000-0000-00000C0E0000}"/>
    <cellStyle name="40% - Énfasis4 3 2 2 3" xfId="3605" xr:uid="{00000000-0005-0000-0000-00000D0E0000}"/>
    <cellStyle name="40% - Énfasis4 3 2 2 4" xfId="3606" xr:uid="{00000000-0005-0000-0000-00000E0E0000}"/>
    <cellStyle name="40% - Énfasis4 3 2 2 5" xfId="3607" xr:uid="{00000000-0005-0000-0000-00000F0E0000}"/>
    <cellStyle name="40% - Énfasis4 3 2 3" xfId="3608" xr:uid="{00000000-0005-0000-0000-0000100E0000}"/>
    <cellStyle name="40% - Énfasis4 3 2 3 2" xfId="3609" xr:uid="{00000000-0005-0000-0000-0000110E0000}"/>
    <cellStyle name="40% - Énfasis4 3 2 3 3" xfId="3610" xr:uid="{00000000-0005-0000-0000-0000120E0000}"/>
    <cellStyle name="40% - Énfasis4 3 2 3 4" xfId="3611" xr:uid="{00000000-0005-0000-0000-0000130E0000}"/>
    <cellStyle name="40% - Énfasis4 3 2 4" xfId="3612" xr:uid="{00000000-0005-0000-0000-0000140E0000}"/>
    <cellStyle name="40% - Énfasis4 3 2 5" xfId="3613" xr:uid="{00000000-0005-0000-0000-0000150E0000}"/>
    <cellStyle name="40% - Énfasis4 3 2 6" xfId="3614" xr:uid="{00000000-0005-0000-0000-0000160E0000}"/>
    <cellStyle name="40% - Énfasis4 3 3" xfId="3615" xr:uid="{00000000-0005-0000-0000-0000170E0000}"/>
    <cellStyle name="40% - Énfasis4 3 3 2" xfId="3616" xr:uid="{00000000-0005-0000-0000-0000180E0000}"/>
    <cellStyle name="40% - Énfasis4 3 3 2 2" xfId="3617" xr:uid="{00000000-0005-0000-0000-0000190E0000}"/>
    <cellStyle name="40% - Énfasis4 3 3 2 2 2" xfId="3618" xr:uid="{00000000-0005-0000-0000-00001A0E0000}"/>
    <cellStyle name="40% - Énfasis4 3 3 2 2 3" xfId="3619" xr:uid="{00000000-0005-0000-0000-00001B0E0000}"/>
    <cellStyle name="40% - Énfasis4 3 3 2 2 4" xfId="3620" xr:uid="{00000000-0005-0000-0000-00001C0E0000}"/>
    <cellStyle name="40% - Énfasis4 3 3 2 3" xfId="3621" xr:uid="{00000000-0005-0000-0000-00001D0E0000}"/>
    <cellStyle name="40% - Énfasis4 3 3 2 4" xfId="3622" xr:uid="{00000000-0005-0000-0000-00001E0E0000}"/>
    <cellStyle name="40% - Énfasis4 3 3 2 5" xfId="3623" xr:uid="{00000000-0005-0000-0000-00001F0E0000}"/>
    <cellStyle name="40% - Énfasis4 3 3 3" xfId="3624" xr:uid="{00000000-0005-0000-0000-0000200E0000}"/>
    <cellStyle name="40% - Énfasis4 3 3 3 2" xfId="3625" xr:uid="{00000000-0005-0000-0000-0000210E0000}"/>
    <cellStyle name="40% - Énfasis4 3 3 3 3" xfId="3626" xr:uid="{00000000-0005-0000-0000-0000220E0000}"/>
    <cellStyle name="40% - Énfasis4 3 3 3 4" xfId="3627" xr:uid="{00000000-0005-0000-0000-0000230E0000}"/>
    <cellStyle name="40% - Énfasis4 3 3 4" xfId="3628" xr:uid="{00000000-0005-0000-0000-0000240E0000}"/>
    <cellStyle name="40% - Énfasis4 3 3 5" xfId="3629" xr:uid="{00000000-0005-0000-0000-0000250E0000}"/>
    <cellStyle name="40% - Énfasis4 3 3 6" xfId="3630" xr:uid="{00000000-0005-0000-0000-0000260E0000}"/>
    <cellStyle name="40% - Énfasis4 3 4" xfId="3631" xr:uid="{00000000-0005-0000-0000-0000270E0000}"/>
    <cellStyle name="40% - Énfasis4 3 4 2" xfId="3632" xr:uid="{00000000-0005-0000-0000-0000280E0000}"/>
    <cellStyle name="40% - Énfasis4 3 4 2 2" xfId="3633" xr:uid="{00000000-0005-0000-0000-0000290E0000}"/>
    <cellStyle name="40% - Énfasis4 3 4 2 3" xfId="3634" xr:uid="{00000000-0005-0000-0000-00002A0E0000}"/>
    <cellStyle name="40% - Énfasis4 3 4 2 4" xfId="3635" xr:uid="{00000000-0005-0000-0000-00002B0E0000}"/>
    <cellStyle name="40% - Énfasis4 3 4 3" xfId="3636" xr:uid="{00000000-0005-0000-0000-00002C0E0000}"/>
    <cellStyle name="40% - Énfasis4 3 4 4" xfId="3637" xr:uid="{00000000-0005-0000-0000-00002D0E0000}"/>
    <cellStyle name="40% - Énfasis4 3 4 5" xfId="3638" xr:uid="{00000000-0005-0000-0000-00002E0E0000}"/>
    <cellStyle name="40% - Énfasis4 3 5" xfId="3639" xr:uid="{00000000-0005-0000-0000-00002F0E0000}"/>
    <cellStyle name="40% - Énfasis4 3 5 2" xfId="3640" xr:uid="{00000000-0005-0000-0000-0000300E0000}"/>
    <cellStyle name="40% - Énfasis4 3 5 3" xfId="3641" xr:uid="{00000000-0005-0000-0000-0000310E0000}"/>
    <cellStyle name="40% - Énfasis4 3 5 4" xfId="3642" xr:uid="{00000000-0005-0000-0000-0000320E0000}"/>
    <cellStyle name="40% - Énfasis4 3 6" xfId="3643" xr:uid="{00000000-0005-0000-0000-0000330E0000}"/>
    <cellStyle name="40% - Énfasis4 3 7" xfId="3644" xr:uid="{00000000-0005-0000-0000-0000340E0000}"/>
    <cellStyle name="40% - Énfasis4 3 8" xfId="3645" xr:uid="{00000000-0005-0000-0000-0000350E0000}"/>
    <cellStyle name="40% - Énfasis4 3 9" xfId="3646" xr:uid="{00000000-0005-0000-0000-0000360E0000}"/>
    <cellStyle name="40% - Énfasis4 4" xfId="3647" xr:uid="{00000000-0005-0000-0000-0000370E0000}"/>
    <cellStyle name="40% - Énfasis4 4 2" xfId="3648" xr:uid="{00000000-0005-0000-0000-0000380E0000}"/>
    <cellStyle name="40% - Énfasis4 4 2 2" xfId="3649" xr:uid="{00000000-0005-0000-0000-0000390E0000}"/>
    <cellStyle name="40% - Énfasis4 4 2 2 2" xfId="3650" xr:uid="{00000000-0005-0000-0000-00003A0E0000}"/>
    <cellStyle name="40% - Énfasis4 4 2 2 2 2" xfId="3651" xr:uid="{00000000-0005-0000-0000-00003B0E0000}"/>
    <cellStyle name="40% - Énfasis4 4 2 2 2 3" xfId="3652" xr:uid="{00000000-0005-0000-0000-00003C0E0000}"/>
    <cellStyle name="40% - Énfasis4 4 2 2 2 4" xfId="3653" xr:uid="{00000000-0005-0000-0000-00003D0E0000}"/>
    <cellStyle name="40% - Énfasis4 4 2 2 3" xfId="3654" xr:uid="{00000000-0005-0000-0000-00003E0E0000}"/>
    <cellStyle name="40% - Énfasis4 4 2 2 4" xfId="3655" xr:uid="{00000000-0005-0000-0000-00003F0E0000}"/>
    <cellStyle name="40% - Énfasis4 4 2 2 5" xfId="3656" xr:uid="{00000000-0005-0000-0000-0000400E0000}"/>
    <cellStyle name="40% - Énfasis4 4 2 3" xfId="3657" xr:uid="{00000000-0005-0000-0000-0000410E0000}"/>
    <cellStyle name="40% - Énfasis4 4 2 3 2" xfId="3658" xr:uid="{00000000-0005-0000-0000-0000420E0000}"/>
    <cellStyle name="40% - Énfasis4 4 2 3 3" xfId="3659" xr:uid="{00000000-0005-0000-0000-0000430E0000}"/>
    <cellStyle name="40% - Énfasis4 4 2 3 4" xfId="3660" xr:uid="{00000000-0005-0000-0000-0000440E0000}"/>
    <cellStyle name="40% - Énfasis4 4 2 4" xfId="3661" xr:uid="{00000000-0005-0000-0000-0000450E0000}"/>
    <cellStyle name="40% - Énfasis4 4 2 5" xfId="3662" xr:uid="{00000000-0005-0000-0000-0000460E0000}"/>
    <cellStyle name="40% - Énfasis4 4 2 6" xfId="3663" xr:uid="{00000000-0005-0000-0000-0000470E0000}"/>
    <cellStyle name="40% - Énfasis4 4 3" xfId="3664" xr:uid="{00000000-0005-0000-0000-0000480E0000}"/>
    <cellStyle name="40% - Énfasis4 4 3 2" xfId="3665" xr:uid="{00000000-0005-0000-0000-0000490E0000}"/>
    <cellStyle name="40% - Énfasis4 4 3 2 2" xfId="3666" xr:uid="{00000000-0005-0000-0000-00004A0E0000}"/>
    <cellStyle name="40% - Énfasis4 4 3 2 2 2" xfId="3667" xr:uid="{00000000-0005-0000-0000-00004B0E0000}"/>
    <cellStyle name="40% - Énfasis4 4 3 2 2 3" xfId="3668" xr:uid="{00000000-0005-0000-0000-00004C0E0000}"/>
    <cellStyle name="40% - Énfasis4 4 3 2 2 4" xfId="3669" xr:uid="{00000000-0005-0000-0000-00004D0E0000}"/>
    <cellStyle name="40% - Énfasis4 4 3 2 3" xfId="3670" xr:uid="{00000000-0005-0000-0000-00004E0E0000}"/>
    <cellStyle name="40% - Énfasis4 4 3 2 4" xfId="3671" xr:uid="{00000000-0005-0000-0000-00004F0E0000}"/>
    <cellStyle name="40% - Énfasis4 4 3 2 5" xfId="3672" xr:uid="{00000000-0005-0000-0000-0000500E0000}"/>
    <cellStyle name="40% - Énfasis4 4 3 3" xfId="3673" xr:uid="{00000000-0005-0000-0000-0000510E0000}"/>
    <cellStyle name="40% - Énfasis4 4 3 3 2" xfId="3674" xr:uid="{00000000-0005-0000-0000-0000520E0000}"/>
    <cellStyle name="40% - Énfasis4 4 3 3 3" xfId="3675" xr:uid="{00000000-0005-0000-0000-0000530E0000}"/>
    <cellStyle name="40% - Énfasis4 4 3 3 4" xfId="3676" xr:uid="{00000000-0005-0000-0000-0000540E0000}"/>
    <cellStyle name="40% - Énfasis4 4 3 4" xfId="3677" xr:uid="{00000000-0005-0000-0000-0000550E0000}"/>
    <cellStyle name="40% - Énfasis4 4 3 5" xfId="3678" xr:uid="{00000000-0005-0000-0000-0000560E0000}"/>
    <cellStyle name="40% - Énfasis4 4 3 6" xfId="3679" xr:uid="{00000000-0005-0000-0000-0000570E0000}"/>
    <cellStyle name="40% - Énfasis4 4 4" xfId="3680" xr:uid="{00000000-0005-0000-0000-0000580E0000}"/>
    <cellStyle name="40% - Énfasis4 4 4 2" xfId="3681" xr:uid="{00000000-0005-0000-0000-0000590E0000}"/>
    <cellStyle name="40% - Énfasis4 4 4 2 2" xfId="3682" xr:uid="{00000000-0005-0000-0000-00005A0E0000}"/>
    <cellStyle name="40% - Énfasis4 4 4 2 3" xfId="3683" xr:uid="{00000000-0005-0000-0000-00005B0E0000}"/>
    <cellStyle name="40% - Énfasis4 4 4 2 4" xfId="3684" xr:uid="{00000000-0005-0000-0000-00005C0E0000}"/>
    <cellStyle name="40% - Énfasis4 4 4 3" xfId="3685" xr:uid="{00000000-0005-0000-0000-00005D0E0000}"/>
    <cellStyle name="40% - Énfasis4 4 4 4" xfId="3686" xr:uid="{00000000-0005-0000-0000-00005E0E0000}"/>
    <cellStyle name="40% - Énfasis4 4 4 5" xfId="3687" xr:uid="{00000000-0005-0000-0000-00005F0E0000}"/>
    <cellStyle name="40% - Énfasis4 4 5" xfId="3688" xr:uid="{00000000-0005-0000-0000-0000600E0000}"/>
    <cellStyle name="40% - Énfasis4 4 5 2" xfId="3689" xr:uid="{00000000-0005-0000-0000-0000610E0000}"/>
    <cellStyle name="40% - Énfasis4 4 5 3" xfId="3690" xr:uid="{00000000-0005-0000-0000-0000620E0000}"/>
    <cellStyle name="40% - Énfasis4 4 5 4" xfId="3691" xr:uid="{00000000-0005-0000-0000-0000630E0000}"/>
    <cellStyle name="40% - Énfasis4 4 6" xfId="3692" xr:uid="{00000000-0005-0000-0000-0000640E0000}"/>
    <cellStyle name="40% - Énfasis4 4 7" xfId="3693" xr:uid="{00000000-0005-0000-0000-0000650E0000}"/>
    <cellStyle name="40% - Énfasis4 4 8" xfId="3694" xr:uid="{00000000-0005-0000-0000-0000660E0000}"/>
    <cellStyle name="40% - Énfasis4 4 9" xfId="3695" xr:uid="{00000000-0005-0000-0000-0000670E0000}"/>
    <cellStyle name="40% - Énfasis4 5" xfId="3696" xr:uid="{00000000-0005-0000-0000-0000680E0000}"/>
    <cellStyle name="40% - Énfasis4 5 2" xfId="3697" xr:uid="{00000000-0005-0000-0000-0000690E0000}"/>
    <cellStyle name="40% - Énfasis4 5 2 2" xfId="3698" xr:uid="{00000000-0005-0000-0000-00006A0E0000}"/>
    <cellStyle name="40% - Énfasis4 5 2 2 2" xfId="3699" xr:uid="{00000000-0005-0000-0000-00006B0E0000}"/>
    <cellStyle name="40% - Énfasis4 5 2 2 2 2" xfId="3700" xr:uid="{00000000-0005-0000-0000-00006C0E0000}"/>
    <cellStyle name="40% - Énfasis4 5 2 2 2 3" xfId="3701" xr:uid="{00000000-0005-0000-0000-00006D0E0000}"/>
    <cellStyle name="40% - Énfasis4 5 2 2 2 4" xfId="3702" xr:uid="{00000000-0005-0000-0000-00006E0E0000}"/>
    <cellStyle name="40% - Énfasis4 5 2 2 3" xfId="3703" xr:uid="{00000000-0005-0000-0000-00006F0E0000}"/>
    <cellStyle name="40% - Énfasis4 5 2 2 4" xfId="3704" xr:uid="{00000000-0005-0000-0000-0000700E0000}"/>
    <cellStyle name="40% - Énfasis4 5 2 2 5" xfId="3705" xr:uid="{00000000-0005-0000-0000-0000710E0000}"/>
    <cellStyle name="40% - Énfasis4 5 2 3" xfId="3706" xr:uid="{00000000-0005-0000-0000-0000720E0000}"/>
    <cellStyle name="40% - Énfasis4 5 2 3 2" xfId="3707" xr:uid="{00000000-0005-0000-0000-0000730E0000}"/>
    <cellStyle name="40% - Énfasis4 5 2 3 3" xfId="3708" xr:uid="{00000000-0005-0000-0000-0000740E0000}"/>
    <cellStyle name="40% - Énfasis4 5 2 3 4" xfId="3709" xr:uid="{00000000-0005-0000-0000-0000750E0000}"/>
    <cellStyle name="40% - Énfasis4 5 2 4" xfId="3710" xr:uid="{00000000-0005-0000-0000-0000760E0000}"/>
    <cellStyle name="40% - Énfasis4 5 2 5" xfId="3711" xr:uid="{00000000-0005-0000-0000-0000770E0000}"/>
    <cellStyle name="40% - Énfasis4 5 2 6" xfId="3712" xr:uid="{00000000-0005-0000-0000-0000780E0000}"/>
    <cellStyle name="40% - Énfasis4 5 3" xfId="3713" xr:uid="{00000000-0005-0000-0000-0000790E0000}"/>
    <cellStyle name="40% - Énfasis4 5 3 2" xfId="3714" xr:uid="{00000000-0005-0000-0000-00007A0E0000}"/>
    <cellStyle name="40% - Énfasis4 5 3 2 2" xfId="3715" xr:uid="{00000000-0005-0000-0000-00007B0E0000}"/>
    <cellStyle name="40% - Énfasis4 5 3 2 2 2" xfId="3716" xr:uid="{00000000-0005-0000-0000-00007C0E0000}"/>
    <cellStyle name="40% - Énfasis4 5 3 2 2 3" xfId="3717" xr:uid="{00000000-0005-0000-0000-00007D0E0000}"/>
    <cellStyle name="40% - Énfasis4 5 3 2 2 4" xfId="3718" xr:uid="{00000000-0005-0000-0000-00007E0E0000}"/>
    <cellStyle name="40% - Énfasis4 5 3 2 3" xfId="3719" xr:uid="{00000000-0005-0000-0000-00007F0E0000}"/>
    <cellStyle name="40% - Énfasis4 5 3 2 4" xfId="3720" xr:uid="{00000000-0005-0000-0000-0000800E0000}"/>
    <cellStyle name="40% - Énfasis4 5 3 2 5" xfId="3721" xr:uid="{00000000-0005-0000-0000-0000810E0000}"/>
    <cellStyle name="40% - Énfasis4 5 3 3" xfId="3722" xr:uid="{00000000-0005-0000-0000-0000820E0000}"/>
    <cellStyle name="40% - Énfasis4 5 3 3 2" xfId="3723" xr:uid="{00000000-0005-0000-0000-0000830E0000}"/>
    <cellStyle name="40% - Énfasis4 5 3 3 3" xfId="3724" xr:uid="{00000000-0005-0000-0000-0000840E0000}"/>
    <cellStyle name="40% - Énfasis4 5 3 3 4" xfId="3725" xr:uid="{00000000-0005-0000-0000-0000850E0000}"/>
    <cellStyle name="40% - Énfasis4 5 3 4" xfId="3726" xr:uid="{00000000-0005-0000-0000-0000860E0000}"/>
    <cellStyle name="40% - Énfasis4 5 3 5" xfId="3727" xr:uid="{00000000-0005-0000-0000-0000870E0000}"/>
    <cellStyle name="40% - Énfasis4 5 3 6" xfId="3728" xr:uid="{00000000-0005-0000-0000-0000880E0000}"/>
    <cellStyle name="40% - Énfasis4 5 4" xfId="3729" xr:uid="{00000000-0005-0000-0000-0000890E0000}"/>
    <cellStyle name="40% - Énfasis4 5 4 2" xfId="3730" xr:uid="{00000000-0005-0000-0000-00008A0E0000}"/>
    <cellStyle name="40% - Énfasis4 5 4 2 2" xfId="3731" xr:uid="{00000000-0005-0000-0000-00008B0E0000}"/>
    <cellStyle name="40% - Énfasis4 5 4 2 3" xfId="3732" xr:uid="{00000000-0005-0000-0000-00008C0E0000}"/>
    <cellStyle name="40% - Énfasis4 5 4 2 4" xfId="3733" xr:uid="{00000000-0005-0000-0000-00008D0E0000}"/>
    <cellStyle name="40% - Énfasis4 5 4 3" xfId="3734" xr:uid="{00000000-0005-0000-0000-00008E0E0000}"/>
    <cellStyle name="40% - Énfasis4 5 4 4" xfId="3735" xr:uid="{00000000-0005-0000-0000-00008F0E0000}"/>
    <cellStyle name="40% - Énfasis4 5 4 5" xfId="3736" xr:uid="{00000000-0005-0000-0000-0000900E0000}"/>
    <cellStyle name="40% - Énfasis4 5 5" xfId="3737" xr:uid="{00000000-0005-0000-0000-0000910E0000}"/>
    <cellStyle name="40% - Énfasis4 5 5 2" xfId="3738" xr:uid="{00000000-0005-0000-0000-0000920E0000}"/>
    <cellStyle name="40% - Énfasis4 5 5 3" xfId="3739" xr:uid="{00000000-0005-0000-0000-0000930E0000}"/>
    <cellStyle name="40% - Énfasis4 5 5 4" xfId="3740" xr:uid="{00000000-0005-0000-0000-0000940E0000}"/>
    <cellStyle name="40% - Énfasis4 5 6" xfId="3741" xr:uid="{00000000-0005-0000-0000-0000950E0000}"/>
    <cellStyle name="40% - Énfasis4 5 7" xfId="3742" xr:uid="{00000000-0005-0000-0000-0000960E0000}"/>
    <cellStyle name="40% - Énfasis4 5 8" xfId="3743" xr:uid="{00000000-0005-0000-0000-0000970E0000}"/>
    <cellStyle name="40% - Énfasis4 5 9" xfId="3744" xr:uid="{00000000-0005-0000-0000-0000980E0000}"/>
    <cellStyle name="40% - Énfasis4 6" xfId="3745" xr:uid="{00000000-0005-0000-0000-0000990E0000}"/>
    <cellStyle name="40% - Énfasis4 6 2" xfId="3746" xr:uid="{00000000-0005-0000-0000-00009A0E0000}"/>
    <cellStyle name="40% - Énfasis4 6 2 2" xfId="3747" xr:uid="{00000000-0005-0000-0000-00009B0E0000}"/>
    <cellStyle name="40% - Énfasis4 6 2 2 2" xfId="3748" xr:uid="{00000000-0005-0000-0000-00009C0E0000}"/>
    <cellStyle name="40% - Énfasis4 6 2 2 2 2" xfId="3749" xr:uid="{00000000-0005-0000-0000-00009D0E0000}"/>
    <cellStyle name="40% - Énfasis4 6 2 2 2 3" xfId="3750" xr:uid="{00000000-0005-0000-0000-00009E0E0000}"/>
    <cellStyle name="40% - Énfasis4 6 2 2 2 4" xfId="3751" xr:uid="{00000000-0005-0000-0000-00009F0E0000}"/>
    <cellStyle name="40% - Énfasis4 6 2 2 3" xfId="3752" xr:uid="{00000000-0005-0000-0000-0000A00E0000}"/>
    <cellStyle name="40% - Énfasis4 6 2 2 4" xfId="3753" xr:uid="{00000000-0005-0000-0000-0000A10E0000}"/>
    <cellStyle name="40% - Énfasis4 6 2 2 5" xfId="3754" xr:uid="{00000000-0005-0000-0000-0000A20E0000}"/>
    <cellStyle name="40% - Énfasis4 6 2 3" xfId="3755" xr:uid="{00000000-0005-0000-0000-0000A30E0000}"/>
    <cellStyle name="40% - Énfasis4 6 2 3 2" xfId="3756" xr:uid="{00000000-0005-0000-0000-0000A40E0000}"/>
    <cellStyle name="40% - Énfasis4 6 2 3 3" xfId="3757" xr:uid="{00000000-0005-0000-0000-0000A50E0000}"/>
    <cellStyle name="40% - Énfasis4 6 2 3 4" xfId="3758" xr:uid="{00000000-0005-0000-0000-0000A60E0000}"/>
    <cellStyle name="40% - Énfasis4 6 2 4" xfId="3759" xr:uid="{00000000-0005-0000-0000-0000A70E0000}"/>
    <cellStyle name="40% - Énfasis4 6 2 5" xfId="3760" xr:uid="{00000000-0005-0000-0000-0000A80E0000}"/>
    <cellStyle name="40% - Énfasis4 6 2 6" xfId="3761" xr:uid="{00000000-0005-0000-0000-0000A90E0000}"/>
    <cellStyle name="40% - Énfasis4 6 3" xfId="3762" xr:uid="{00000000-0005-0000-0000-0000AA0E0000}"/>
    <cellStyle name="40% - Énfasis4 6 3 2" xfId="3763" xr:uid="{00000000-0005-0000-0000-0000AB0E0000}"/>
    <cellStyle name="40% - Énfasis4 6 3 2 2" xfId="3764" xr:uid="{00000000-0005-0000-0000-0000AC0E0000}"/>
    <cellStyle name="40% - Énfasis4 6 3 2 2 2" xfId="3765" xr:uid="{00000000-0005-0000-0000-0000AD0E0000}"/>
    <cellStyle name="40% - Énfasis4 6 3 2 2 3" xfId="3766" xr:uid="{00000000-0005-0000-0000-0000AE0E0000}"/>
    <cellStyle name="40% - Énfasis4 6 3 2 2 4" xfId="3767" xr:uid="{00000000-0005-0000-0000-0000AF0E0000}"/>
    <cellStyle name="40% - Énfasis4 6 3 2 3" xfId="3768" xr:uid="{00000000-0005-0000-0000-0000B00E0000}"/>
    <cellStyle name="40% - Énfasis4 6 3 2 4" xfId="3769" xr:uid="{00000000-0005-0000-0000-0000B10E0000}"/>
    <cellStyle name="40% - Énfasis4 6 3 2 5" xfId="3770" xr:uid="{00000000-0005-0000-0000-0000B20E0000}"/>
    <cellStyle name="40% - Énfasis4 6 3 3" xfId="3771" xr:uid="{00000000-0005-0000-0000-0000B30E0000}"/>
    <cellStyle name="40% - Énfasis4 6 3 3 2" xfId="3772" xr:uid="{00000000-0005-0000-0000-0000B40E0000}"/>
    <cellStyle name="40% - Énfasis4 6 3 3 3" xfId="3773" xr:uid="{00000000-0005-0000-0000-0000B50E0000}"/>
    <cellStyle name="40% - Énfasis4 6 3 3 4" xfId="3774" xr:uid="{00000000-0005-0000-0000-0000B60E0000}"/>
    <cellStyle name="40% - Énfasis4 6 3 4" xfId="3775" xr:uid="{00000000-0005-0000-0000-0000B70E0000}"/>
    <cellStyle name="40% - Énfasis4 6 3 5" xfId="3776" xr:uid="{00000000-0005-0000-0000-0000B80E0000}"/>
    <cellStyle name="40% - Énfasis4 6 3 6" xfId="3777" xr:uid="{00000000-0005-0000-0000-0000B90E0000}"/>
    <cellStyle name="40% - Énfasis4 6 4" xfId="3778" xr:uid="{00000000-0005-0000-0000-0000BA0E0000}"/>
    <cellStyle name="40% - Énfasis4 6 4 2" xfId="3779" xr:uid="{00000000-0005-0000-0000-0000BB0E0000}"/>
    <cellStyle name="40% - Énfasis4 6 4 2 2" xfId="3780" xr:uid="{00000000-0005-0000-0000-0000BC0E0000}"/>
    <cellStyle name="40% - Énfasis4 6 4 2 3" xfId="3781" xr:uid="{00000000-0005-0000-0000-0000BD0E0000}"/>
    <cellStyle name="40% - Énfasis4 6 4 2 4" xfId="3782" xr:uid="{00000000-0005-0000-0000-0000BE0E0000}"/>
    <cellStyle name="40% - Énfasis4 6 4 3" xfId="3783" xr:uid="{00000000-0005-0000-0000-0000BF0E0000}"/>
    <cellStyle name="40% - Énfasis4 6 4 4" xfId="3784" xr:uid="{00000000-0005-0000-0000-0000C00E0000}"/>
    <cellStyle name="40% - Énfasis4 6 4 5" xfId="3785" xr:uid="{00000000-0005-0000-0000-0000C10E0000}"/>
    <cellStyle name="40% - Énfasis4 6 5" xfId="3786" xr:uid="{00000000-0005-0000-0000-0000C20E0000}"/>
    <cellStyle name="40% - Énfasis4 6 5 2" xfId="3787" xr:uid="{00000000-0005-0000-0000-0000C30E0000}"/>
    <cellStyle name="40% - Énfasis4 6 5 3" xfId="3788" xr:uid="{00000000-0005-0000-0000-0000C40E0000}"/>
    <cellStyle name="40% - Énfasis4 6 5 4" xfId="3789" xr:uid="{00000000-0005-0000-0000-0000C50E0000}"/>
    <cellStyle name="40% - Énfasis4 6 6" xfId="3790" xr:uid="{00000000-0005-0000-0000-0000C60E0000}"/>
    <cellStyle name="40% - Énfasis4 6 7" xfId="3791" xr:uid="{00000000-0005-0000-0000-0000C70E0000}"/>
    <cellStyle name="40% - Énfasis4 6 8" xfId="3792" xr:uid="{00000000-0005-0000-0000-0000C80E0000}"/>
    <cellStyle name="40% - Énfasis4 6 9" xfId="3793" xr:uid="{00000000-0005-0000-0000-0000C90E0000}"/>
    <cellStyle name="40% - Énfasis4 7" xfId="3794" xr:uid="{00000000-0005-0000-0000-0000CA0E0000}"/>
    <cellStyle name="40% - Énfasis4 7 2" xfId="3795" xr:uid="{00000000-0005-0000-0000-0000CB0E0000}"/>
    <cellStyle name="40% - Énfasis4 7 2 2" xfId="3796" xr:uid="{00000000-0005-0000-0000-0000CC0E0000}"/>
    <cellStyle name="40% - Énfasis4 7 2 2 2" xfId="3797" xr:uid="{00000000-0005-0000-0000-0000CD0E0000}"/>
    <cellStyle name="40% - Énfasis4 7 2 2 2 2" xfId="3798" xr:uid="{00000000-0005-0000-0000-0000CE0E0000}"/>
    <cellStyle name="40% - Énfasis4 7 2 2 2 3" xfId="3799" xr:uid="{00000000-0005-0000-0000-0000CF0E0000}"/>
    <cellStyle name="40% - Énfasis4 7 2 2 2 4" xfId="3800" xr:uid="{00000000-0005-0000-0000-0000D00E0000}"/>
    <cellStyle name="40% - Énfasis4 7 2 2 3" xfId="3801" xr:uid="{00000000-0005-0000-0000-0000D10E0000}"/>
    <cellStyle name="40% - Énfasis4 7 2 2 4" xfId="3802" xr:uid="{00000000-0005-0000-0000-0000D20E0000}"/>
    <cellStyle name="40% - Énfasis4 7 2 2 5" xfId="3803" xr:uid="{00000000-0005-0000-0000-0000D30E0000}"/>
    <cellStyle name="40% - Énfasis4 7 2 3" xfId="3804" xr:uid="{00000000-0005-0000-0000-0000D40E0000}"/>
    <cellStyle name="40% - Énfasis4 7 2 3 2" xfId="3805" xr:uid="{00000000-0005-0000-0000-0000D50E0000}"/>
    <cellStyle name="40% - Énfasis4 7 2 3 3" xfId="3806" xr:uid="{00000000-0005-0000-0000-0000D60E0000}"/>
    <cellStyle name="40% - Énfasis4 7 2 3 4" xfId="3807" xr:uid="{00000000-0005-0000-0000-0000D70E0000}"/>
    <cellStyle name="40% - Énfasis4 7 2 4" xfId="3808" xr:uid="{00000000-0005-0000-0000-0000D80E0000}"/>
    <cellStyle name="40% - Énfasis4 7 2 5" xfId="3809" xr:uid="{00000000-0005-0000-0000-0000D90E0000}"/>
    <cellStyle name="40% - Énfasis4 7 2 6" xfId="3810" xr:uid="{00000000-0005-0000-0000-0000DA0E0000}"/>
    <cellStyle name="40% - Énfasis4 7 3" xfId="3811" xr:uid="{00000000-0005-0000-0000-0000DB0E0000}"/>
    <cellStyle name="40% - Énfasis4 7 3 2" xfId="3812" xr:uid="{00000000-0005-0000-0000-0000DC0E0000}"/>
    <cellStyle name="40% - Énfasis4 7 3 2 2" xfId="3813" xr:uid="{00000000-0005-0000-0000-0000DD0E0000}"/>
    <cellStyle name="40% - Énfasis4 7 3 2 2 2" xfId="3814" xr:uid="{00000000-0005-0000-0000-0000DE0E0000}"/>
    <cellStyle name="40% - Énfasis4 7 3 2 2 3" xfId="3815" xr:uid="{00000000-0005-0000-0000-0000DF0E0000}"/>
    <cellStyle name="40% - Énfasis4 7 3 2 2 4" xfId="3816" xr:uid="{00000000-0005-0000-0000-0000E00E0000}"/>
    <cellStyle name="40% - Énfasis4 7 3 2 3" xfId="3817" xr:uid="{00000000-0005-0000-0000-0000E10E0000}"/>
    <cellStyle name="40% - Énfasis4 7 3 2 4" xfId="3818" xr:uid="{00000000-0005-0000-0000-0000E20E0000}"/>
    <cellStyle name="40% - Énfasis4 7 3 2 5" xfId="3819" xr:uid="{00000000-0005-0000-0000-0000E30E0000}"/>
    <cellStyle name="40% - Énfasis4 7 3 3" xfId="3820" xr:uid="{00000000-0005-0000-0000-0000E40E0000}"/>
    <cellStyle name="40% - Énfasis4 7 3 3 2" xfId="3821" xr:uid="{00000000-0005-0000-0000-0000E50E0000}"/>
    <cellStyle name="40% - Énfasis4 7 3 3 3" xfId="3822" xr:uid="{00000000-0005-0000-0000-0000E60E0000}"/>
    <cellStyle name="40% - Énfasis4 7 3 3 4" xfId="3823" xr:uid="{00000000-0005-0000-0000-0000E70E0000}"/>
    <cellStyle name="40% - Énfasis4 7 3 4" xfId="3824" xr:uid="{00000000-0005-0000-0000-0000E80E0000}"/>
    <cellStyle name="40% - Énfasis4 7 3 5" xfId="3825" xr:uid="{00000000-0005-0000-0000-0000E90E0000}"/>
    <cellStyle name="40% - Énfasis4 7 3 6" xfId="3826" xr:uid="{00000000-0005-0000-0000-0000EA0E0000}"/>
    <cellStyle name="40% - Énfasis4 7 4" xfId="3827" xr:uid="{00000000-0005-0000-0000-0000EB0E0000}"/>
    <cellStyle name="40% - Énfasis4 7 4 2" xfId="3828" xr:uid="{00000000-0005-0000-0000-0000EC0E0000}"/>
    <cellStyle name="40% - Énfasis4 7 4 2 2" xfId="3829" xr:uid="{00000000-0005-0000-0000-0000ED0E0000}"/>
    <cellStyle name="40% - Énfasis4 7 4 2 3" xfId="3830" xr:uid="{00000000-0005-0000-0000-0000EE0E0000}"/>
    <cellStyle name="40% - Énfasis4 7 4 2 4" xfId="3831" xr:uid="{00000000-0005-0000-0000-0000EF0E0000}"/>
    <cellStyle name="40% - Énfasis4 7 4 3" xfId="3832" xr:uid="{00000000-0005-0000-0000-0000F00E0000}"/>
    <cellStyle name="40% - Énfasis4 7 4 4" xfId="3833" xr:uid="{00000000-0005-0000-0000-0000F10E0000}"/>
    <cellStyle name="40% - Énfasis4 7 4 5" xfId="3834" xr:uid="{00000000-0005-0000-0000-0000F20E0000}"/>
    <cellStyle name="40% - Énfasis4 7 5" xfId="3835" xr:uid="{00000000-0005-0000-0000-0000F30E0000}"/>
    <cellStyle name="40% - Énfasis4 7 5 2" xfId="3836" xr:uid="{00000000-0005-0000-0000-0000F40E0000}"/>
    <cellStyle name="40% - Énfasis4 7 5 3" xfId="3837" xr:uid="{00000000-0005-0000-0000-0000F50E0000}"/>
    <cellStyle name="40% - Énfasis4 7 5 4" xfId="3838" xr:uid="{00000000-0005-0000-0000-0000F60E0000}"/>
    <cellStyle name="40% - Énfasis4 7 6" xfId="3839" xr:uid="{00000000-0005-0000-0000-0000F70E0000}"/>
    <cellStyle name="40% - Énfasis4 7 7" xfId="3840" xr:uid="{00000000-0005-0000-0000-0000F80E0000}"/>
    <cellStyle name="40% - Énfasis4 7 8" xfId="3841" xr:uid="{00000000-0005-0000-0000-0000F90E0000}"/>
    <cellStyle name="40% - Énfasis4 7 9" xfId="3842" xr:uid="{00000000-0005-0000-0000-0000FA0E0000}"/>
    <cellStyle name="40% - Énfasis4 8" xfId="3843" xr:uid="{00000000-0005-0000-0000-0000FB0E0000}"/>
    <cellStyle name="40% - Énfasis4 8 2" xfId="3844" xr:uid="{00000000-0005-0000-0000-0000FC0E0000}"/>
    <cellStyle name="40% - Énfasis4 8 2 2" xfId="3845" xr:uid="{00000000-0005-0000-0000-0000FD0E0000}"/>
    <cellStyle name="40% - Énfasis4 8 2 2 2" xfId="3846" xr:uid="{00000000-0005-0000-0000-0000FE0E0000}"/>
    <cellStyle name="40% - Énfasis4 8 2 2 2 2" xfId="3847" xr:uid="{00000000-0005-0000-0000-0000FF0E0000}"/>
    <cellStyle name="40% - Énfasis4 8 2 2 2 3" xfId="3848" xr:uid="{00000000-0005-0000-0000-0000000F0000}"/>
    <cellStyle name="40% - Énfasis4 8 2 2 2 4" xfId="3849" xr:uid="{00000000-0005-0000-0000-0000010F0000}"/>
    <cellStyle name="40% - Énfasis4 8 2 2 3" xfId="3850" xr:uid="{00000000-0005-0000-0000-0000020F0000}"/>
    <cellStyle name="40% - Énfasis4 8 2 2 4" xfId="3851" xr:uid="{00000000-0005-0000-0000-0000030F0000}"/>
    <cellStyle name="40% - Énfasis4 8 2 2 5" xfId="3852" xr:uid="{00000000-0005-0000-0000-0000040F0000}"/>
    <cellStyle name="40% - Énfasis4 8 2 3" xfId="3853" xr:uid="{00000000-0005-0000-0000-0000050F0000}"/>
    <cellStyle name="40% - Énfasis4 8 2 3 2" xfId="3854" xr:uid="{00000000-0005-0000-0000-0000060F0000}"/>
    <cellStyle name="40% - Énfasis4 8 2 3 3" xfId="3855" xr:uid="{00000000-0005-0000-0000-0000070F0000}"/>
    <cellStyle name="40% - Énfasis4 8 2 3 4" xfId="3856" xr:uid="{00000000-0005-0000-0000-0000080F0000}"/>
    <cellStyle name="40% - Énfasis4 8 2 4" xfId="3857" xr:uid="{00000000-0005-0000-0000-0000090F0000}"/>
    <cellStyle name="40% - Énfasis4 8 2 5" xfId="3858" xr:uid="{00000000-0005-0000-0000-00000A0F0000}"/>
    <cellStyle name="40% - Énfasis4 8 2 6" xfId="3859" xr:uid="{00000000-0005-0000-0000-00000B0F0000}"/>
    <cellStyle name="40% - Énfasis4 8 3" xfId="3860" xr:uid="{00000000-0005-0000-0000-00000C0F0000}"/>
    <cellStyle name="40% - Énfasis4 8 3 2" xfId="3861" xr:uid="{00000000-0005-0000-0000-00000D0F0000}"/>
    <cellStyle name="40% - Énfasis4 8 3 2 2" xfId="3862" xr:uid="{00000000-0005-0000-0000-00000E0F0000}"/>
    <cellStyle name="40% - Énfasis4 8 3 2 2 2" xfId="3863" xr:uid="{00000000-0005-0000-0000-00000F0F0000}"/>
    <cellStyle name="40% - Énfasis4 8 3 2 2 3" xfId="3864" xr:uid="{00000000-0005-0000-0000-0000100F0000}"/>
    <cellStyle name="40% - Énfasis4 8 3 2 2 4" xfId="3865" xr:uid="{00000000-0005-0000-0000-0000110F0000}"/>
    <cellStyle name="40% - Énfasis4 8 3 2 3" xfId="3866" xr:uid="{00000000-0005-0000-0000-0000120F0000}"/>
    <cellStyle name="40% - Énfasis4 8 3 2 4" xfId="3867" xr:uid="{00000000-0005-0000-0000-0000130F0000}"/>
    <cellStyle name="40% - Énfasis4 8 3 2 5" xfId="3868" xr:uid="{00000000-0005-0000-0000-0000140F0000}"/>
    <cellStyle name="40% - Énfasis4 8 3 3" xfId="3869" xr:uid="{00000000-0005-0000-0000-0000150F0000}"/>
    <cellStyle name="40% - Énfasis4 8 3 3 2" xfId="3870" xr:uid="{00000000-0005-0000-0000-0000160F0000}"/>
    <cellStyle name="40% - Énfasis4 8 3 3 3" xfId="3871" xr:uid="{00000000-0005-0000-0000-0000170F0000}"/>
    <cellStyle name="40% - Énfasis4 8 3 3 4" xfId="3872" xr:uid="{00000000-0005-0000-0000-0000180F0000}"/>
    <cellStyle name="40% - Énfasis4 8 3 4" xfId="3873" xr:uid="{00000000-0005-0000-0000-0000190F0000}"/>
    <cellStyle name="40% - Énfasis4 8 3 5" xfId="3874" xr:uid="{00000000-0005-0000-0000-00001A0F0000}"/>
    <cellStyle name="40% - Énfasis4 8 3 6" xfId="3875" xr:uid="{00000000-0005-0000-0000-00001B0F0000}"/>
    <cellStyle name="40% - Énfasis4 8 4" xfId="3876" xr:uid="{00000000-0005-0000-0000-00001C0F0000}"/>
    <cellStyle name="40% - Énfasis4 8 4 2" xfId="3877" xr:uid="{00000000-0005-0000-0000-00001D0F0000}"/>
    <cellStyle name="40% - Énfasis4 8 4 2 2" xfId="3878" xr:uid="{00000000-0005-0000-0000-00001E0F0000}"/>
    <cellStyle name="40% - Énfasis4 8 4 2 3" xfId="3879" xr:uid="{00000000-0005-0000-0000-00001F0F0000}"/>
    <cellStyle name="40% - Énfasis4 8 4 2 4" xfId="3880" xr:uid="{00000000-0005-0000-0000-0000200F0000}"/>
    <cellStyle name="40% - Énfasis4 8 4 3" xfId="3881" xr:uid="{00000000-0005-0000-0000-0000210F0000}"/>
    <cellStyle name="40% - Énfasis4 8 4 4" xfId="3882" xr:uid="{00000000-0005-0000-0000-0000220F0000}"/>
    <cellStyle name="40% - Énfasis4 8 4 5" xfId="3883" xr:uid="{00000000-0005-0000-0000-0000230F0000}"/>
    <cellStyle name="40% - Énfasis4 8 5" xfId="3884" xr:uid="{00000000-0005-0000-0000-0000240F0000}"/>
    <cellStyle name="40% - Énfasis4 8 5 2" xfId="3885" xr:uid="{00000000-0005-0000-0000-0000250F0000}"/>
    <cellStyle name="40% - Énfasis4 8 5 3" xfId="3886" xr:uid="{00000000-0005-0000-0000-0000260F0000}"/>
    <cellStyle name="40% - Énfasis4 8 5 4" xfId="3887" xr:uid="{00000000-0005-0000-0000-0000270F0000}"/>
    <cellStyle name="40% - Énfasis4 8 6" xfId="3888" xr:uid="{00000000-0005-0000-0000-0000280F0000}"/>
    <cellStyle name="40% - Énfasis4 8 7" xfId="3889" xr:uid="{00000000-0005-0000-0000-0000290F0000}"/>
    <cellStyle name="40% - Énfasis4 8 8" xfId="3890" xr:uid="{00000000-0005-0000-0000-00002A0F0000}"/>
    <cellStyle name="40% - Énfasis4 8 9" xfId="3891" xr:uid="{00000000-0005-0000-0000-00002B0F0000}"/>
    <cellStyle name="40% - Énfasis4 9" xfId="3892" xr:uid="{00000000-0005-0000-0000-00002C0F0000}"/>
    <cellStyle name="40% - Énfasis4 9 2" xfId="3893" xr:uid="{00000000-0005-0000-0000-00002D0F0000}"/>
    <cellStyle name="40% - Énfasis4 9 2 2" xfId="3894" xr:uid="{00000000-0005-0000-0000-00002E0F0000}"/>
    <cellStyle name="40% - Énfasis4 9 2 2 2" xfId="3895" xr:uid="{00000000-0005-0000-0000-00002F0F0000}"/>
    <cellStyle name="40% - Énfasis4 9 2 2 3" xfId="3896" xr:uid="{00000000-0005-0000-0000-0000300F0000}"/>
    <cellStyle name="40% - Énfasis4 9 2 2 4" xfId="3897" xr:uid="{00000000-0005-0000-0000-0000310F0000}"/>
    <cellStyle name="40% - Énfasis4 9 2 3" xfId="3898" xr:uid="{00000000-0005-0000-0000-0000320F0000}"/>
    <cellStyle name="40% - Énfasis4 9 2 4" xfId="3899" xr:uid="{00000000-0005-0000-0000-0000330F0000}"/>
    <cellStyle name="40% - Énfasis4 9 2 5" xfId="3900" xr:uid="{00000000-0005-0000-0000-0000340F0000}"/>
    <cellStyle name="40% - Énfasis4 9 3" xfId="3901" xr:uid="{00000000-0005-0000-0000-0000350F0000}"/>
    <cellStyle name="40% - Énfasis4 9 3 2" xfId="3902" xr:uid="{00000000-0005-0000-0000-0000360F0000}"/>
    <cellStyle name="40% - Énfasis4 9 3 3" xfId="3903" xr:uid="{00000000-0005-0000-0000-0000370F0000}"/>
    <cellStyle name="40% - Énfasis4 9 3 4" xfId="3904" xr:uid="{00000000-0005-0000-0000-0000380F0000}"/>
    <cellStyle name="40% - Énfasis4 9 4" xfId="3905" xr:uid="{00000000-0005-0000-0000-0000390F0000}"/>
    <cellStyle name="40% - Énfasis4 9 5" xfId="3906" xr:uid="{00000000-0005-0000-0000-00003A0F0000}"/>
    <cellStyle name="40% - Énfasis4 9 6" xfId="3907" xr:uid="{00000000-0005-0000-0000-00003B0F0000}"/>
    <cellStyle name="40% - Énfasis5 10" xfId="3908" xr:uid="{00000000-0005-0000-0000-00003C0F0000}"/>
    <cellStyle name="40% - Énfasis5 10 2" xfId="3909" xr:uid="{00000000-0005-0000-0000-00003D0F0000}"/>
    <cellStyle name="40% - Énfasis5 10 2 2" xfId="3910" xr:uid="{00000000-0005-0000-0000-00003E0F0000}"/>
    <cellStyle name="40% - Énfasis5 10 2 2 2" xfId="3911" xr:uid="{00000000-0005-0000-0000-00003F0F0000}"/>
    <cellStyle name="40% - Énfasis5 10 2 2 3" xfId="3912" xr:uid="{00000000-0005-0000-0000-0000400F0000}"/>
    <cellStyle name="40% - Énfasis5 10 2 2 4" xfId="3913" xr:uid="{00000000-0005-0000-0000-0000410F0000}"/>
    <cellStyle name="40% - Énfasis5 10 2 3" xfId="3914" xr:uid="{00000000-0005-0000-0000-0000420F0000}"/>
    <cellStyle name="40% - Énfasis5 10 2 4" xfId="3915" xr:uid="{00000000-0005-0000-0000-0000430F0000}"/>
    <cellStyle name="40% - Énfasis5 10 2 5" xfId="3916" xr:uid="{00000000-0005-0000-0000-0000440F0000}"/>
    <cellStyle name="40% - Énfasis5 10 3" xfId="3917" xr:uid="{00000000-0005-0000-0000-0000450F0000}"/>
    <cellStyle name="40% - Énfasis5 10 3 2" xfId="3918" xr:uid="{00000000-0005-0000-0000-0000460F0000}"/>
    <cellStyle name="40% - Énfasis5 10 3 3" xfId="3919" xr:uid="{00000000-0005-0000-0000-0000470F0000}"/>
    <cellStyle name="40% - Énfasis5 10 3 4" xfId="3920" xr:uid="{00000000-0005-0000-0000-0000480F0000}"/>
    <cellStyle name="40% - Énfasis5 10 4" xfId="3921" xr:uid="{00000000-0005-0000-0000-0000490F0000}"/>
    <cellStyle name="40% - Énfasis5 10 5" xfId="3922" xr:uid="{00000000-0005-0000-0000-00004A0F0000}"/>
    <cellStyle name="40% - Énfasis5 10 6" xfId="3923" xr:uid="{00000000-0005-0000-0000-00004B0F0000}"/>
    <cellStyle name="40% - Énfasis5 11" xfId="3924" xr:uid="{00000000-0005-0000-0000-00004C0F0000}"/>
    <cellStyle name="40% - Énfasis5 11 2" xfId="3925" xr:uid="{00000000-0005-0000-0000-00004D0F0000}"/>
    <cellStyle name="40% - Énfasis5 11 2 2" xfId="3926" xr:uid="{00000000-0005-0000-0000-00004E0F0000}"/>
    <cellStyle name="40% - Énfasis5 11 2 3" xfId="3927" xr:uid="{00000000-0005-0000-0000-00004F0F0000}"/>
    <cellStyle name="40% - Énfasis5 11 2 4" xfId="3928" xr:uid="{00000000-0005-0000-0000-0000500F0000}"/>
    <cellStyle name="40% - Énfasis5 11 3" xfId="3929" xr:uid="{00000000-0005-0000-0000-0000510F0000}"/>
    <cellStyle name="40% - Énfasis5 11 4" xfId="3930" xr:uid="{00000000-0005-0000-0000-0000520F0000}"/>
    <cellStyle name="40% - Énfasis5 11 5" xfId="3931" xr:uid="{00000000-0005-0000-0000-0000530F0000}"/>
    <cellStyle name="40% - Énfasis5 12" xfId="3932" xr:uid="{00000000-0005-0000-0000-0000540F0000}"/>
    <cellStyle name="40% - Énfasis5 12 2" xfId="3933" xr:uid="{00000000-0005-0000-0000-0000550F0000}"/>
    <cellStyle name="40% - Énfasis5 12 3" xfId="3934" xr:uid="{00000000-0005-0000-0000-0000560F0000}"/>
    <cellStyle name="40% - Énfasis5 12 4" xfId="3935" xr:uid="{00000000-0005-0000-0000-0000570F0000}"/>
    <cellStyle name="40% - Énfasis5 13" xfId="3936" xr:uid="{00000000-0005-0000-0000-0000580F0000}"/>
    <cellStyle name="40% - Énfasis5 14" xfId="3937" xr:uid="{00000000-0005-0000-0000-0000590F0000}"/>
    <cellStyle name="40% - Énfasis5 15" xfId="3938" xr:uid="{00000000-0005-0000-0000-00005A0F0000}"/>
    <cellStyle name="40% - Énfasis5 2" xfId="3939" xr:uid="{00000000-0005-0000-0000-00005B0F0000}"/>
    <cellStyle name="40% - Énfasis5 2 2" xfId="3940" xr:uid="{00000000-0005-0000-0000-00005C0F0000}"/>
    <cellStyle name="40% - Énfasis5 2 2 2" xfId="3941" xr:uid="{00000000-0005-0000-0000-00005D0F0000}"/>
    <cellStyle name="40% - Énfasis5 2 2 2 2" xfId="3942" xr:uid="{00000000-0005-0000-0000-00005E0F0000}"/>
    <cellStyle name="40% - Énfasis5 2 2 2 2 2" xfId="3943" xr:uid="{00000000-0005-0000-0000-00005F0F0000}"/>
    <cellStyle name="40% - Énfasis5 2 2 2 2 3" xfId="3944" xr:uid="{00000000-0005-0000-0000-0000600F0000}"/>
    <cellStyle name="40% - Énfasis5 2 2 2 2 4" xfId="3945" xr:uid="{00000000-0005-0000-0000-0000610F0000}"/>
    <cellStyle name="40% - Énfasis5 2 2 2 3" xfId="3946" xr:uid="{00000000-0005-0000-0000-0000620F0000}"/>
    <cellStyle name="40% - Énfasis5 2 2 2 4" xfId="3947" xr:uid="{00000000-0005-0000-0000-0000630F0000}"/>
    <cellStyle name="40% - Énfasis5 2 2 2 5" xfId="3948" xr:uid="{00000000-0005-0000-0000-0000640F0000}"/>
    <cellStyle name="40% - Énfasis5 2 2 3" xfId="3949" xr:uid="{00000000-0005-0000-0000-0000650F0000}"/>
    <cellStyle name="40% - Énfasis5 2 2 3 2" xfId="3950" xr:uid="{00000000-0005-0000-0000-0000660F0000}"/>
    <cellStyle name="40% - Énfasis5 2 2 3 3" xfId="3951" xr:uid="{00000000-0005-0000-0000-0000670F0000}"/>
    <cellStyle name="40% - Énfasis5 2 2 3 4" xfId="3952" xr:uid="{00000000-0005-0000-0000-0000680F0000}"/>
    <cellStyle name="40% - Énfasis5 2 2 4" xfId="3953" xr:uid="{00000000-0005-0000-0000-0000690F0000}"/>
    <cellStyle name="40% - Énfasis5 2 2 5" xfId="3954" xr:uid="{00000000-0005-0000-0000-00006A0F0000}"/>
    <cellStyle name="40% - Énfasis5 2 2 6" xfId="3955" xr:uid="{00000000-0005-0000-0000-00006B0F0000}"/>
    <cellStyle name="40% - Énfasis5 2 3" xfId="3956" xr:uid="{00000000-0005-0000-0000-00006C0F0000}"/>
    <cellStyle name="40% - Énfasis5 2 3 2" xfId="3957" xr:uid="{00000000-0005-0000-0000-00006D0F0000}"/>
    <cellStyle name="40% - Énfasis5 2 3 2 2" xfId="3958" xr:uid="{00000000-0005-0000-0000-00006E0F0000}"/>
    <cellStyle name="40% - Énfasis5 2 3 2 2 2" xfId="3959" xr:uid="{00000000-0005-0000-0000-00006F0F0000}"/>
    <cellStyle name="40% - Énfasis5 2 3 2 2 3" xfId="3960" xr:uid="{00000000-0005-0000-0000-0000700F0000}"/>
    <cellStyle name="40% - Énfasis5 2 3 2 2 4" xfId="3961" xr:uid="{00000000-0005-0000-0000-0000710F0000}"/>
    <cellStyle name="40% - Énfasis5 2 3 2 3" xfId="3962" xr:uid="{00000000-0005-0000-0000-0000720F0000}"/>
    <cellStyle name="40% - Énfasis5 2 3 2 4" xfId="3963" xr:uid="{00000000-0005-0000-0000-0000730F0000}"/>
    <cellStyle name="40% - Énfasis5 2 3 2 5" xfId="3964" xr:uid="{00000000-0005-0000-0000-0000740F0000}"/>
    <cellStyle name="40% - Énfasis5 2 3 3" xfId="3965" xr:uid="{00000000-0005-0000-0000-0000750F0000}"/>
    <cellStyle name="40% - Énfasis5 2 3 3 2" xfId="3966" xr:uid="{00000000-0005-0000-0000-0000760F0000}"/>
    <cellStyle name="40% - Énfasis5 2 3 3 3" xfId="3967" xr:uid="{00000000-0005-0000-0000-0000770F0000}"/>
    <cellStyle name="40% - Énfasis5 2 3 3 4" xfId="3968" xr:uid="{00000000-0005-0000-0000-0000780F0000}"/>
    <cellStyle name="40% - Énfasis5 2 3 4" xfId="3969" xr:uid="{00000000-0005-0000-0000-0000790F0000}"/>
    <cellStyle name="40% - Énfasis5 2 3 5" xfId="3970" xr:uid="{00000000-0005-0000-0000-00007A0F0000}"/>
    <cellStyle name="40% - Énfasis5 2 3 6" xfId="3971" xr:uid="{00000000-0005-0000-0000-00007B0F0000}"/>
    <cellStyle name="40% - Énfasis5 2 4" xfId="3972" xr:uid="{00000000-0005-0000-0000-00007C0F0000}"/>
    <cellStyle name="40% - Énfasis5 2 4 2" xfId="3973" xr:uid="{00000000-0005-0000-0000-00007D0F0000}"/>
    <cellStyle name="40% - Énfasis5 2 4 2 2" xfId="3974" xr:uid="{00000000-0005-0000-0000-00007E0F0000}"/>
    <cellStyle name="40% - Énfasis5 2 4 2 3" xfId="3975" xr:uid="{00000000-0005-0000-0000-00007F0F0000}"/>
    <cellStyle name="40% - Énfasis5 2 4 2 4" xfId="3976" xr:uid="{00000000-0005-0000-0000-0000800F0000}"/>
    <cellStyle name="40% - Énfasis5 2 4 3" xfId="3977" xr:uid="{00000000-0005-0000-0000-0000810F0000}"/>
    <cellStyle name="40% - Énfasis5 2 4 4" xfId="3978" xr:uid="{00000000-0005-0000-0000-0000820F0000}"/>
    <cellStyle name="40% - Énfasis5 2 4 5" xfId="3979" xr:uid="{00000000-0005-0000-0000-0000830F0000}"/>
    <cellStyle name="40% - Énfasis5 2 5" xfId="3980" xr:uid="{00000000-0005-0000-0000-0000840F0000}"/>
    <cellStyle name="40% - Énfasis5 2 5 2" xfId="3981" xr:uid="{00000000-0005-0000-0000-0000850F0000}"/>
    <cellStyle name="40% - Énfasis5 2 5 3" xfId="3982" xr:uid="{00000000-0005-0000-0000-0000860F0000}"/>
    <cellStyle name="40% - Énfasis5 2 5 4" xfId="3983" xr:uid="{00000000-0005-0000-0000-0000870F0000}"/>
    <cellStyle name="40% - Énfasis5 2 6" xfId="3984" xr:uid="{00000000-0005-0000-0000-0000880F0000}"/>
    <cellStyle name="40% - Énfasis5 2 7" xfId="3985" xr:uid="{00000000-0005-0000-0000-0000890F0000}"/>
    <cellStyle name="40% - Énfasis5 2 8" xfId="3986" xr:uid="{00000000-0005-0000-0000-00008A0F0000}"/>
    <cellStyle name="40% - Énfasis5 2 9" xfId="3987" xr:uid="{00000000-0005-0000-0000-00008B0F0000}"/>
    <cellStyle name="40% - Énfasis5 3" xfId="3988" xr:uid="{00000000-0005-0000-0000-00008C0F0000}"/>
    <cellStyle name="40% - Énfasis5 3 2" xfId="3989" xr:uid="{00000000-0005-0000-0000-00008D0F0000}"/>
    <cellStyle name="40% - Énfasis5 3 2 2" xfId="3990" xr:uid="{00000000-0005-0000-0000-00008E0F0000}"/>
    <cellStyle name="40% - Énfasis5 3 2 2 2" xfId="3991" xr:uid="{00000000-0005-0000-0000-00008F0F0000}"/>
    <cellStyle name="40% - Énfasis5 3 2 2 2 2" xfId="3992" xr:uid="{00000000-0005-0000-0000-0000900F0000}"/>
    <cellStyle name="40% - Énfasis5 3 2 2 2 3" xfId="3993" xr:uid="{00000000-0005-0000-0000-0000910F0000}"/>
    <cellStyle name="40% - Énfasis5 3 2 2 2 4" xfId="3994" xr:uid="{00000000-0005-0000-0000-0000920F0000}"/>
    <cellStyle name="40% - Énfasis5 3 2 2 3" xfId="3995" xr:uid="{00000000-0005-0000-0000-0000930F0000}"/>
    <cellStyle name="40% - Énfasis5 3 2 2 4" xfId="3996" xr:uid="{00000000-0005-0000-0000-0000940F0000}"/>
    <cellStyle name="40% - Énfasis5 3 2 2 5" xfId="3997" xr:uid="{00000000-0005-0000-0000-0000950F0000}"/>
    <cellStyle name="40% - Énfasis5 3 2 3" xfId="3998" xr:uid="{00000000-0005-0000-0000-0000960F0000}"/>
    <cellStyle name="40% - Énfasis5 3 2 3 2" xfId="3999" xr:uid="{00000000-0005-0000-0000-0000970F0000}"/>
    <cellStyle name="40% - Énfasis5 3 2 3 3" xfId="4000" xr:uid="{00000000-0005-0000-0000-0000980F0000}"/>
    <cellStyle name="40% - Énfasis5 3 2 3 4" xfId="4001" xr:uid="{00000000-0005-0000-0000-0000990F0000}"/>
    <cellStyle name="40% - Énfasis5 3 2 4" xfId="4002" xr:uid="{00000000-0005-0000-0000-00009A0F0000}"/>
    <cellStyle name="40% - Énfasis5 3 2 5" xfId="4003" xr:uid="{00000000-0005-0000-0000-00009B0F0000}"/>
    <cellStyle name="40% - Énfasis5 3 2 6" xfId="4004" xr:uid="{00000000-0005-0000-0000-00009C0F0000}"/>
    <cellStyle name="40% - Énfasis5 3 3" xfId="4005" xr:uid="{00000000-0005-0000-0000-00009D0F0000}"/>
    <cellStyle name="40% - Énfasis5 3 3 2" xfId="4006" xr:uid="{00000000-0005-0000-0000-00009E0F0000}"/>
    <cellStyle name="40% - Énfasis5 3 3 2 2" xfId="4007" xr:uid="{00000000-0005-0000-0000-00009F0F0000}"/>
    <cellStyle name="40% - Énfasis5 3 3 2 2 2" xfId="4008" xr:uid="{00000000-0005-0000-0000-0000A00F0000}"/>
    <cellStyle name="40% - Énfasis5 3 3 2 2 3" xfId="4009" xr:uid="{00000000-0005-0000-0000-0000A10F0000}"/>
    <cellStyle name="40% - Énfasis5 3 3 2 2 4" xfId="4010" xr:uid="{00000000-0005-0000-0000-0000A20F0000}"/>
    <cellStyle name="40% - Énfasis5 3 3 2 3" xfId="4011" xr:uid="{00000000-0005-0000-0000-0000A30F0000}"/>
    <cellStyle name="40% - Énfasis5 3 3 2 4" xfId="4012" xr:uid="{00000000-0005-0000-0000-0000A40F0000}"/>
    <cellStyle name="40% - Énfasis5 3 3 2 5" xfId="4013" xr:uid="{00000000-0005-0000-0000-0000A50F0000}"/>
    <cellStyle name="40% - Énfasis5 3 3 3" xfId="4014" xr:uid="{00000000-0005-0000-0000-0000A60F0000}"/>
    <cellStyle name="40% - Énfasis5 3 3 3 2" xfId="4015" xr:uid="{00000000-0005-0000-0000-0000A70F0000}"/>
    <cellStyle name="40% - Énfasis5 3 3 3 3" xfId="4016" xr:uid="{00000000-0005-0000-0000-0000A80F0000}"/>
    <cellStyle name="40% - Énfasis5 3 3 3 4" xfId="4017" xr:uid="{00000000-0005-0000-0000-0000A90F0000}"/>
    <cellStyle name="40% - Énfasis5 3 3 4" xfId="4018" xr:uid="{00000000-0005-0000-0000-0000AA0F0000}"/>
    <cellStyle name="40% - Énfasis5 3 3 5" xfId="4019" xr:uid="{00000000-0005-0000-0000-0000AB0F0000}"/>
    <cellStyle name="40% - Énfasis5 3 3 6" xfId="4020" xr:uid="{00000000-0005-0000-0000-0000AC0F0000}"/>
    <cellStyle name="40% - Énfasis5 3 4" xfId="4021" xr:uid="{00000000-0005-0000-0000-0000AD0F0000}"/>
    <cellStyle name="40% - Énfasis5 3 4 2" xfId="4022" xr:uid="{00000000-0005-0000-0000-0000AE0F0000}"/>
    <cellStyle name="40% - Énfasis5 3 4 2 2" xfId="4023" xr:uid="{00000000-0005-0000-0000-0000AF0F0000}"/>
    <cellStyle name="40% - Énfasis5 3 4 2 3" xfId="4024" xr:uid="{00000000-0005-0000-0000-0000B00F0000}"/>
    <cellStyle name="40% - Énfasis5 3 4 2 4" xfId="4025" xr:uid="{00000000-0005-0000-0000-0000B10F0000}"/>
    <cellStyle name="40% - Énfasis5 3 4 3" xfId="4026" xr:uid="{00000000-0005-0000-0000-0000B20F0000}"/>
    <cellStyle name="40% - Énfasis5 3 4 4" xfId="4027" xr:uid="{00000000-0005-0000-0000-0000B30F0000}"/>
    <cellStyle name="40% - Énfasis5 3 4 5" xfId="4028" xr:uid="{00000000-0005-0000-0000-0000B40F0000}"/>
    <cellStyle name="40% - Énfasis5 3 5" xfId="4029" xr:uid="{00000000-0005-0000-0000-0000B50F0000}"/>
    <cellStyle name="40% - Énfasis5 3 5 2" xfId="4030" xr:uid="{00000000-0005-0000-0000-0000B60F0000}"/>
    <cellStyle name="40% - Énfasis5 3 5 3" xfId="4031" xr:uid="{00000000-0005-0000-0000-0000B70F0000}"/>
    <cellStyle name="40% - Énfasis5 3 5 4" xfId="4032" xr:uid="{00000000-0005-0000-0000-0000B80F0000}"/>
    <cellStyle name="40% - Énfasis5 3 6" xfId="4033" xr:uid="{00000000-0005-0000-0000-0000B90F0000}"/>
    <cellStyle name="40% - Énfasis5 3 7" xfId="4034" xr:uid="{00000000-0005-0000-0000-0000BA0F0000}"/>
    <cellStyle name="40% - Énfasis5 3 8" xfId="4035" xr:uid="{00000000-0005-0000-0000-0000BB0F0000}"/>
    <cellStyle name="40% - Énfasis5 3 9" xfId="4036" xr:uid="{00000000-0005-0000-0000-0000BC0F0000}"/>
    <cellStyle name="40% - Énfasis5 4" xfId="4037" xr:uid="{00000000-0005-0000-0000-0000BD0F0000}"/>
    <cellStyle name="40% - Énfasis5 4 2" xfId="4038" xr:uid="{00000000-0005-0000-0000-0000BE0F0000}"/>
    <cellStyle name="40% - Énfasis5 4 2 2" xfId="4039" xr:uid="{00000000-0005-0000-0000-0000BF0F0000}"/>
    <cellStyle name="40% - Énfasis5 4 2 2 2" xfId="4040" xr:uid="{00000000-0005-0000-0000-0000C00F0000}"/>
    <cellStyle name="40% - Énfasis5 4 2 2 2 2" xfId="4041" xr:uid="{00000000-0005-0000-0000-0000C10F0000}"/>
    <cellStyle name="40% - Énfasis5 4 2 2 2 3" xfId="4042" xr:uid="{00000000-0005-0000-0000-0000C20F0000}"/>
    <cellStyle name="40% - Énfasis5 4 2 2 2 4" xfId="4043" xr:uid="{00000000-0005-0000-0000-0000C30F0000}"/>
    <cellStyle name="40% - Énfasis5 4 2 2 3" xfId="4044" xr:uid="{00000000-0005-0000-0000-0000C40F0000}"/>
    <cellStyle name="40% - Énfasis5 4 2 2 4" xfId="4045" xr:uid="{00000000-0005-0000-0000-0000C50F0000}"/>
    <cellStyle name="40% - Énfasis5 4 2 2 5" xfId="4046" xr:uid="{00000000-0005-0000-0000-0000C60F0000}"/>
    <cellStyle name="40% - Énfasis5 4 2 3" xfId="4047" xr:uid="{00000000-0005-0000-0000-0000C70F0000}"/>
    <cellStyle name="40% - Énfasis5 4 2 3 2" xfId="4048" xr:uid="{00000000-0005-0000-0000-0000C80F0000}"/>
    <cellStyle name="40% - Énfasis5 4 2 3 3" xfId="4049" xr:uid="{00000000-0005-0000-0000-0000C90F0000}"/>
    <cellStyle name="40% - Énfasis5 4 2 3 4" xfId="4050" xr:uid="{00000000-0005-0000-0000-0000CA0F0000}"/>
    <cellStyle name="40% - Énfasis5 4 2 4" xfId="4051" xr:uid="{00000000-0005-0000-0000-0000CB0F0000}"/>
    <cellStyle name="40% - Énfasis5 4 2 5" xfId="4052" xr:uid="{00000000-0005-0000-0000-0000CC0F0000}"/>
    <cellStyle name="40% - Énfasis5 4 2 6" xfId="4053" xr:uid="{00000000-0005-0000-0000-0000CD0F0000}"/>
    <cellStyle name="40% - Énfasis5 4 3" xfId="4054" xr:uid="{00000000-0005-0000-0000-0000CE0F0000}"/>
    <cellStyle name="40% - Énfasis5 4 3 2" xfId="4055" xr:uid="{00000000-0005-0000-0000-0000CF0F0000}"/>
    <cellStyle name="40% - Énfasis5 4 3 2 2" xfId="4056" xr:uid="{00000000-0005-0000-0000-0000D00F0000}"/>
    <cellStyle name="40% - Énfasis5 4 3 2 2 2" xfId="4057" xr:uid="{00000000-0005-0000-0000-0000D10F0000}"/>
    <cellStyle name="40% - Énfasis5 4 3 2 2 3" xfId="4058" xr:uid="{00000000-0005-0000-0000-0000D20F0000}"/>
    <cellStyle name="40% - Énfasis5 4 3 2 2 4" xfId="4059" xr:uid="{00000000-0005-0000-0000-0000D30F0000}"/>
    <cellStyle name="40% - Énfasis5 4 3 2 3" xfId="4060" xr:uid="{00000000-0005-0000-0000-0000D40F0000}"/>
    <cellStyle name="40% - Énfasis5 4 3 2 4" xfId="4061" xr:uid="{00000000-0005-0000-0000-0000D50F0000}"/>
    <cellStyle name="40% - Énfasis5 4 3 2 5" xfId="4062" xr:uid="{00000000-0005-0000-0000-0000D60F0000}"/>
    <cellStyle name="40% - Énfasis5 4 3 3" xfId="4063" xr:uid="{00000000-0005-0000-0000-0000D70F0000}"/>
    <cellStyle name="40% - Énfasis5 4 3 3 2" xfId="4064" xr:uid="{00000000-0005-0000-0000-0000D80F0000}"/>
    <cellStyle name="40% - Énfasis5 4 3 3 3" xfId="4065" xr:uid="{00000000-0005-0000-0000-0000D90F0000}"/>
    <cellStyle name="40% - Énfasis5 4 3 3 4" xfId="4066" xr:uid="{00000000-0005-0000-0000-0000DA0F0000}"/>
    <cellStyle name="40% - Énfasis5 4 3 4" xfId="4067" xr:uid="{00000000-0005-0000-0000-0000DB0F0000}"/>
    <cellStyle name="40% - Énfasis5 4 3 5" xfId="4068" xr:uid="{00000000-0005-0000-0000-0000DC0F0000}"/>
    <cellStyle name="40% - Énfasis5 4 3 6" xfId="4069" xr:uid="{00000000-0005-0000-0000-0000DD0F0000}"/>
    <cellStyle name="40% - Énfasis5 4 4" xfId="4070" xr:uid="{00000000-0005-0000-0000-0000DE0F0000}"/>
    <cellStyle name="40% - Énfasis5 4 4 2" xfId="4071" xr:uid="{00000000-0005-0000-0000-0000DF0F0000}"/>
    <cellStyle name="40% - Énfasis5 4 4 2 2" xfId="4072" xr:uid="{00000000-0005-0000-0000-0000E00F0000}"/>
    <cellStyle name="40% - Énfasis5 4 4 2 3" xfId="4073" xr:uid="{00000000-0005-0000-0000-0000E10F0000}"/>
    <cellStyle name="40% - Énfasis5 4 4 2 4" xfId="4074" xr:uid="{00000000-0005-0000-0000-0000E20F0000}"/>
    <cellStyle name="40% - Énfasis5 4 4 3" xfId="4075" xr:uid="{00000000-0005-0000-0000-0000E30F0000}"/>
    <cellStyle name="40% - Énfasis5 4 4 4" xfId="4076" xr:uid="{00000000-0005-0000-0000-0000E40F0000}"/>
    <cellStyle name="40% - Énfasis5 4 4 5" xfId="4077" xr:uid="{00000000-0005-0000-0000-0000E50F0000}"/>
    <cellStyle name="40% - Énfasis5 4 5" xfId="4078" xr:uid="{00000000-0005-0000-0000-0000E60F0000}"/>
    <cellStyle name="40% - Énfasis5 4 5 2" xfId="4079" xr:uid="{00000000-0005-0000-0000-0000E70F0000}"/>
    <cellStyle name="40% - Énfasis5 4 5 3" xfId="4080" xr:uid="{00000000-0005-0000-0000-0000E80F0000}"/>
    <cellStyle name="40% - Énfasis5 4 5 4" xfId="4081" xr:uid="{00000000-0005-0000-0000-0000E90F0000}"/>
    <cellStyle name="40% - Énfasis5 4 6" xfId="4082" xr:uid="{00000000-0005-0000-0000-0000EA0F0000}"/>
    <cellStyle name="40% - Énfasis5 4 7" xfId="4083" xr:uid="{00000000-0005-0000-0000-0000EB0F0000}"/>
    <cellStyle name="40% - Énfasis5 4 8" xfId="4084" xr:uid="{00000000-0005-0000-0000-0000EC0F0000}"/>
    <cellStyle name="40% - Énfasis5 4 9" xfId="4085" xr:uid="{00000000-0005-0000-0000-0000ED0F0000}"/>
    <cellStyle name="40% - Énfasis5 5" xfId="4086" xr:uid="{00000000-0005-0000-0000-0000EE0F0000}"/>
    <cellStyle name="40% - Énfasis5 5 2" xfId="4087" xr:uid="{00000000-0005-0000-0000-0000EF0F0000}"/>
    <cellStyle name="40% - Énfasis5 5 2 2" xfId="4088" xr:uid="{00000000-0005-0000-0000-0000F00F0000}"/>
    <cellStyle name="40% - Énfasis5 5 2 2 2" xfId="4089" xr:uid="{00000000-0005-0000-0000-0000F10F0000}"/>
    <cellStyle name="40% - Énfasis5 5 2 2 2 2" xfId="4090" xr:uid="{00000000-0005-0000-0000-0000F20F0000}"/>
    <cellStyle name="40% - Énfasis5 5 2 2 2 3" xfId="4091" xr:uid="{00000000-0005-0000-0000-0000F30F0000}"/>
    <cellStyle name="40% - Énfasis5 5 2 2 2 4" xfId="4092" xr:uid="{00000000-0005-0000-0000-0000F40F0000}"/>
    <cellStyle name="40% - Énfasis5 5 2 2 3" xfId="4093" xr:uid="{00000000-0005-0000-0000-0000F50F0000}"/>
    <cellStyle name="40% - Énfasis5 5 2 2 4" xfId="4094" xr:uid="{00000000-0005-0000-0000-0000F60F0000}"/>
    <cellStyle name="40% - Énfasis5 5 2 2 5" xfId="4095" xr:uid="{00000000-0005-0000-0000-0000F70F0000}"/>
    <cellStyle name="40% - Énfasis5 5 2 3" xfId="4096" xr:uid="{00000000-0005-0000-0000-0000F80F0000}"/>
    <cellStyle name="40% - Énfasis5 5 2 3 2" xfId="4097" xr:uid="{00000000-0005-0000-0000-0000F90F0000}"/>
    <cellStyle name="40% - Énfasis5 5 2 3 3" xfId="4098" xr:uid="{00000000-0005-0000-0000-0000FA0F0000}"/>
    <cellStyle name="40% - Énfasis5 5 2 3 4" xfId="4099" xr:uid="{00000000-0005-0000-0000-0000FB0F0000}"/>
    <cellStyle name="40% - Énfasis5 5 2 4" xfId="4100" xr:uid="{00000000-0005-0000-0000-0000FC0F0000}"/>
    <cellStyle name="40% - Énfasis5 5 2 5" xfId="4101" xr:uid="{00000000-0005-0000-0000-0000FD0F0000}"/>
    <cellStyle name="40% - Énfasis5 5 2 6" xfId="4102" xr:uid="{00000000-0005-0000-0000-0000FE0F0000}"/>
    <cellStyle name="40% - Énfasis5 5 3" xfId="4103" xr:uid="{00000000-0005-0000-0000-0000FF0F0000}"/>
    <cellStyle name="40% - Énfasis5 5 3 2" xfId="4104" xr:uid="{00000000-0005-0000-0000-000000100000}"/>
    <cellStyle name="40% - Énfasis5 5 3 2 2" xfId="4105" xr:uid="{00000000-0005-0000-0000-000001100000}"/>
    <cellStyle name="40% - Énfasis5 5 3 2 2 2" xfId="4106" xr:uid="{00000000-0005-0000-0000-000002100000}"/>
    <cellStyle name="40% - Énfasis5 5 3 2 2 3" xfId="4107" xr:uid="{00000000-0005-0000-0000-000003100000}"/>
    <cellStyle name="40% - Énfasis5 5 3 2 2 4" xfId="4108" xr:uid="{00000000-0005-0000-0000-000004100000}"/>
    <cellStyle name="40% - Énfasis5 5 3 2 3" xfId="4109" xr:uid="{00000000-0005-0000-0000-000005100000}"/>
    <cellStyle name="40% - Énfasis5 5 3 2 4" xfId="4110" xr:uid="{00000000-0005-0000-0000-000006100000}"/>
    <cellStyle name="40% - Énfasis5 5 3 2 5" xfId="4111" xr:uid="{00000000-0005-0000-0000-000007100000}"/>
    <cellStyle name="40% - Énfasis5 5 3 3" xfId="4112" xr:uid="{00000000-0005-0000-0000-000008100000}"/>
    <cellStyle name="40% - Énfasis5 5 3 3 2" xfId="4113" xr:uid="{00000000-0005-0000-0000-000009100000}"/>
    <cellStyle name="40% - Énfasis5 5 3 3 3" xfId="4114" xr:uid="{00000000-0005-0000-0000-00000A100000}"/>
    <cellStyle name="40% - Énfasis5 5 3 3 4" xfId="4115" xr:uid="{00000000-0005-0000-0000-00000B100000}"/>
    <cellStyle name="40% - Énfasis5 5 3 4" xfId="4116" xr:uid="{00000000-0005-0000-0000-00000C100000}"/>
    <cellStyle name="40% - Énfasis5 5 3 5" xfId="4117" xr:uid="{00000000-0005-0000-0000-00000D100000}"/>
    <cellStyle name="40% - Énfasis5 5 3 6" xfId="4118" xr:uid="{00000000-0005-0000-0000-00000E100000}"/>
    <cellStyle name="40% - Énfasis5 5 4" xfId="4119" xr:uid="{00000000-0005-0000-0000-00000F100000}"/>
    <cellStyle name="40% - Énfasis5 5 4 2" xfId="4120" xr:uid="{00000000-0005-0000-0000-000010100000}"/>
    <cellStyle name="40% - Énfasis5 5 4 2 2" xfId="4121" xr:uid="{00000000-0005-0000-0000-000011100000}"/>
    <cellStyle name="40% - Énfasis5 5 4 2 3" xfId="4122" xr:uid="{00000000-0005-0000-0000-000012100000}"/>
    <cellStyle name="40% - Énfasis5 5 4 2 4" xfId="4123" xr:uid="{00000000-0005-0000-0000-000013100000}"/>
    <cellStyle name="40% - Énfasis5 5 4 3" xfId="4124" xr:uid="{00000000-0005-0000-0000-000014100000}"/>
    <cellStyle name="40% - Énfasis5 5 4 4" xfId="4125" xr:uid="{00000000-0005-0000-0000-000015100000}"/>
    <cellStyle name="40% - Énfasis5 5 4 5" xfId="4126" xr:uid="{00000000-0005-0000-0000-000016100000}"/>
    <cellStyle name="40% - Énfasis5 5 5" xfId="4127" xr:uid="{00000000-0005-0000-0000-000017100000}"/>
    <cellStyle name="40% - Énfasis5 5 5 2" xfId="4128" xr:uid="{00000000-0005-0000-0000-000018100000}"/>
    <cellStyle name="40% - Énfasis5 5 5 3" xfId="4129" xr:uid="{00000000-0005-0000-0000-000019100000}"/>
    <cellStyle name="40% - Énfasis5 5 5 4" xfId="4130" xr:uid="{00000000-0005-0000-0000-00001A100000}"/>
    <cellStyle name="40% - Énfasis5 5 6" xfId="4131" xr:uid="{00000000-0005-0000-0000-00001B100000}"/>
    <cellStyle name="40% - Énfasis5 5 7" xfId="4132" xr:uid="{00000000-0005-0000-0000-00001C100000}"/>
    <cellStyle name="40% - Énfasis5 5 8" xfId="4133" xr:uid="{00000000-0005-0000-0000-00001D100000}"/>
    <cellStyle name="40% - Énfasis5 5 9" xfId="4134" xr:uid="{00000000-0005-0000-0000-00001E100000}"/>
    <cellStyle name="40% - Énfasis5 6" xfId="4135" xr:uid="{00000000-0005-0000-0000-00001F100000}"/>
    <cellStyle name="40% - Énfasis5 6 2" xfId="4136" xr:uid="{00000000-0005-0000-0000-000020100000}"/>
    <cellStyle name="40% - Énfasis5 6 2 2" xfId="4137" xr:uid="{00000000-0005-0000-0000-000021100000}"/>
    <cellStyle name="40% - Énfasis5 6 2 2 2" xfId="4138" xr:uid="{00000000-0005-0000-0000-000022100000}"/>
    <cellStyle name="40% - Énfasis5 6 2 2 2 2" xfId="4139" xr:uid="{00000000-0005-0000-0000-000023100000}"/>
    <cellStyle name="40% - Énfasis5 6 2 2 2 3" xfId="4140" xr:uid="{00000000-0005-0000-0000-000024100000}"/>
    <cellStyle name="40% - Énfasis5 6 2 2 2 4" xfId="4141" xr:uid="{00000000-0005-0000-0000-000025100000}"/>
    <cellStyle name="40% - Énfasis5 6 2 2 3" xfId="4142" xr:uid="{00000000-0005-0000-0000-000026100000}"/>
    <cellStyle name="40% - Énfasis5 6 2 2 4" xfId="4143" xr:uid="{00000000-0005-0000-0000-000027100000}"/>
    <cellStyle name="40% - Énfasis5 6 2 2 5" xfId="4144" xr:uid="{00000000-0005-0000-0000-000028100000}"/>
    <cellStyle name="40% - Énfasis5 6 2 3" xfId="4145" xr:uid="{00000000-0005-0000-0000-000029100000}"/>
    <cellStyle name="40% - Énfasis5 6 2 3 2" xfId="4146" xr:uid="{00000000-0005-0000-0000-00002A100000}"/>
    <cellStyle name="40% - Énfasis5 6 2 3 3" xfId="4147" xr:uid="{00000000-0005-0000-0000-00002B100000}"/>
    <cellStyle name="40% - Énfasis5 6 2 3 4" xfId="4148" xr:uid="{00000000-0005-0000-0000-00002C100000}"/>
    <cellStyle name="40% - Énfasis5 6 2 4" xfId="4149" xr:uid="{00000000-0005-0000-0000-00002D100000}"/>
    <cellStyle name="40% - Énfasis5 6 2 5" xfId="4150" xr:uid="{00000000-0005-0000-0000-00002E100000}"/>
    <cellStyle name="40% - Énfasis5 6 2 6" xfId="4151" xr:uid="{00000000-0005-0000-0000-00002F100000}"/>
    <cellStyle name="40% - Énfasis5 6 3" xfId="4152" xr:uid="{00000000-0005-0000-0000-000030100000}"/>
    <cellStyle name="40% - Énfasis5 6 3 2" xfId="4153" xr:uid="{00000000-0005-0000-0000-000031100000}"/>
    <cellStyle name="40% - Énfasis5 6 3 2 2" xfId="4154" xr:uid="{00000000-0005-0000-0000-000032100000}"/>
    <cellStyle name="40% - Énfasis5 6 3 2 2 2" xfId="4155" xr:uid="{00000000-0005-0000-0000-000033100000}"/>
    <cellStyle name="40% - Énfasis5 6 3 2 2 3" xfId="4156" xr:uid="{00000000-0005-0000-0000-000034100000}"/>
    <cellStyle name="40% - Énfasis5 6 3 2 2 4" xfId="4157" xr:uid="{00000000-0005-0000-0000-000035100000}"/>
    <cellStyle name="40% - Énfasis5 6 3 2 3" xfId="4158" xr:uid="{00000000-0005-0000-0000-000036100000}"/>
    <cellStyle name="40% - Énfasis5 6 3 2 4" xfId="4159" xr:uid="{00000000-0005-0000-0000-000037100000}"/>
    <cellStyle name="40% - Énfasis5 6 3 2 5" xfId="4160" xr:uid="{00000000-0005-0000-0000-000038100000}"/>
    <cellStyle name="40% - Énfasis5 6 3 3" xfId="4161" xr:uid="{00000000-0005-0000-0000-000039100000}"/>
    <cellStyle name="40% - Énfasis5 6 3 3 2" xfId="4162" xr:uid="{00000000-0005-0000-0000-00003A100000}"/>
    <cellStyle name="40% - Énfasis5 6 3 3 3" xfId="4163" xr:uid="{00000000-0005-0000-0000-00003B100000}"/>
    <cellStyle name="40% - Énfasis5 6 3 3 4" xfId="4164" xr:uid="{00000000-0005-0000-0000-00003C100000}"/>
    <cellStyle name="40% - Énfasis5 6 3 4" xfId="4165" xr:uid="{00000000-0005-0000-0000-00003D100000}"/>
    <cellStyle name="40% - Énfasis5 6 3 5" xfId="4166" xr:uid="{00000000-0005-0000-0000-00003E100000}"/>
    <cellStyle name="40% - Énfasis5 6 3 6" xfId="4167" xr:uid="{00000000-0005-0000-0000-00003F100000}"/>
    <cellStyle name="40% - Énfasis5 6 4" xfId="4168" xr:uid="{00000000-0005-0000-0000-000040100000}"/>
    <cellStyle name="40% - Énfasis5 6 4 2" xfId="4169" xr:uid="{00000000-0005-0000-0000-000041100000}"/>
    <cellStyle name="40% - Énfasis5 6 4 2 2" xfId="4170" xr:uid="{00000000-0005-0000-0000-000042100000}"/>
    <cellStyle name="40% - Énfasis5 6 4 2 3" xfId="4171" xr:uid="{00000000-0005-0000-0000-000043100000}"/>
    <cellStyle name="40% - Énfasis5 6 4 2 4" xfId="4172" xr:uid="{00000000-0005-0000-0000-000044100000}"/>
    <cellStyle name="40% - Énfasis5 6 4 3" xfId="4173" xr:uid="{00000000-0005-0000-0000-000045100000}"/>
    <cellStyle name="40% - Énfasis5 6 4 4" xfId="4174" xr:uid="{00000000-0005-0000-0000-000046100000}"/>
    <cellStyle name="40% - Énfasis5 6 4 5" xfId="4175" xr:uid="{00000000-0005-0000-0000-000047100000}"/>
    <cellStyle name="40% - Énfasis5 6 5" xfId="4176" xr:uid="{00000000-0005-0000-0000-000048100000}"/>
    <cellStyle name="40% - Énfasis5 6 5 2" xfId="4177" xr:uid="{00000000-0005-0000-0000-000049100000}"/>
    <cellStyle name="40% - Énfasis5 6 5 3" xfId="4178" xr:uid="{00000000-0005-0000-0000-00004A100000}"/>
    <cellStyle name="40% - Énfasis5 6 5 4" xfId="4179" xr:uid="{00000000-0005-0000-0000-00004B100000}"/>
    <cellStyle name="40% - Énfasis5 6 6" xfId="4180" xr:uid="{00000000-0005-0000-0000-00004C100000}"/>
    <cellStyle name="40% - Énfasis5 6 7" xfId="4181" xr:uid="{00000000-0005-0000-0000-00004D100000}"/>
    <cellStyle name="40% - Énfasis5 6 8" xfId="4182" xr:uid="{00000000-0005-0000-0000-00004E100000}"/>
    <cellStyle name="40% - Énfasis5 6 9" xfId="4183" xr:uid="{00000000-0005-0000-0000-00004F100000}"/>
    <cellStyle name="40% - Énfasis5 7" xfId="4184" xr:uid="{00000000-0005-0000-0000-000050100000}"/>
    <cellStyle name="40% - Énfasis5 7 2" xfId="4185" xr:uid="{00000000-0005-0000-0000-000051100000}"/>
    <cellStyle name="40% - Énfasis5 7 2 2" xfId="4186" xr:uid="{00000000-0005-0000-0000-000052100000}"/>
    <cellStyle name="40% - Énfasis5 7 2 2 2" xfId="4187" xr:uid="{00000000-0005-0000-0000-000053100000}"/>
    <cellStyle name="40% - Énfasis5 7 2 2 2 2" xfId="4188" xr:uid="{00000000-0005-0000-0000-000054100000}"/>
    <cellStyle name="40% - Énfasis5 7 2 2 2 3" xfId="4189" xr:uid="{00000000-0005-0000-0000-000055100000}"/>
    <cellStyle name="40% - Énfasis5 7 2 2 2 4" xfId="4190" xr:uid="{00000000-0005-0000-0000-000056100000}"/>
    <cellStyle name="40% - Énfasis5 7 2 2 3" xfId="4191" xr:uid="{00000000-0005-0000-0000-000057100000}"/>
    <cellStyle name="40% - Énfasis5 7 2 2 4" xfId="4192" xr:uid="{00000000-0005-0000-0000-000058100000}"/>
    <cellStyle name="40% - Énfasis5 7 2 2 5" xfId="4193" xr:uid="{00000000-0005-0000-0000-000059100000}"/>
    <cellStyle name="40% - Énfasis5 7 2 3" xfId="4194" xr:uid="{00000000-0005-0000-0000-00005A100000}"/>
    <cellStyle name="40% - Énfasis5 7 2 3 2" xfId="4195" xr:uid="{00000000-0005-0000-0000-00005B100000}"/>
    <cellStyle name="40% - Énfasis5 7 2 3 3" xfId="4196" xr:uid="{00000000-0005-0000-0000-00005C100000}"/>
    <cellStyle name="40% - Énfasis5 7 2 3 4" xfId="4197" xr:uid="{00000000-0005-0000-0000-00005D100000}"/>
    <cellStyle name="40% - Énfasis5 7 2 4" xfId="4198" xr:uid="{00000000-0005-0000-0000-00005E100000}"/>
    <cellStyle name="40% - Énfasis5 7 2 5" xfId="4199" xr:uid="{00000000-0005-0000-0000-00005F100000}"/>
    <cellStyle name="40% - Énfasis5 7 2 6" xfId="4200" xr:uid="{00000000-0005-0000-0000-000060100000}"/>
    <cellStyle name="40% - Énfasis5 7 3" xfId="4201" xr:uid="{00000000-0005-0000-0000-000061100000}"/>
    <cellStyle name="40% - Énfasis5 7 3 2" xfId="4202" xr:uid="{00000000-0005-0000-0000-000062100000}"/>
    <cellStyle name="40% - Énfasis5 7 3 2 2" xfId="4203" xr:uid="{00000000-0005-0000-0000-000063100000}"/>
    <cellStyle name="40% - Énfasis5 7 3 2 2 2" xfId="4204" xr:uid="{00000000-0005-0000-0000-000064100000}"/>
    <cellStyle name="40% - Énfasis5 7 3 2 2 3" xfId="4205" xr:uid="{00000000-0005-0000-0000-000065100000}"/>
    <cellStyle name="40% - Énfasis5 7 3 2 2 4" xfId="4206" xr:uid="{00000000-0005-0000-0000-000066100000}"/>
    <cellStyle name="40% - Énfasis5 7 3 2 3" xfId="4207" xr:uid="{00000000-0005-0000-0000-000067100000}"/>
    <cellStyle name="40% - Énfasis5 7 3 2 4" xfId="4208" xr:uid="{00000000-0005-0000-0000-000068100000}"/>
    <cellStyle name="40% - Énfasis5 7 3 2 5" xfId="4209" xr:uid="{00000000-0005-0000-0000-000069100000}"/>
    <cellStyle name="40% - Énfasis5 7 3 3" xfId="4210" xr:uid="{00000000-0005-0000-0000-00006A100000}"/>
    <cellStyle name="40% - Énfasis5 7 3 3 2" xfId="4211" xr:uid="{00000000-0005-0000-0000-00006B100000}"/>
    <cellStyle name="40% - Énfasis5 7 3 3 3" xfId="4212" xr:uid="{00000000-0005-0000-0000-00006C100000}"/>
    <cellStyle name="40% - Énfasis5 7 3 3 4" xfId="4213" xr:uid="{00000000-0005-0000-0000-00006D100000}"/>
    <cellStyle name="40% - Énfasis5 7 3 4" xfId="4214" xr:uid="{00000000-0005-0000-0000-00006E100000}"/>
    <cellStyle name="40% - Énfasis5 7 3 5" xfId="4215" xr:uid="{00000000-0005-0000-0000-00006F100000}"/>
    <cellStyle name="40% - Énfasis5 7 3 6" xfId="4216" xr:uid="{00000000-0005-0000-0000-000070100000}"/>
    <cellStyle name="40% - Énfasis5 7 4" xfId="4217" xr:uid="{00000000-0005-0000-0000-000071100000}"/>
    <cellStyle name="40% - Énfasis5 7 4 2" xfId="4218" xr:uid="{00000000-0005-0000-0000-000072100000}"/>
    <cellStyle name="40% - Énfasis5 7 4 2 2" xfId="4219" xr:uid="{00000000-0005-0000-0000-000073100000}"/>
    <cellStyle name="40% - Énfasis5 7 4 2 3" xfId="4220" xr:uid="{00000000-0005-0000-0000-000074100000}"/>
    <cellStyle name="40% - Énfasis5 7 4 2 4" xfId="4221" xr:uid="{00000000-0005-0000-0000-000075100000}"/>
    <cellStyle name="40% - Énfasis5 7 4 3" xfId="4222" xr:uid="{00000000-0005-0000-0000-000076100000}"/>
    <cellStyle name="40% - Énfasis5 7 4 4" xfId="4223" xr:uid="{00000000-0005-0000-0000-000077100000}"/>
    <cellStyle name="40% - Énfasis5 7 4 5" xfId="4224" xr:uid="{00000000-0005-0000-0000-000078100000}"/>
    <cellStyle name="40% - Énfasis5 7 5" xfId="4225" xr:uid="{00000000-0005-0000-0000-000079100000}"/>
    <cellStyle name="40% - Énfasis5 7 5 2" xfId="4226" xr:uid="{00000000-0005-0000-0000-00007A100000}"/>
    <cellStyle name="40% - Énfasis5 7 5 3" xfId="4227" xr:uid="{00000000-0005-0000-0000-00007B100000}"/>
    <cellStyle name="40% - Énfasis5 7 5 4" xfId="4228" xr:uid="{00000000-0005-0000-0000-00007C100000}"/>
    <cellStyle name="40% - Énfasis5 7 6" xfId="4229" xr:uid="{00000000-0005-0000-0000-00007D100000}"/>
    <cellStyle name="40% - Énfasis5 7 7" xfId="4230" xr:uid="{00000000-0005-0000-0000-00007E100000}"/>
    <cellStyle name="40% - Énfasis5 7 8" xfId="4231" xr:uid="{00000000-0005-0000-0000-00007F100000}"/>
    <cellStyle name="40% - Énfasis5 7 9" xfId="4232" xr:uid="{00000000-0005-0000-0000-000080100000}"/>
    <cellStyle name="40% - Énfasis5 8" xfId="4233" xr:uid="{00000000-0005-0000-0000-000081100000}"/>
    <cellStyle name="40% - Énfasis5 8 2" xfId="4234" xr:uid="{00000000-0005-0000-0000-000082100000}"/>
    <cellStyle name="40% - Énfasis5 8 2 2" xfId="4235" xr:uid="{00000000-0005-0000-0000-000083100000}"/>
    <cellStyle name="40% - Énfasis5 8 2 2 2" xfId="4236" xr:uid="{00000000-0005-0000-0000-000084100000}"/>
    <cellStyle name="40% - Énfasis5 8 2 2 2 2" xfId="4237" xr:uid="{00000000-0005-0000-0000-000085100000}"/>
    <cellStyle name="40% - Énfasis5 8 2 2 2 3" xfId="4238" xr:uid="{00000000-0005-0000-0000-000086100000}"/>
    <cellStyle name="40% - Énfasis5 8 2 2 2 4" xfId="4239" xr:uid="{00000000-0005-0000-0000-000087100000}"/>
    <cellStyle name="40% - Énfasis5 8 2 2 3" xfId="4240" xr:uid="{00000000-0005-0000-0000-000088100000}"/>
    <cellStyle name="40% - Énfasis5 8 2 2 4" xfId="4241" xr:uid="{00000000-0005-0000-0000-000089100000}"/>
    <cellStyle name="40% - Énfasis5 8 2 2 5" xfId="4242" xr:uid="{00000000-0005-0000-0000-00008A100000}"/>
    <cellStyle name="40% - Énfasis5 8 2 3" xfId="4243" xr:uid="{00000000-0005-0000-0000-00008B100000}"/>
    <cellStyle name="40% - Énfasis5 8 2 3 2" xfId="4244" xr:uid="{00000000-0005-0000-0000-00008C100000}"/>
    <cellStyle name="40% - Énfasis5 8 2 3 3" xfId="4245" xr:uid="{00000000-0005-0000-0000-00008D100000}"/>
    <cellStyle name="40% - Énfasis5 8 2 3 4" xfId="4246" xr:uid="{00000000-0005-0000-0000-00008E100000}"/>
    <cellStyle name="40% - Énfasis5 8 2 4" xfId="4247" xr:uid="{00000000-0005-0000-0000-00008F100000}"/>
    <cellStyle name="40% - Énfasis5 8 2 5" xfId="4248" xr:uid="{00000000-0005-0000-0000-000090100000}"/>
    <cellStyle name="40% - Énfasis5 8 2 6" xfId="4249" xr:uid="{00000000-0005-0000-0000-000091100000}"/>
    <cellStyle name="40% - Énfasis5 8 3" xfId="4250" xr:uid="{00000000-0005-0000-0000-000092100000}"/>
    <cellStyle name="40% - Énfasis5 8 3 2" xfId="4251" xr:uid="{00000000-0005-0000-0000-000093100000}"/>
    <cellStyle name="40% - Énfasis5 8 3 2 2" xfId="4252" xr:uid="{00000000-0005-0000-0000-000094100000}"/>
    <cellStyle name="40% - Énfasis5 8 3 2 2 2" xfId="4253" xr:uid="{00000000-0005-0000-0000-000095100000}"/>
    <cellStyle name="40% - Énfasis5 8 3 2 2 3" xfId="4254" xr:uid="{00000000-0005-0000-0000-000096100000}"/>
    <cellStyle name="40% - Énfasis5 8 3 2 2 4" xfId="4255" xr:uid="{00000000-0005-0000-0000-000097100000}"/>
    <cellStyle name="40% - Énfasis5 8 3 2 3" xfId="4256" xr:uid="{00000000-0005-0000-0000-000098100000}"/>
    <cellStyle name="40% - Énfasis5 8 3 2 4" xfId="4257" xr:uid="{00000000-0005-0000-0000-000099100000}"/>
    <cellStyle name="40% - Énfasis5 8 3 2 5" xfId="4258" xr:uid="{00000000-0005-0000-0000-00009A100000}"/>
    <cellStyle name="40% - Énfasis5 8 3 3" xfId="4259" xr:uid="{00000000-0005-0000-0000-00009B100000}"/>
    <cellStyle name="40% - Énfasis5 8 3 3 2" xfId="4260" xr:uid="{00000000-0005-0000-0000-00009C100000}"/>
    <cellStyle name="40% - Énfasis5 8 3 3 3" xfId="4261" xr:uid="{00000000-0005-0000-0000-00009D100000}"/>
    <cellStyle name="40% - Énfasis5 8 3 3 4" xfId="4262" xr:uid="{00000000-0005-0000-0000-00009E100000}"/>
    <cellStyle name="40% - Énfasis5 8 3 4" xfId="4263" xr:uid="{00000000-0005-0000-0000-00009F100000}"/>
    <cellStyle name="40% - Énfasis5 8 3 5" xfId="4264" xr:uid="{00000000-0005-0000-0000-0000A0100000}"/>
    <cellStyle name="40% - Énfasis5 8 3 6" xfId="4265" xr:uid="{00000000-0005-0000-0000-0000A1100000}"/>
    <cellStyle name="40% - Énfasis5 8 4" xfId="4266" xr:uid="{00000000-0005-0000-0000-0000A2100000}"/>
    <cellStyle name="40% - Énfasis5 8 4 2" xfId="4267" xr:uid="{00000000-0005-0000-0000-0000A3100000}"/>
    <cellStyle name="40% - Énfasis5 8 4 2 2" xfId="4268" xr:uid="{00000000-0005-0000-0000-0000A4100000}"/>
    <cellStyle name="40% - Énfasis5 8 4 2 3" xfId="4269" xr:uid="{00000000-0005-0000-0000-0000A5100000}"/>
    <cellStyle name="40% - Énfasis5 8 4 2 4" xfId="4270" xr:uid="{00000000-0005-0000-0000-0000A6100000}"/>
    <cellStyle name="40% - Énfasis5 8 4 3" xfId="4271" xr:uid="{00000000-0005-0000-0000-0000A7100000}"/>
    <cellStyle name="40% - Énfasis5 8 4 4" xfId="4272" xr:uid="{00000000-0005-0000-0000-0000A8100000}"/>
    <cellStyle name="40% - Énfasis5 8 4 5" xfId="4273" xr:uid="{00000000-0005-0000-0000-0000A9100000}"/>
    <cellStyle name="40% - Énfasis5 8 5" xfId="4274" xr:uid="{00000000-0005-0000-0000-0000AA100000}"/>
    <cellStyle name="40% - Énfasis5 8 5 2" xfId="4275" xr:uid="{00000000-0005-0000-0000-0000AB100000}"/>
    <cellStyle name="40% - Énfasis5 8 5 3" xfId="4276" xr:uid="{00000000-0005-0000-0000-0000AC100000}"/>
    <cellStyle name="40% - Énfasis5 8 5 4" xfId="4277" xr:uid="{00000000-0005-0000-0000-0000AD100000}"/>
    <cellStyle name="40% - Énfasis5 8 6" xfId="4278" xr:uid="{00000000-0005-0000-0000-0000AE100000}"/>
    <cellStyle name="40% - Énfasis5 8 7" xfId="4279" xr:uid="{00000000-0005-0000-0000-0000AF100000}"/>
    <cellStyle name="40% - Énfasis5 8 8" xfId="4280" xr:uid="{00000000-0005-0000-0000-0000B0100000}"/>
    <cellStyle name="40% - Énfasis5 8 9" xfId="4281" xr:uid="{00000000-0005-0000-0000-0000B1100000}"/>
    <cellStyle name="40% - Énfasis5 9" xfId="4282" xr:uid="{00000000-0005-0000-0000-0000B2100000}"/>
    <cellStyle name="40% - Énfasis5 9 2" xfId="4283" xr:uid="{00000000-0005-0000-0000-0000B3100000}"/>
    <cellStyle name="40% - Énfasis5 9 2 2" xfId="4284" xr:uid="{00000000-0005-0000-0000-0000B4100000}"/>
    <cellStyle name="40% - Énfasis5 9 2 2 2" xfId="4285" xr:uid="{00000000-0005-0000-0000-0000B5100000}"/>
    <cellStyle name="40% - Énfasis5 9 2 2 3" xfId="4286" xr:uid="{00000000-0005-0000-0000-0000B6100000}"/>
    <cellStyle name="40% - Énfasis5 9 2 2 4" xfId="4287" xr:uid="{00000000-0005-0000-0000-0000B7100000}"/>
    <cellStyle name="40% - Énfasis5 9 2 3" xfId="4288" xr:uid="{00000000-0005-0000-0000-0000B8100000}"/>
    <cellStyle name="40% - Énfasis5 9 2 4" xfId="4289" xr:uid="{00000000-0005-0000-0000-0000B9100000}"/>
    <cellStyle name="40% - Énfasis5 9 2 5" xfId="4290" xr:uid="{00000000-0005-0000-0000-0000BA100000}"/>
    <cellStyle name="40% - Énfasis5 9 3" xfId="4291" xr:uid="{00000000-0005-0000-0000-0000BB100000}"/>
    <cellStyle name="40% - Énfasis5 9 3 2" xfId="4292" xr:uid="{00000000-0005-0000-0000-0000BC100000}"/>
    <cellStyle name="40% - Énfasis5 9 3 3" xfId="4293" xr:uid="{00000000-0005-0000-0000-0000BD100000}"/>
    <cellStyle name="40% - Énfasis5 9 3 4" xfId="4294" xr:uid="{00000000-0005-0000-0000-0000BE100000}"/>
    <cellStyle name="40% - Énfasis5 9 4" xfId="4295" xr:uid="{00000000-0005-0000-0000-0000BF100000}"/>
    <cellStyle name="40% - Énfasis5 9 5" xfId="4296" xr:uid="{00000000-0005-0000-0000-0000C0100000}"/>
    <cellStyle name="40% - Énfasis5 9 6" xfId="4297" xr:uid="{00000000-0005-0000-0000-0000C1100000}"/>
    <cellStyle name="40% - Énfasis6 10" xfId="4298" xr:uid="{00000000-0005-0000-0000-0000C2100000}"/>
    <cellStyle name="40% - Énfasis6 10 2" xfId="4299" xr:uid="{00000000-0005-0000-0000-0000C3100000}"/>
    <cellStyle name="40% - Énfasis6 10 2 2" xfId="4300" xr:uid="{00000000-0005-0000-0000-0000C4100000}"/>
    <cellStyle name="40% - Énfasis6 10 2 2 2" xfId="4301" xr:uid="{00000000-0005-0000-0000-0000C5100000}"/>
    <cellStyle name="40% - Énfasis6 10 2 2 3" xfId="4302" xr:uid="{00000000-0005-0000-0000-0000C6100000}"/>
    <cellStyle name="40% - Énfasis6 10 2 2 4" xfId="4303" xr:uid="{00000000-0005-0000-0000-0000C7100000}"/>
    <cellStyle name="40% - Énfasis6 10 2 3" xfId="4304" xr:uid="{00000000-0005-0000-0000-0000C8100000}"/>
    <cellStyle name="40% - Énfasis6 10 2 4" xfId="4305" xr:uid="{00000000-0005-0000-0000-0000C9100000}"/>
    <cellStyle name="40% - Énfasis6 10 2 5" xfId="4306" xr:uid="{00000000-0005-0000-0000-0000CA100000}"/>
    <cellStyle name="40% - Énfasis6 10 3" xfId="4307" xr:uid="{00000000-0005-0000-0000-0000CB100000}"/>
    <cellStyle name="40% - Énfasis6 10 3 2" xfId="4308" xr:uid="{00000000-0005-0000-0000-0000CC100000}"/>
    <cellStyle name="40% - Énfasis6 10 3 3" xfId="4309" xr:uid="{00000000-0005-0000-0000-0000CD100000}"/>
    <cellStyle name="40% - Énfasis6 10 3 4" xfId="4310" xr:uid="{00000000-0005-0000-0000-0000CE100000}"/>
    <cellStyle name="40% - Énfasis6 10 4" xfId="4311" xr:uid="{00000000-0005-0000-0000-0000CF100000}"/>
    <cellStyle name="40% - Énfasis6 10 5" xfId="4312" xr:uid="{00000000-0005-0000-0000-0000D0100000}"/>
    <cellStyle name="40% - Énfasis6 10 6" xfId="4313" xr:uid="{00000000-0005-0000-0000-0000D1100000}"/>
    <cellStyle name="40% - Énfasis6 11" xfId="4314" xr:uid="{00000000-0005-0000-0000-0000D2100000}"/>
    <cellStyle name="40% - Énfasis6 11 2" xfId="4315" xr:uid="{00000000-0005-0000-0000-0000D3100000}"/>
    <cellStyle name="40% - Énfasis6 11 2 2" xfId="4316" xr:uid="{00000000-0005-0000-0000-0000D4100000}"/>
    <cellStyle name="40% - Énfasis6 11 2 3" xfId="4317" xr:uid="{00000000-0005-0000-0000-0000D5100000}"/>
    <cellStyle name="40% - Énfasis6 11 2 4" xfId="4318" xr:uid="{00000000-0005-0000-0000-0000D6100000}"/>
    <cellStyle name="40% - Énfasis6 11 3" xfId="4319" xr:uid="{00000000-0005-0000-0000-0000D7100000}"/>
    <cellStyle name="40% - Énfasis6 11 4" xfId="4320" xr:uid="{00000000-0005-0000-0000-0000D8100000}"/>
    <cellStyle name="40% - Énfasis6 11 5" xfId="4321" xr:uid="{00000000-0005-0000-0000-0000D9100000}"/>
    <cellStyle name="40% - Énfasis6 12" xfId="4322" xr:uid="{00000000-0005-0000-0000-0000DA100000}"/>
    <cellStyle name="40% - Énfasis6 12 2" xfId="4323" xr:uid="{00000000-0005-0000-0000-0000DB100000}"/>
    <cellStyle name="40% - Énfasis6 12 3" xfId="4324" xr:uid="{00000000-0005-0000-0000-0000DC100000}"/>
    <cellStyle name="40% - Énfasis6 12 4" xfId="4325" xr:uid="{00000000-0005-0000-0000-0000DD100000}"/>
    <cellStyle name="40% - Énfasis6 13" xfId="4326" xr:uid="{00000000-0005-0000-0000-0000DE100000}"/>
    <cellStyle name="40% - Énfasis6 14" xfId="4327" xr:uid="{00000000-0005-0000-0000-0000DF100000}"/>
    <cellStyle name="40% - Énfasis6 15" xfId="4328" xr:uid="{00000000-0005-0000-0000-0000E0100000}"/>
    <cellStyle name="40% - Énfasis6 2" xfId="4329" xr:uid="{00000000-0005-0000-0000-0000E1100000}"/>
    <cellStyle name="40% - Énfasis6 2 2" xfId="4330" xr:uid="{00000000-0005-0000-0000-0000E2100000}"/>
    <cellStyle name="40% - Énfasis6 2 2 2" xfId="4331" xr:uid="{00000000-0005-0000-0000-0000E3100000}"/>
    <cellStyle name="40% - Énfasis6 2 2 2 2" xfId="4332" xr:uid="{00000000-0005-0000-0000-0000E4100000}"/>
    <cellStyle name="40% - Énfasis6 2 2 2 2 2" xfId="4333" xr:uid="{00000000-0005-0000-0000-0000E5100000}"/>
    <cellStyle name="40% - Énfasis6 2 2 2 2 3" xfId="4334" xr:uid="{00000000-0005-0000-0000-0000E6100000}"/>
    <cellStyle name="40% - Énfasis6 2 2 2 2 4" xfId="4335" xr:uid="{00000000-0005-0000-0000-0000E7100000}"/>
    <cellStyle name="40% - Énfasis6 2 2 2 3" xfId="4336" xr:uid="{00000000-0005-0000-0000-0000E8100000}"/>
    <cellStyle name="40% - Énfasis6 2 2 2 4" xfId="4337" xr:uid="{00000000-0005-0000-0000-0000E9100000}"/>
    <cellStyle name="40% - Énfasis6 2 2 2 5" xfId="4338" xr:uid="{00000000-0005-0000-0000-0000EA100000}"/>
    <cellStyle name="40% - Énfasis6 2 2 3" xfId="4339" xr:uid="{00000000-0005-0000-0000-0000EB100000}"/>
    <cellStyle name="40% - Énfasis6 2 2 3 2" xfId="4340" xr:uid="{00000000-0005-0000-0000-0000EC100000}"/>
    <cellStyle name="40% - Énfasis6 2 2 3 3" xfId="4341" xr:uid="{00000000-0005-0000-0000-0000ED100000}"/>
    <cellStyle name="40% - Énfasis6 2 2 3 4" xfId="4342" xr:uid="{00000000-0005-0000-0000-0000EE100000}"/>
    <cellStyle name="40% - Énfasis6 2 2 4" xfId="4343" xr:uid="{00000000-0005-0000-0000-0000EF100000}"/>
    <cellStyle name="40% - Énfasis6 2 2 5" xfId="4344" xr:uid="{00000000-0005-0000-0000-0000F0100000}"/>
    <cellStyle name="40% - Énfasis6 2 2 6" xfId="4345" xr:uid="{00000000-0005-0000-0000-0000F1100000}"/>
    <cellStyle name="40% - Énfasis6 2 3" xfId="4346" xr:uid="{00000000-0005-0000-0000-0000F2100000}"/>
    <cellStyle name="40% - Énfasis6 2 3 2" xfId="4347" xr:uid="{00000000-0005-0000-0000-0000F3100000}"/>
    <cellStyle name="40% - Énfasis6 2 3 2 2" xfId="4348" xr:uid="{00000000-0005-0000-0000-0000F4100000}"/>
    <cellStyle name="40% - Énfasis6 2 3 2 2 2" xfId="4349" xr:uid="{00000000-0005-0000-0000-0000F5100000}"/>
    <cellStyle name="40% - Énfasis6 2 3 2 2 3" xfId="4350" xr:uid="{00000000-0005-0000-0000-0000F6100000}"/>
    <cellStyle name="40% - Énfasis6 2 3 2 2 4" xfId="4351" xr:uid="{00000000-0005-0000-0000-0000F7100000}"/>
    <cellStyle name="40% - Énfasis6 2 3 2 3" xfId="4352" xr:uid="{00000000-0005-0000-0000-0000F8100000}"/>
    <cellStyle name="40% - Énfasis6 2 3 2 4" xfId="4353" xr:uid="{00000000-0005-0000-0000-0000F9100000}"/>
    <cellStyle name="40% - Énfasis6 2 3 2 5" xfId="4354" xr:uid="{00000000-0005-0000-0000-0000FA100000}"/>
    <cellStyle name="40% - Énfasis6 2 3 3" xfId="4355" xr:uid="{00000000-0005-0000-0000-0000FB100000}"/>
    <cellStyle name="40% - Énfasis6 2 3 3 2" xfId="4356" xr:uid="{00000000-0005-0000-0000-0000FC100000}"/>
    <cellStyle name="40% - Énfasis6 2 3 3 3" xfId="4357" xr:uid="{00000000-0005-0000-0000-0000FD100000}"/>
    <cellStyle name="40% - Énfasis6 2 3 3 4" xfId="4358" xr:uid="{00000000-0005-0000-0000-0000FE100000}"/>
    <cellStyle name="40% - Énfasis6 2 3 4" xfId="4359" xr:uid="{00000000-0005-0000-0000-0000FF100000}"/>
    <cellStyle name="40% - Énfasis6 2 3 5" xfId="4360" xr:uid="{00000000-0005-0000-0000-000000110000}"/>
    <cellStyle name="40% - Énfasis6 2 3 6" xfId="4361" xr:uid="{00000000-0005-0000-0000-000001110000}"/>
    <cellStyle name="40% - Énfasis6 2 4" xfId="4362" xr:uid="{00000000-0005-0000-0000-000002110000}"/>
    <cellStyle name="40% - Énfasis6 2 4 2" xfId="4363" xr:uid="{00000000-0005-0000-0000-000003110000}"/>
    <cellStyle name="40% - Énfasis6 2 4 2 2" xfId="4364" xr:uid="{00000000-0005-0000-0000-000004110000}"/>
    <cellStyle name="40% - Énfasis6 2 4 2 3" xfId="4365" xr:uid="{00000000-0005-0000-0000-000005110000}"/>
    <cellStyle name="40% - Énfasis6 2 4 2 4" xfId="4366" xr:uid="{00000000-0005-0000-0000-000006110000}"/>
    <cellStyle name="40% - Énfasis6 2 4 3" xfId="4367" xr:uid="{00000000-0005-0000-0000-000007110000}"/>
    <cellStyle name="40% - Énfasis6 2 4 4" xfId="4368" xr:uid="{00000000-0005-0000-0000-000008110000}"/>
    <cellStyle name="40% - Énfasis6 2 4 5" xfId="4369" xr:uid="{00000000-0005-0000-0000-000009110000}"/>
    <cellStyle name="40% - Énfasis6 2 5" xfId="4370" xr:uid="{00000000-0005-0000-0000-00000A110000}"/>
    <cellStyle name="40% - Énfasis6 2 5 2" xfId="4371" xr:uid="{00000000-0005-0000-0000-00000B110000}"/>
    <cellStyle name="40% - Énfasis6 2 5 3" xfId="4372" xr:uid="{00000000-0005-0000-0000-00000C110000}"/>
    <cellStyle name="40% - Énfasis6 2 5 4" xfId="4373" xr:uid="{00000000-0005-0000-0000-00000D110000}"/>
    <cellStyle name="40% - Énfasis6 2 6" xfId="4374" xr:uid="{00000000-0005-0000-0000-00000E110000}"/>
    <cellStyle name="40% - Énfasis6 2 7" xfId="4375" xr:uid="{00000000-0005-0000-0000-00000F110000}"/>
    <cellStyle name="40% - Énfasis6 2 8" xfId="4376" xr:uid="{00000000-0005-0000-0000-000010110000}"/>
    <cellStyle name="40% - Énfasis6 2 9" xfId="4377" xr:uid="{00000000-0005-0000-0000-000011110000}"/>
    <cellStyle name="40% - Énfasis6 3" xfId="4378" xr:uid="{00000000-0005-0000-0000-000012110000}"/>
    <cellStyle name="40% - Énfasis6 3 2" xfId="4379" xr:uid="{00000000-0005-0000-0000-000013110000}"/>
    <cellStyle name="40% - Énfasis6 3 2 2" xfId="4380" xr:uid="{00000000-0005-0000-0000-000014110000}"/>
    <cellStyle name="40% - Énfasis6 3 2 2 2" xfId="4381" xr:uid="{00000000-0005-0000-0000-000015110000}"/>
    <cellStyle name="40% - Énfasis6 3 2 2 2 2" xfId="4382" xr:uid="{00000000-0005-0000-0000-000016110000}"/>
    <cellStyle name="40% - Énfasis6 3 2 2 2 3" xfId="4383" xr:uid="{00000000-0005-0000-0000-000017110000}"/>
    <cellStyle name="40% - Énfasis6 3 2 2 2 4" xfId="4384" xr:uid="{00000000-0005-0000-0000-000018110000}"/>
    <cellStyle name="40% - Énfasis6 3 2 2 3" xfId="4385" xr:uid="{00000000-0005-0000-0000-000019110000}"/>
    <cellStyle name="40% - Énfasis6 3 2 2 4" xfId="4386" xr:uid="{00000000-0005-0000-0000-00001A110000}"/>
    <cellStyle name="40% - Énfasis6 3 2 2 5" xfId="4387" xr:uid="{00000000-0005-0000-0000-00001B110000}"/>
    <cellStyle name="40% - Énfasis6 3 2 3" xfId="4388" xr:uid="{00000000-0005-0000-0000-00001C110000}"/>
    <cellStyle name="40% - Énfasis6 3 2 3 2" xfId="4389" xr:uid="{00000000-0005-0000-0000-00001D110000}"/>
    <cellStyle name="40% - Énfasis6 3 2 3 3" xfId="4390" xr:uid="{00000000-0005-0000-0000-00001E110000}"/>
    <cellStyle name="40% - Énfasis6 3 2 3 4" xfId="4391" xr:uid="{00000000-0005-0000-0000-00001F110000}"/>
    <cellStyle name="40% - Énfasis6 3 2 4" xfId="4392" xr:uid="{00000000-0005-0000-0000-000020110000}"/>
    <cellStyle name="40% - Énfasis6 3 2 5" xfId="4393" xr:uid="{00000000-0005-0000-0000-000021110000}"/>
    <cellStyle name="40% - Énfasis6 3 2 6" xfId="4394" xr:uid="{00000000-0005-0000-0000-000022110000}"/>
    <cellStyle name="40% - Énfasis6 3 3" xfId="4395" xr:uid="{00000000-0005-0000-0000-000023110000}"/>
    <cellStyle name="40% - Énfasis6 3 3 2" xfId="4396" xr:uid="{00000000-0005-0000-0000-000024110000}"/>
    <cellStyle name="40% - Énfasis6 3 3 2 2" xfId="4397" xr:uid="{00000000-0005-0000-0000-000025110000}"/>
    <cellStyle name="40% - Énfasis6 3 3 2 2 2" xfId="4398" xr:uid="{00000000-0005-0000-0000-000026110000}"/>
    <cellStyle name="40% - Énfasis6 3 3 2 2 3" xfId="4399" xr:uid="{00000000-0005-0000-0000-000027110000}"/>
    <cellStyle name="40% - Énfasis6 3 3 2 2 4" xfId="4400" xr:uid="{00000000-0005-0000-0000-000028110000}"/>
    <cellStyle name="40% - Énfasis6 3 3 2 3" xfId="4401" xr:uid="{00000000-0005-0000-0000-000029110000}"/>
    <cellStyle name="40% - Énfasis6 3 3 2 4" xfId="4402" xr:uid="{00000000-0005-0000-0000-00002A110000}"/>
    <cellStyle name="40% - Énfasis6 3 3 2 5" xfId="4403" xr:uid="{00000000-0005-0000-0000-00002B110000}"/>
    <cellStyle name="40% - Énfasis6 3 3 3" xfId="4404" xr:uid="{00000000-0005-0000-0000-00002C110000}"/>
    <cellStyle name="40% - Énfasis6 3 3 3 2" xfId="4405" xr:uid="{00000000-0005-0000-0000-00002D110000}"/>
    <cellStyle name="40% - Énfasis6 3 3 3 3" xfId="4406" xr:uid="{00000000-0005-0000-0000-00002E110000}"/>
    <cellStyle name="40% - Énfasis6 3 3 3 4" xfId="4407" xr:uid="{00000000-0005-0000-0000-00002F110000}"/>
    <cellStyle name="40% - Énfasis6 3 3 4" xfId="4408" xr:uid="{00000000-0005-0000-0000-000030110000}"/>
    <cellStyle name="40% - Énfasis6 3 3 5" xfId="4409" xr:uid="{00000000-0005-0000-0000-000031110000}"/>
    <cellStyle name="40% - Énfasis6 3 3 6" xfId="4410" xr:uid="{00000000-0005-0000-0000-000032110000}"/>
    <cellStyle name="40% - Énfasis6 3 4" xfId="4411" xr:uid="{00000000-0005-0000-0000-000033110000}"/>
    <cellStyle name="40% - Énfasis6 3 4 2" xfId="4412" xr:uid="{00000000-0005-0000-0000-000034110000}"/>
    <cellStyle name="40% - Énfasis6 3 4 2 2" xfId="4413" xr:uid="{00000000-0005-0000-0000-000035110000}"/>
    <cellStyle name="40% - Énfasis6 3 4 2 3" xfId="4414" xr:uid="{00000000-0005-0000-0000-000036110000}"/>
    <cellStyle name="40% - Énfasis6 3 4 2 4" xfId="4415" xr:uid="{00000000-0005-0000-0000-000037110000}"/>
    <cellStyle name="40% - Énfasis6 3 4 3" xfId="4416" xr:uid="{00000000-0005-0000-0000-000038110000}"/>
    <cellStyle name="40% - Énfasis6 3 4 4" xfId="4417" xr:uid="{00000000-0005-0000-0000-000039110000}"/>
    <cellStyle name="40% - Énfasis6 3 4 5" xfId="4418" xr:uid="{00000000-0005-0000-0000-00003A110000}"/>
    <cellStyle name="40% - Énfasis6 3 5" xfId="4419" xr:uid="{00000000-0005-0000-0000-00003B110000}"/>
    <cellStyle name="40% - Énfasis6 3 5 2" xfId="4420" xr:uid="{00000000-0005-0000-0000-00003C110000}"/>
    <cellStyle name="40% - Énfasis6 3 5 3" xfId="4421" xr:uid="{00000000-0005-0000-0000-00003D110000}"/>
    <cellStyle name="40% - Énfasis6 3 5 4" xfId="4422" xr:uid="{00000000-0005-0000-0000-00003E110000}"/>
    <cellStyle name="40% - Énfasis6 3 6" xfId="4423" xr:uid="{00000000-0005-0000-0000-00003F110000}"/>
    <cellStyle name="40% - Énfasis6 3 7" xfId="4424" xr:uid="{00000000-0005-0000-0000-000040110000}"/>
    <cellStyle name="40% - Énfasis6 3 8" xfId="4425" xr:uid="{00000000-0005-0000-0000-000041110000}"/>
    <cellStyle name="40% - Énfasis6 3 9" xfId="4426" xr:uid="{00000000-0005-0000-0000-000042110000}"/>
    <cellStyle name="40% - Énfasis6 4" xfId="4427" xr:uid="{00000000-0005-0000-0000-000043110000}"/>
    <cellStyle name="40% - Énfasis6 4 2" xfId="4428" xr:uid="{00000000-0005-0000-0000-000044110000}"/>
    <cellStyle name="40% - Énfasis6 4 2 2" xfId="4429" xr:uid="{00000000-0005-0000-0000-000045110000}"/>
    <cellStyle name="40% - Énfasis6 4 2 2 2" xfId="4430" xr:uid="{00000000-0005-0000-0000-000046110000}"/>
    <cellStyle name="40% - Énfasis6 4 2 2 2 2" xfId="4431" xr:uid="{00000000-0005-0000-0000-000047110000}"/>
    <cellStyle name="40% - Énfasis6 4 2 2 2 3" xfId="4432" xr:uid="{00000000-0005-0000-0000-000048110000}"/>
    <cellStyle name="40% - Énfasis6 4 2 2 2 4" xfId="4433" xr:uid="{00000000-0005-0000-0000-000049110000}"/>
    <cellStyle name="40% - Énfasis6 4 2 2 3" xfId="4434" xr:uid="{00000000-0005-0000-0000-00004A110000}"/>
    <cellStyle name="40% - Énfasis6 4 2 2 4" xfId="4435" xr:uid="{00000000-0005-0000-0000-00004B110000}"/>
    <cellStyle name="40% - Énfasis6 4 2 2 5" xfId="4436" xr:uid="{00000000-0005-0000-0000-00004C110000}"/>
    <cellStyle name="40% - Énfasis6 4 2 3" xfId="4437" xr:uid="{00000000-0005-0000-0000-00004D110000}"/>
    <cellStyle name="40% - Énfasis6 4 2 3 2" xfId="4438" xr:uid="{00000000-0005-0000-0000-00004E110000}"/>
    <cellStyle name="40% - Énfasis6 4 2 3 3" xfId="4439" xr:uid="{00000000-0005-0000-0000-00004F110000}"/>
    <cellStyle name="40% - Énfasis6 4 2 3 4" xfId="4440" xr:uid="{00000000-0005-0000-0000-000050110000}"/>
    <cellStyle name="40% - Énfasis6 4 2 4" xfId="4441" xr:uid="{00000000-0005-0000-0000-000051110000}"/>
    <cellStyle name="40% - Énfasis6 4 2 5" xfId="4442" xr:uid="{00000000-0005-0000-0000-000052110000}"/>
    <cellStyle name="40% - Énfasis6 4 2 6" xfId="4443" xr:uid="{00000000-0005-0000-0000-000053110000}"/>
    <cellStyle name="40% - Énfasis6 4 3" xfId="4444" xr:uid="{00000000-0005-0000-0000-000054110000}"/>
    <cellStyle name="40% - Énfasis6 4 3 2" xfId="4445" xr:uid="{00000000-0005-0000-0000-000055110000}"/>
    <cellStyle name="40% - Énfasis6 4 3 2 2" xfId="4446" xr:uid="{00000000-0005-0000-0000-000056110000}"/>
    <cellStyle name="40% - Énfasis6 4 3 2 2 2" xfId="4447" xr:uid="{00000000-0005-0000-0000-000057110000}"/>
    <cellStyle name="40% - Énfasis6 4 3 2 2 3" xfId="4448" xr:uid="{00000000-0005-0000-0000-000058110000}"/>
    <cellStyle name="40% - Énfasis6 4 3 2 2 4" xfId="4449" xr:uid="{00000000-0005-0000-0000-000059110000}"/>
    <cellStyle name="40% - Énfasis6 4 3 2 3" xfId="4450" xr:uid="{00000000-0005-0000-0000-00005A110000}"/>
    <cellStyle name="40% - Énfasis6 4 3 2 4" xfId="4451" xr:uid="{00000000-0005-0000-0000-00005B110000}"/>
    <cellStyle name="40% - Énfasis6 4 3 2 5" xfId="4452" xr:uid="{00000000-0005-0000-0000-00005C110000}"/>
    <cellStyle name="40% - Énfasis6 4 3 3" xfId="4453" xr:uid="{00000000-0005-0000-0000-00005D110000}"/>
    <cellStyle name="40% - Énfasis6 4 3 3 2" xfId="4454" xr:uid="{00000000-0005-0000-0000-00005E110000}"/>
    <cellStyle name="40% - Énfasis6 4 3 3 3" xfId="4455" xr:uid="{00000000-0005-0000-0000-00005F110000}"/>
    <cellStyle name="40% - Énfasis6 4 3 3 4" xfId="4456" xr:uid="{00000000-0005-0000-0000-000060110000}"/>
    <cellStyle name="40% - Énfasis6 4 3 4" xfId="4457" xr:uid="{00000000-0005-0000-0000-000061110000}"/>
    <cellStyle name="40% - Énfasis6 4 3 5" xfId="4458" xr:uid="{00000000-0005-0000-0000-000062110000}"/>
    <cellStyle name="40% - Énfasis6 4 3 6" xfId="4459" xr:uid="{00000000-0005-0000-0000-000063110000}"/>
    <cellStyle name="40% - Énfasis6 4 4" xfId="4460" xr:uid="{00000000-0005-0000-0000-000064110000}"/>
    <cellStyle name="40% - Énfasis6 4 4 2" xfId="4461" xr:uid="{00000000-0005-0000-0000-000065110000}"/>
    <cellStyle name="40% - Énfasis6 4 4 2 2" xfId="4462" xr:uid="{00000000-0005-0000-0000-000066110000}"/>
    <cellStyle name="40% - Énfasis6 4 4 2 3" xfId="4463" xr:uid="{00000000-0005-0000-0000-000067110000}"/>
    <cellStyle name="40% - Énfasis6 4 4 2 4" xfId="4464" xr:uid="{00000000-0005-0000-0000-000068110000}"/>
    <cellStyle name="40% - Énfasis6 4 4 3" xfId="4465" xr:uid="{00000000-0005-0000-0000-000069110000}"/>
    <cellStyle name="40% - Énfasis6 4 4 4" xfId="4466" xr:uid="{00000000-0005-0000-0000-00006A110000}"/>
    <cellStyle name="40% - Énfasis6 4 4 5" xfId="4467" xr:uid="{00000000-0005-0000-0000-00006B110000}"/>
    <cellStyle name="40% - Énfasis6 4 5" xfId="4468" xr:uid="{00000000-0005-0000-0000-00006C110000}"/>
    <cellStyle name="40% - Énfasis6 4 5 2" xfId="4469" xr:uid="{00000000-0005-0000-0000-00006D110000}"/>
    <cellStyle name="40% - Énfasis6 4 5 3" xfId="4470" xr:uid="{00000000-0005-0000-0000-00006E110000}"/>
    <cellStyle name="40% - Énfasis6 4 5 4" xfId="4471" xr:uid="{00000000-0005-0000-0000-00006F110000}"/>
    <cellStyle name="40% - Énfasis6 4 6" xfId="4472" xr:uid="{00000000-0005-0000-0000-000070110000}"/>
    <cellStyle name="40% - Énfasis6 4 7" xfId="4473" xr:uid="{00000000-0005-0000-0000-000071110000}"/>
    <cellStyle name="40% - Énfasis6 4 8" xfId="4474" xr:uid="{00000000-0005-0000-0000-000072110000}"/>
    <cellStyle name="40% - Énfasis6 4 9" xfId="4475" xr:uid="{00000000-0005-0000-0000-000073110000}"/>
    <cellStyle name="40% - Énfasis6 5" xfId="4476" xr:uid="{00000000-0005-0000-0000-000074110000}"/>
    <cellStyle name="40% - Énfasis6 5 2" xfId="4477" xr:uid="{00000000-0005-0000-0000-000075110000}"/>
    <cellStyle name="40% - Énfasis6 5 2 2" xfId="4478" xr:uid="{00000000-0005-0000-0000-000076110000}"/>
    <cellStyle name="40% - Énfasis6 5 2 2 2" xfId="4479" xr:uid="{00000000-0005-0000-0000-000077110000}"/>
    <cellStyle name="40% - Énfasis6 5 2 2 2 2" xfId="4480" xr:uid="{00000000-0005-0000-0000-000078110000}"/>
    <cellStyle name="40% - Énfasis6 5 2 2 2 3" xfId="4481" xr:uid="{00000000-0005-0000-0000-000079110000}"/>
    <cellStyle name="40% - Énfasis6 5 2 2 2 4" xfId="4482" xr:uid="{00000000-0005-0000-0000-00007A110000}"/>
    <cellStyle name="40% - Énfasis6 5 2 2 3" xfId="4483" xr:uid="{00000000-0005-0000-0000-00007B110000}"/>
    <cellStyle name="40% - Énfasis6 5 2 2 4" xfId="4484" xr:uid="{00000000-0005-0000-0000-00007C110000}"/>
    <cellStyle name="40% - Énfasis6 5 2 2 5" xfId="4485" xr:uid="{00000000-0005-0000-0000-00007D110000}"/>
    <cellStyle name="40% - Énfasis6 5 2 3" xfId="4486" xr:uid="{00000000-0005-0000-0000-00007E110000}"/>
    <cellStyle name="40% - Énfasis6 5 2 3 2" xfId="4487" xr:uid="{00000000-0005-0000-0000-00007F110000}"/>
    <cellStyle name="40% - Énfasis6 5 2 3 3" xfId="4488" xr:uid="{00000000-0005-0000-0000-000080110000}"/>
    <cellStyle name="40% - Énfasis6 5 2 3 4" xfId="4489" xr:uid="{00000000-0005-0000-0000-000081110000}"/>
    <cellStyle name="40% - Énfasis6 5 2 4" xfId="4490" xr:uid="{00000000-0005-0000-0000-000082110000}"/>
    <cellStyle name="40% - Énfasis6 5 2 5" xfId="4491" xr:uid="{00000000-0005-0000-0000-000083110000}"/>
    <cellStyle name="40% - Énfasis6 5 2 6" xfId="4492" xr:uid="{00000000-0005-0000-0000-000084110000}"/>
    <cellStyle name="40% - Énfasis6 5 3" xfId="4493" xr:uid="{00000000-0005-0000-0000-000085110000}"/>
    <cellStyle name="40% - Énfasis6 5 3 2" xfId="4494" xr:uid="{00000000-0005-0000-0000-000086110000}"/>
    <cellStyle name="40% - Énfasis6 5 3 2 2" xfId="4495" xr:uid="{00000000-0005-0000-0000-000087110000}"/>
    <cellStyle name="40% - Énfasis6 5 3 2 2 2" xfId="4496" xr:uid="{00000000-0005-0000-0000-000088110000}"/>
    <cellStyle name="40% - Énfasis6 5 3 2 2 3" xfId="4497" xr:uid="{00000000-0005-0000-0000-000089110000}"/>
    <cellStyle name="40% - Énfasis6 5 3 2 2 4" xfId="4498" xr:uid="{00000000-0005-0000-0000-00008A110000}"/>
    <cellStyle name="40% - Énfasis6 5 3 2 3" xfId="4499" xr:uid="{00000000-0005-0000-0000-00008B110000}"/>
    <cellStyle name="40% - Énfasis6 5 3 2 4" xfId="4500" xr:uid="{00000000-0005-0000-0000-00008C110000}"/>
    <cellStyle name="40% - Énfasis6 5 3 2 5" xfId="4501" xr:uid="{00000000-0005-0000-0000-00008D110000}"/>
    <cellStyle name="40% - Énfasis6 5 3 3" xfId="4502" xr:uid="{00000000-0005-0000-0000-00008E110000}"/>
    <cellStyle name="40% - Énfasis6 5 3 3 2" xfId="4503" xr:uid="{00000000-0005-0000-0000-00008F110000}"/>
    <cellStyle name="40% - Énfasis6 5 3 3 3" xfId="4504" xr:uid="{00000000-0005-0000-0000-000090110000}"/>
    <cellStyle name="40% - Énfasis6 5 3 3 4" xfId="4505" xr:uid="{00000000-0005-0000-0000-000091110000}"/>
    <cellStyle name="40% - Énfasis6 5 3 4" xfId="4506" xr:uid="{00000000-0005-0000-0000-000092110000}"/>
    <cellStyle name="40% - Énfasis6 5 3 5" xfId="4507" xr:uid="{00000000-0005-0000-0000-000093110000}"/>
    <cellStyle name="40% - Énfasis6 5 3 6" xfId="4508" xr:uid="{00000000-0005-0000-0000-000094110000}"/>
    <cellStyle name="40% - Énfasis6 5 4" xfId="4509" xr:uid="{00000000-0005-0000-0000-000095110000}"/>
    <cellStyle name="40% - Énfasis6 5 4 2" xfId="4510" xr:uid="{00000000-0005-0000-0000-000096110000}"/>
    <cellStyle name="40% - Énfasis6 5 4 2 2" xfId="4511" xr:uid="{00000000-0005-0000-0000-000097110000}"/>
    <cellStyle name="40% - Énfasis6 5 4 2 3" xfId="4512" xr:uid="{00000000-0005-0000-0000-000098110000}"/>
    <cellStyle name="40% - Énfasis6 5 4 2 4" xfId="4513" xr:uid="{00000000-0005-0000-0000-000099110000}"/>
    <cellStyle name="40% - Énfasis6 5 4 3" xfId="4514" xr:uid="{00000000-0005-0000-0000-00009A110000}"/>
    <cellStyle name="40% - Énfasis6 5 4 4" xfId="4515" xr:uid="{00000000-0005-0000-0000-00009B110000}"/>
    <cellStyle name="40% - Énfasis6 5 4 5" xfId="4516" xr:uid="{00000000-0005-0000-0000-00009C110000}"/>
    <cellStyle name="40% - Énfasis6 5 5" xfId="4517" xr:uid="{00000000-0005-0000-0000-00009D110000}"/>
    <cellStyle name="40% - Énfasis6 5 5 2" xfId="4518" xr:uid="{00000000-0005-0000-0000-00009E110000}"/>
    <cellStyle name="40% - Énfasis6 5 5 3" xfId="4519" xr:uid="{00000000-0005-0000-0000-00009F110000}"/>
    <cellStyle name="40% - Énfasis6 5 5 4" xfId="4520" xr:uid="{00000000-0005-0000-0000-0000A0110000}"/>
    <cellStyle name="40% - Énfasis6 5 6" xfId="4521" xr:uid="{00000000-0005-0000-0000-0000A1110000}"/>
    <cellStyle name="40% - Énfasis6 5 7" xfId="4522" xr:uid="{00000000-0005-0000-0000-0000A2110000}"/>
    <cellStyle name="40% - Énfasis6 5 8" xfId="4523" xr:uid="{00000000-0005-0000-0000-0000A3110000}"/>
    <cellStyle name="40% - Énfasis6 5 9" xfId="4524" xr:uid="{00000000-0005-0000-0000-0000A4110000}"/>
    <cellStyle name="40% - Énfasis6 6" xfId="4525" xr:uid="{00000000-0005-0000-0000-0000A5110000}"/>
    <cellStyle name="40% - Énfasis6 6 2" xfId="4526" xr:uid="{00000000-0005-0000-0000-0000A6110000}"/>
    <cellStyle name="40% - Énfasis6 6 2 2" xfId="4527" xr:uid="{00000000-0005-0000-0000-0000A7110000}"/>
    <cellStyle name="40% - Énfasis6 6 2 2 2" xfId="4528" xr:uid="{00000000-0005-0000-0000-0000A8110000}"/>
    <cellStyle name="40% - Énfasis6 6 2 2 2 2" xfId="4529" xr:uid="{00000000-0005-0000-0000-0000A9110000}"/>
    <cellStyle name="40% - Énfasis6 6 2 2 2 3" xfId="4530" xr:uid="{00000000-0005-0000-0000-0000AA110000}"/>
    <cellStyle name="40% - Énfasis6 6 2 2 2 4" xfId="4531" xr:uid="{00000000-0005-0000-0000-0000AB110000}"/>
    <cellStyle name="40% - Énfasis6 6 2 2 3" xfId="4532" xr:uid="{00000000-0005-0000-0000-0000AC110000}"/>
    <cellStyle name="40% - Énfasis6 6 2 2 4" xfId="4533" xr:uid="{00000000-0005-0000-0000-0000AD110000}"/>
    <cellStyle name="40% - Énfasis6 6 2 2 5" xfId="4534" xr:uid="{00000000-0005-0000-0000-0000AE110000}"/>
    <cellStyle name="40% - Énfasis6 6 2 3" xfId="4535" xr:uid="{00000000-0005-0000-0000-0000AF110000}"/>
    <cellStyle name="40% - Énfasis6 6 2 3 2" xfId="4536" xr:uid="{00000000-0005-0000-0000-0000B0110000}"/>
    <cellStyle name="40% - Énfasis6 6 2 3 3" xfId="4537" xr:uid="{00000000-0005-0000-0000-0000B1110000}"/>
    <cellStyle name="40% - Énfasis6 6 2 3 4" xfId="4538" xr:uid="{00000000-0005-0000-0000-0000B2110000}"/>
    <cellStyle name="40% - Énfasis6 6 2 4" xfId="4539" xr:uid="{00000000-0005-0000-0000-0000B3110000}"/>
    <cellStyle name="40% - Énfasis6 6 2 5" xfId="4540" xr:uid="{00000000-0005-0000-0000-0000B4110000}"/>
    <cellStyle name="40% - Énfasis6 6 2 6" xfId="4541" xr:uid="{00000000-0005-0000-0000-0000B5110000}"/>
    <cellStyle name="40% - Énfasis6 6 3" xfId="4542" xr:uid="{00000000-0005-0000-0000-0000B6110000}"/>
    <cellStyle name="40% - Énfasis6 6 3 2" xfId="4543" xr:uid="{00000000-0005-0000-0000-0000B7110000}"/>
    <cellStyle name="40% - Énfasis6 6 3 2 2" xfId="4544" xr:uid="{00000000-0005-0000-0000-0000B8110000}"/>
    <cellStyle name="40% - Énfasis6 6 3 2 2 2" xfId="4545" xr:uid="{00000000-0005-0000-0000-0000B9110000}"/>
    <cellStyle name="40% - Énfasis6 6 3 2 2 3" xfId="4546" xr:uid="{00000000-0005-0000-0000-0000BA110000}"/>
    <cellStyle name="40% - Énfasis6 6 3 2 2 4" xfId="4547" xr:uid="{00000000-0005-0000-0000-0000BB110000}"/>
    <cellStyle name="40% - Énfasis6 6 3 2 3" xfId="4548" xr:uid="{00000000-0005-0000-0000-0000BC110000}"/>
    <cellStyle name="40% - Énfasis6 6 3 2 4" xfId="4549" xr:uid="{00000000-0005-0000-0000-0000BD110000}"/>
    <cellStyle name="40% - Énfasis6 6 3 2 5" xfId="4550" xr:uid="{00000000-0005-0000-0000-0000BE110000}"/>
    <cellStyle name="40% - Énfasis6 6 3 3" xfId="4551" xr:uid="{00000000-0005-0000-0000-0000BF110000}"/>
    <cellStyle name="40% - Énfasis6 6 3 3 2" xfId="4552" xr:uid="{00000000-0005-0000-0000-0000C0110000}"/>
    <cellStyle name="40% - Énfasis6 6 3 3 3" xfId="4553" xr:uid="{00000000-0005-0000-0000-0000C1110000}"/>
    <cellStyle name="40% - Énfasis6 6 3 3 4" xfId="4554" xr:uid="{00000000-0005-0000-0000-0000C2110000}"/>
    <cellStyle name="40% - Énfasis6 6 3 4" xfId="4555" xr:uid="{00000000-0005-0000-0000-0000C3110000}"/>
    <cellStyle name="40% - Énfasis6 6 3 5" xfId="4556" xr:uid="{00000000-0005-0000-0000-0000C4110000}"/>
    <cellStyle name="40% - Énfasis6 6 3 6" xfId="4557" xr:uid="{00000000-0005-0000-0000-0000C5110000}"/>
    <cellStyle name="40% - Énfasis6 6 4" xfId="4558" xr:uid="{00000000-0005-0000-0000-0000C6110000}"/>
    <cellStyle name="40% - Énfasis6 6 4 2" xfId="4559" xr:uid="{00000000-0005-0000-0000-0000C7110000}"/>
    <cellStyle name="40% - Énfasis6 6 4 2 2" xfId="4560" xr:uid="{00000000-0005-0000-0000-0000C8110000}"/>
    <cellStyle name="40% - Énfasis6 6 4 2 3" xfId="4561" xr:uid="{00000000-0005-0000-0000-0000C9110000}"/>
    <cellStyle name="40% - Énfasis6 6 4 2 4" xfId="4562" xr:uid="{00000000-0005-0000-0000-0000CA110000}"/>
    <cellStyle name="40% - Énfasis6 6 4 3" xfId="4563" xr:uid="{00000000-0005-0000-0000-0000CB110000}"/>
    <cellStyle name="40% - Énfasis6 6 4 4" xfId="4564" xr:uid="{00000000-0005-0000-0000-0000CC110000}"/>
    <cellStyle name="40% - Énfasis6 6 4 5" xfId="4565" xr:uid="{00000000-0005-0000-0000-0000CD110000}"/>
    <cellStyle name="40% - Énfasis6 6 5" xfId="4566" xr:uid="{00000000-0005-0000-0000-0000CE110000}"/>
    <cellStyle name="40% - Énfasis6 6 5 2" xfId="4567" xr:uid="{00000000-0005-0000-0000-0000CF110000}"/>
    <cellStyle name="40% - Énfasis6 6 5 3" xfId="4568" xr:uid="{00000000-0005-0000-0000-0000D0110000}"/>
    <cellStyle name="40% - Énfasis6 6 5 4" xfId="4569" xr:uid="{00000000-0005-0000-0000-0000D1110000}"/>
    <cellStyle name="40% - Énfasis6 6 6" xfId="4570" xr:uid="{00000000-0005-0000-0000-0000D2110000}"/>
    <cellStyle name="40% - Énfasis6 6 7" xfId="4571" xr:uid="{00000000-0005-0000-0000-0000D3110000}"/>
    <cellStyle name="40% - Énfasis6 6 8" xfId="4572" xr:uid="{00000000-0005-0000-0000-0000D4110000}"/>
    <cellStyle name="40% - Énfasis6 6 9" xfId="4573" xr:uid="{00000000-0005-0000-0000-0000D5110000}"/>
    <cellStyle name="40% - Énfasis6 7" xfId="4574" xr:uid="{00000000-0005-0000-0000-0000D6110000}"/>
    <cellStyle name="40% - Énfasis6 7 2" xfId="4575" xr:uid="{00000000-0005-0000-0000-0000D7110000}"/>
    <cellStyle name="40% - Énfasis6 7 2 2" xfId="4576" xr:uid="{00000000-0005-0000-0000-0000D8110000}"/>
    <cellStyle name="40% - Énfasis6 7 2 2 2" xfId="4577" xr:uid="{00000000-0005-0000-0000-0000D9110000}"/>
    <cellStyle name="40% - Énfasis6 7 2 2 2 2" xfId="4578" xr:uid="{00000000-0005-0000-0000-0000DA110000}"/>
    <cellStyle name="40% - Énfasis6 7 2 2 2 3" xfId="4579" xr:uid="{00000000-0005-0000-0000-0000DB110000}"/>
    <cellStyle name="40% - Énfasis6 7 2 2 2 4" xfId="4580" xr:uid="{00000000-0005-0000-0000-0000DC110000}"/>
    <cellStyle name="40% - Énfasis6 7 2 2 3" xfId="4581" xr:uid="{00000000-0005-0000-0000-0000DD110000}"/>
    <cellStyle name="40% - Énfasis6 7 2 2 4" xfId="4582" xr:uid="{00000000-0005-0000-0000-0000DE110000}"/>
    <cellStyle name="40% - Énfasis6 7 2 2 5" xfId="4583" xr:uid="{00000000-0005-0000-0000-0000DF110000}"/>
    <cellStyle name="40% - Énfasis6 7 2 3" xfId="4584" xr:uid="{00000000-0005-0000-0000-0000E0110000}"/>
    <cellStyle name="40% - Énfasis6 7 2 3 2" xfId="4585" xr:uid="{00000000-0005-0000-0000-0000E1110000}"/>
    <cellStyle name="40% - Énfasis6 7 2 3 3" xfId="4586" xr:uid="{00000000-0005-0000-0000-0000E2110000}"/>
    <cellStyle name="40% - Énfasis6 7 2 3 4" xfId="4587" xr:uid="{00000000-0005-0000-0000-0000E3110000}"/>
    <cellStyle name="40% - Énfasis6 7 2 4" xfId="4588" xr:uid="{00000000-0005-0000-0000-0000E4110000}"/>
    <cellStyle name="40% - Énfasis6 7 2 5" xfId="4589" xr:uid="{00000000-0005-0000-0000-0000E5110000}"/>
    <cellStyle name="40% - Énfasis6 7 2 6" xfId="4590" xr:uid="{00000000-0005-0000-0000-0000E6110000}"/>
    <cellStyle name="40% - Énfasis6 7 3" xfId="4591" xr:uid="{00000000-0005-0000-0000-0000E7110000}"/>
    <cellStyle name="40% - Énfasis6 7 3 2" xfId="4592" xr:uid="{00000000-0005-0000-0000-0000E8110000}"/>
    <cellStyle name="40% - Énfasis6 7 3 2 2" xfId="4593" xr:uid="{00000000-0005-0000-0000-0000E9110000}"/>
    <cellStyle name="40% - Énfasis6 7 3 2 2 2" xfId="4594" xr:uid="{00000000-0005-0000-0000-0000EA110000}"/>
    <cellStyle name="40% - Énfasis6 7 3 2 2 3" xfId="4595" xr:uid="{00000000-0005-0000-0000-0000EB110000}"/>
    <cellStyle name="40% - Énfasis6 7 3 2 2 4" xfId="4596" xr:uid="{00000000-0005-0000-0000-0000EC110000}"/>
    <cellStyle name="40% - Énfasis6 7 3 2 3" xfId="4597" xr:uid="{00000000-0005-0000-0000-0000ED110000}"/>
    <cellStyle name="40% - Énfasis6 7 3 2 4" xfId="4598" xr:uid="{00000000-0005-0000-0000-0000EE110000}"/>
    <cellStyle name="40% - Énfasis6 7 3 2 5" xfId="4599" xr:uid="{00000000-0005-0000-0000-0000EF110000}"/>
    <cellStyle name="40% - Énfasis6 7 3 3" xfId="4600" xr:uid="{00000000-0005-0000-0000-0000F0110000}"/>
    <cellStyle name="40% - Énfasis6 7 3 3 2" xfId="4601" xr:uid="{00000000-0005-0000-0000-0000F1110000}"/>
    <cellStyle name="40% - Énfasis6 7 3 3 3" xfId="4602" xr:uid="{00000000-0005-0000-0000-0000F2110000}"/>
    <cellStyle name="40% - Énfasis6 7 3 3 4" xfId="4603" xr:uid="{00000000-0005-0000-0000-0000F3110000}"/>
    <cellStyle name="40% - Énfasis6 7 3 4" xfId="4604" xr:uid="{00000000-0005-0000-0000-0000F4110000}"/>
    <cellStyle name="40% - Énfasis6 7 3 5" xfId="4605" xr:uid="{00000000-0005-0000-0000-0000F5110000}"/>
    <cellStyle name="40% - Énfasis6 7 3 6" xfId="4606" xr:uid="{00000000-0005-0000-0000-0000F6110000}"/>
    <cellStyle name="40% - Énfasis6 7 4" xfId="4607" xr:uid="{00000000-0005-0000-0000-0000F7110000}"/>
    <cellStyle name="40% - Énfasis6 7 4 2" xfId="4608" xr:uid="{00000000-0005-0000-0000-0000F8110000}"/>
    <cellStyle name="40% - Énfasis6 7 4 2 2" xfId="4609" xr:uid="{00000000-0005-0000-0000-0000F9110000}"/>
    <cellStyle name="40% - Énfasis6 7 4 2 3" xfId="4610" xr:uid="{00000000-0005-0000-0000-0000FA110000}"/>
    <cellStyle name="40% - Énfasis6 7 4 2 4" xfId="4611" xr:uid="{00000000-0005-0000-0000-0000FB110000}"/>
    <cellStyle name="40% - Énfasis6 7 4 3" xfId="4612" xr:uid="{00000000-0005-0000-0000-0000FC110000}"/>
    <cellStyle name="40% - Énfasis6 7 4 4" xfId="4613" xr:uid="{00000000-0005-0000-0000-0000FD110000}"/>
    <cellStyle name="40% - Énfasis6 7 4 5" xfId="4614" xr:uid="{00000000-0005-0000-0000-0000FE110000}"/>
    <cellStyle name="40% - Énfasis6 7 5" xfId="4615" xr:uid="{00000000-0005-0000-0000-0000FF110000}"/>
    <cellStyle name="40% - Énfasis6 7 5 2" xfId="4616" xr:uid="{00000000-0005-0000-0000-000000120000}"/>
    <cellStyle name="40% - Énfasis6 7 5 3" xfId="4617" xr:uid="{00000000-0005-0000-0000-000001120000}"/>
    <cellStyle name="40% - Énfasis6 7 5 4" xfId="4618" xr:uid="{00000000-0005-0000-0000-000002120000}"/>
    <cellStyle name="40% - Énfasis6 7 6" xfId="4619" xr:uid="{00000000-0005-0000-0000-000003120000}"/>
    <cellStyle name="40% - Énfasis6 7 7" xfId="4620" xr:uid="{00000000-0005-0000-0000-000004120000}"/>
    <cellStyle name="40% - Énfasis6 7 8" xfId="4621" xr:uid="{00000000-0005-0000-0000-000005120000}"/>
    <cellStyle name="40% - Énfasis6 7 9" xfId="4622" xr:uid="{00000000-0005-0000-0000-000006120000}"/>
    <cellStyle name="40% - Énfasis6 8" xfId="4623" xr:uid="{00000000-0005-0000-0000-000007120000}"/>
    <cellStyle name="40% - Énfasis6 8 2" xfId="4624" xr:uid="{00000000-0005-0000-0000-000008120000}"/>
    <cellStyle name="40% - Énfasis6 8 2 2" xfId="4625" xr:uid="{00000000-0005-0000-0000-000009120000}"/>
    <cellStyle name="40% - Énfasis6 8 2 2 2" xfId="4626" xr:uid="{00000000-0005-0000-0000-00000A120000}"/>
    <cellStyle name="40% - Énfasis6 8 2 2 2 2" xfId="4627" xr:uid="{00000000-0005-0000-0000-00000B120000}"/>
    <cellStyle name="40% - Énfasis6 8 2 2 2 3" xfId="4628" xr:uid="{00000000-0005-0000-0000-00000C120000}"/>
    <cellStyle name="40% - Énfasis6 8 2 2 2 4" xfId="4629" xr:uid="{00000000-0005-0000-0000-00000D120000}"/>
    <cellStyle name="40% - Énfasis6 8 2 2 3" xfId="4630" xr:uid="{00000000-0005-0000-0000-00000E120000}"/>
    <cellStyle name="40% - Énfasis6 8 2 2 4" xfId="4631" xr:uid="{00000000-0005-0000-0000-00000F120000}"/>
    <cellStyle name="40% - Énfasis6 8 2 2 5" xfId="4632" xr:uid="{00000000-0005-0000-0000-000010120000}"/>
    <cellStyle name="40% - Énfasis6 8 2 3" xfId="4633" xr:uid="{00000000-0005-0000-0000-000011120000}"/>
    <cellStyle name="40% - Énfasis6 8 2 3 2" xfId="4634" xr:uid="{00000000-0005-0000-0000-000012120000}"/>
    <cellStyle name="40% - Énfasis6 8 2 3 3" xfId="4635" xr:uid="{00000000-0005-0000-0000-000013120000}"/>
    <cellStyle name="40% - Énfasis6 8 2 3 4" xfId="4636" xr:uid="{00000000-0005-0000-0000-000014120000}"/>
    <cellStyle name="40% - Énfasis6 8 2 4" xfId="4637" xr:uid="{00000000-0005-0000-0000-000015120000}"/>
    <cellStyle name="40% - Énfasis6 8 2 5" xfId="4638" xr:uid="{00000000-0005-0000-0000-000016120000}"/>
    <cellStyle name="40% - Énfasis6 8 2 6" xfId="4639" xr:uid="{00000000-0005-0000-0000-000017120000}"/>
    <cellStyle name="40% - Énfasis6 8 3" xfId="4640" xr:uid="{00000000-0005-0000-0000-000018120000}"/>
    <cellStyle name="40% - Énfasis6 8 3 2" xfId="4641" xr:uid="{00000000-0005-0000-0000-000019120000}"/>
    <cellStyle name="40% - Énfasis6 8 3 2 2" xfId="4642" xr:uid="{00000000-0005-0000-0000-00001A120000}"/>
    <cellStyle name="40% - Énfasis6 8 3 2 2 2" xfId="4643" xr:uid="{00000000-0005-0000-0000-00001B120000}"/>
    <cellStyle name="40% - Énfasis6 8 3 2 2 3" xfId="4644" xr:uid="{00000000-0005-0000-0000-00001C120000}"/>
    <cellStyle name="40% - Énfasis6 8 3 2 2 4" xfId="4645" xr:uid="{00000000-0005-0000-0000-00001D120000}"/>
    <cellStyle name="40% - Énfasis6 8 3 2 3" xfId="4646" xr:uid="{00000000-0005-0000-0000-00001E120000}"/>
    <cellStyle name="40% - Énfasis6 8 3 2 4" xfId="4647" xr:uid="{00000000-0005-0000-0000-00001F120000}"/>
    <cellStyle name="40% - Énfasis6 8 3 2 5" xfId="4648" xr:uid="{00000000-0005-0000-0000-000020120000}"/>
    <cellStyle name="40% - Énfasis6 8 3 3" xfId="4649" xr:uid="{00000000-0005-0000-0000-000021120000}"/>
    <cellStyle name="40% - Énfasis6 8 3 3 2" xfId="4650" xr:uid="{00000000-0005-0000-0000-000022120000}"/>
    <cellStyle name="40% - Énfasis6 8 3 3 3" xfId="4651" xr:uid="{00000000-0005-0000-0000-000023120000}"/>
    <cellStyle name="40% - Énfasis6 8 3 3 4" xfId="4652" xr:uid="{00000000-0005-0000-0000-000024120000}"/>
    <cellStyle name="40% - Énfasis6 8 3 4" xfId="4653" xr:uid="{00000000-0005-0000-0000-000025120000}"/>
    <cellStyle name="40% - Énfasis6 8 3 5" xfId="4654" xr:uid="{00000000-0005-0000-0000-000026120000}"/>
    <cellStyle name="40% - Énfasis6 8 3 6" xfId="4655" xr:uid="{00000000-0005-0000-0000-000027120000}"/>
    <cellStyle name="40% - Énfasis6 8 4" xfId="4656" xr:uid="{00000000-0005-0000-0000-000028120000}"/>
    <cellStyle name="40% - Énfasis6 8 4 2" xfId="4657" xr:uid="{00000000-0005-0000-0000-000029120000}"/>
    <cellStyle name="40% - Énfasis6 8 4 2 2" xfId="4658" xr:uid="{00000000-0005-0000-0000-00002A120000}"/>
    <cellStyle name="40% - Énfasis6 8 4 2 3" xfId="4659" xr:uid="{00000000-0005-0000-0000-00002B120000}"/>
    <cellStyle name="40% - Énfasis6 8 4 2 4" xfId="4660" xr:uid="{00000000-0005-0000-0000-00002C120000}"/>
    <cellStyle name="40% - Énfasis6 8 4 3" xfId="4661" xr:uid="{00000000-0005-0000-0000-00002D120000}"/>
    <cellStyle name="40% - Énfasis6 8 4 4" xfId="4662" xr:uid="{00000000-0005-0000-0000-00002E120000}"/>
    <cellStyle name="40% - Énfasis6 8 4 5" xfId="4663" xr:uid="{00000000-0005-0000-0000-00002F120000}"/>
    <cellStyle name="40% - Énfasis6 8 5" xfId="4664" xr:uid="{00000000-0005-0000-0000-000030120000}"/>
    <cellStyle name="40% - Énfasis6 8 5 2" xfId="4665" xr:uid="{00000000-0005-0000-0000-000031120000}"/>
    <cellStyle name="40% - Énfasis6 8 5 3" xfId="4666" xr:uid="{00000000-0005-0000-0000-000032120000}"/>
    <cellStyle name="40% - Énfasis6 8 5 4" xfId="4667" xr:uid="{00000000-0005-0000-0000-000033120000}"/>
    <cellStyle name="40% - Énfasis6 8 6" xfId="4668" xr:uid="{00000000-0005-0000-0000-000034120000}"/>
    <cellStyle name="40% - Énfasis6 8 7" xfId="4669" xr:uid="{00000000-0005-0000-0000-000035120000}"/>
    <cellStyle name="40% - Énfasis6 8 8" xfId="4670" xr:uid="{00000000-0005-0000-0000-000036120000}"/>
    <cellStyle name="40% - Énfasis6 8 9" xfId="4671" xr:uid="{00000000-0005-0000-0000-000037120000}"/>
    <cellStyle name="40% - Énfasis6 9" xfId="4672" xr:uid="{00000000-0005-0000-0000-000038120000}"/>
    <cellStyle name="40% - Énfasis6 9 2" xfId="4673" xr:uid="{00000000-0005-0000-0000-000039120000}"/>
    <cellStyle name="40% - Énfasis6 9 2 2" xfId="4674" xr:uid="{00000000-0005-0000-0000-00003A120000}"/>
    <cellStyle name="40% - Énfasis6 9 2 2 2" xfId="4675" xr:uid="{00000000-0005-0000-0000-00003B120000}"/>
    <cellStyle name="40% - Énfasis6 9 2 2 3" xfId="4676" xr:uid="{00000000-0005-0000-0000-00003C120000}"/>
    <cellStyle name="40% - Énfasis6 9 2 2 4" xfId="4677" xr:uid="{00000000-0005-0000-0000-00003D120000}"/>
    <cellStyle name="40% - Énfasis6 9 2 3" xfId="4678" xr:uid="{00000000-0005-0000-0000-00003E120000}"/>
    <cellStyle name="40% - Énfasis6 9 2 4" xfId="4679" xr:uid="{00000000-0005-0000-0000-00003F120000}"/>
    <cellStyle name="40% - Énfasis6 9 2 5" xfId="4680" xr:uid="{00000000-0005-0000-0000-000040120000}"/>
    <cellStyle name="40% - Énfasis6 9 3" xfId="4681" xr:uid="{00000000-0005-0000-0000-000041120000}"/>
    <cellStyle name="40% - Énfasis6 9 3 2" xfId="4682" xr:uid="{00000000-0005-0000-0000-000042120000}"/>
    <cellStyle name="40% - Énfasis6 9 3 3" xfId="4683" xr:uid="{00000000-0005-0000-0000-000043120000}"/>
    <cellStyle name="40% - Énfasis6 9 3 4" xfId="4684" xr:uid="{00000000-0005-0000-0000-000044120000}"/>
    <cellStyle name="40% - Énfasis6 9 4" xfId="4685" xr:uid="{00000000-0005-0000-0000-000045120000}"/>
    <cellStyle name="40% - Énfasis6 9 5" xfId="4686" xr:uid="{00000000-0005-0000-0000-000046120000}"/>
    <cellStyle name="40% - Énfasis6 9 6" xfId="4687" xr:uid="{00000000-0005-0000-0000-000047120000}"/>
    <cellStyle name="60% - Énfasis1 2" xfId="6731" xr:uid="{00000000-0005-0000-0000-000048120000}"/>
    <cellStyle name="60% - Énfasis2 2" xfId="6732" xr:uid="{00000000-0005-0000-0000-000049120000}"/>
    <cellStyle name="60% - Énfasis3 2" xfId="6733" xr:uid="{00000000-0005-0000-0000-00004A120000}"/>
    <cellStyle name="60% - Énfasis4 2" xfId="6734" xr:uid="{00000000-0005-0000-0000-00004B120000}"/>
    <cellStyle name="60% - Énfasis5 2" xfId="6735" xr:uid="{00000000-0005-0000-0000-00004C120000}"/>
    <cellStyle name="60% - Énfasis6 2" xfId="6736" xr:uid="{00000000-0005-0000-0000-00004D120000}"/>
    <cellStyle name="Cabecera 1" xfId="4688" xr:uid="{00000000-0005-0000-0000-00004E120000}"/>
    <cellStyle name="Cabecera 2" xfId="4689" xr:uid="{00000000-0005-0000-0000-00004F120000}"/>
    <cellStyle name="Estilo 1" xfId="4690" xr:uid="{00000000-0005-0000-0000-000050120000}"/>
    <cellStyle name="Estilo 2" xfId="4691" xr:uid="{00000000-0005-0000-0000-000051120000}"/>
    <cellStyle name="F2" xfId="4692" xr:uid="{00000000-0005-0000-0000-000052120000}"/>
    <cellStyle name="F3" xfId="4693" xr:uid="{00000000-0005-0000-0000-000053120000}"/>
    <cellStyle name="F4" xfId="4694" xr:uid="{00000000-0005-0000-0000-000054120000}"/>
    <cellStyle name="F5" xfId="4695" xr:uid="{00000000-0005-0000-0000-000055120000}"/>
    <cellStyle name="F6" xfId="6" xr:uid="{00000000-0005-0000-0000-000056120000}"/>
    <cellStyle name="F7" xfId="4696" xr:uid="{00000000-0005-0000-0000-000057120000}"/>
    <cellStyle name="F8" xfId="4697" xr:uid="{00000000-0005-0000-0000-000058120000}"/>
    <cellStyle name="Fecha" xfId="4698" xr:uid="{00000000-0005-0000-0000-000059120000}"/>
    <cellStyle name="Fecha 2" xfId="4699" xr:uid="{00000000-0005-0000-0000-00005A120000}"/>
    <cellStyle name="Fijo" xfId="4700" xr:uid="{00000000-0005-0000-0000-00005B120000}"/>
    <cellStyle name="Fijo 2" xfId="4701" xr:uid="{00000000-0005-0000-0000-00005C120000}"/>
    <cellStyle name="Hipervínculo" xfId="2" builtinId="8"/>
    <cellStyle name="Hipervínculo 2" xfId="4702" xr:uid="{00000000-0005-0000-0000-00005E120000}"/>
    <cellStyle name="Hipervínculo 3" xfId="6727" xr:uid="{00000000-0005-0000-0000-00005F120000}"/>
    <cellStyle name="Millares [0]" xfId="6748" builtinId="6"/>
    <cellStyle name="Millares 10" xfId="4703" xr:uid="{00000000-0005-0000-0000-000061120000}"/>
    <cellStyle name="Millares 11" xfId="4704" xr:uid="{00000000-0005-0000-0000-000062120000}"/>
    <cellStyle name="Millares 12" xfId="4705" xr:uid="{00000000-0005-0000-0000-000063120000}"/>
    <cellStyle name="Millares 13" xfId="4706" xr:uid="{00000000-0005-0000-0000-000064120000}"/>
    <cellStyle name="Millares 14" xfId="4707" xr:uid="{00000000-0005-0000-0000-000065120000}"/>
    <cellStyle name="Millares 15" xfId="4708" xr:uid="{00000000-0005-0000-0000-000066120000}"/>
    <cellStyle name="Millares 16" xfId="4709" xr:uid="{00000000-0005-0000-0000-000067120000}"/>
    <cellStyle name="Millares 2" xfId="5" xr:uid="{00000000-0005-0000-0000-000068120000}"/>
    <cellStyle name="Millares 2 10" xfId="4710" xr:uid="{00000000-0005-0000-0000-000069120000}"/>
    <cellStyle name="Millares 2 2" xfId="4711" xr:uid="{00000000-0005-0000-0000-00006A120000}"/>
    <cellStyle name="Millares 2 3" xfId="4712" xr:uid="{00000000-0005-0000-0000-00006B120000}"/>
    <cellStyle name="Millares 2 3 2" xfId="4713" xr:uid="{00000000-0005-0000-0000-00006C120000}"/>
    <cellStyle name="Millares 2 3 2 2" xfId="4714" xr:uid="{00000000-0005-0000-0000-00006D120000}"/>
    <cellStyle name="Millares 2 3 2 2 2" xfId="4715" xr:uid="{00000000-0005-0000-0000-00006E120000}"/>
    <cellStyle name="Millares 2 3 2 2 3" xfId="4716" xr:uid="{00000000-0005-0000-0000-00006F120000}"/>
    <cellStyle name="Millares 2 3 2 2 4" xfId="4717" xr:uid="{00000000-0005-0000-0000-000070120000}"/>
    <cellStyle name="Millares 2 3 2 3" xfId="4718" xr:uid="{00000000-0005-0000-0000-000071120000}"/>
    <cellStyle name="Millares 2 3 2 4" xfId="4719" xr:uid="{00000000-0005-0000-0000-000072120000}"/>
    <cellStyle name="Millares 2 3 2 5" xfId="4720" xr:uid="{00000000-0005-0000-0000-000073120000}"/>
    <cellStyle name="Millares 2 3 3" xfId="4721" xr:uid="{00000000-0005-0000-0000-000074120000}"/>
    <cellStyle name="Millares 2 3 3 2" xfId="4722" xr:uid="{00000000-0005-0000-0000-000075120000}"/>
    <cellStyle name="Millares 2 3 3 3" xfId="4723" xr:uid="{00000000-0005-0000-0000-000076120000}"/>
    <cellStyle name="Millares 2 3 3 4" xfId="4724" xr:uid="{00000000-0005-0000-0000-000077120000}"/>
    <cellStyle name="Millares 2 3 4" xfId="4725" xr:uid="{00000000-0005-0000-0000-000078120000}"/>
    <cellStyle name="Millares 2 3 5" xfId="4726" xr:uid="{00000000-0005-0000-0000-000079120000}"/>
    <cellStyle name="Millares 2 3 6" xfId="4727" xr:uid="{00000000-0005-0000-0000-00007A120000}"/>
    <cellStyle name="Millares 2 4" xfId="4728" xr:uid="{00000000-0005-0000-0000-00007B120000}"/>
    <cellStyle name="Millares 2 4 2" xfId="4729" xr:uid="{00000000-0005-0000-0000-00007C120000}"/>
    <cellStyle name="Millares 2 4 2 2" xfId="4730" xr:uid="{00000000-0005-0000-0000-00007D120000}"/>
    <cellStyle name="Millares 2 4 2 3" xfId="4731" xr:uid="{00000000-0005-0000-0000-00007E120000}"/>
    <cellStyle name="Millares 2 4 2 4" xfId="4732" xr:uid="{00000000-0005-0000-0000-00007F120000}"/>
    <cellStyle name="Millares 2 4 3" xfId="4733" xr:uid="{00000000-0005-0000-0000-000080120000}"/>
    <cellStyle name="Millares 2 4 4" xfId="4734" xr:uid="{00000000-0005-0000-0000-000081120000}"/>
    <cellStyle name="Millares 2 4 5" xfId="4735" xr:uid="{00000000-0005-0000-0000-000082120000}"/>
    <cellStyle name="Millares 2 5" xfId="4736" xr:uid="{00000000-0005-0000-0000-000083120000}"/>
    <cellStyle name="Millares 2 5 2" xfId="4737" xr:uid="{00000000-0005-0000-0000-000084120000}"/>
    <cellStyle name="Millares 2 5 3" xfId="4738" xr:uid="{00000000-0005-0000-0000-000085120000}"/>
    <cellStyle name="Millares 2 5 4" xfId="4739" xr:uid="{00000000-0005-0000-0000-000086120000}"/>
    <cellStyle name="Millares 2 6" xfId="4740" xr:uid="{00000000-0005-0000-0000-000087120000}"/>
    <cellStyle name="Millares 2 7" xfId="4741" xr:uid="{00000000-0005-0000-0000-000088120000}"/>
    <cellStyle name="Millares 2 8" xfId="4742" xr:uid="{00000000-0005-0000-0000-000089120000}"/>
    <cellStyle name="Millares 2 9" xfId="4743" xr:uid="{00000000-0005-0000-0000-00008A120000}"/>
    <cellStyle name="Millares 3" xfId="4744" xr:uid="{00000000-0005-0000-0000-00008B120000}"/>
    <cellStyle name="Millares 3 2" xfId="4745" xr:uid="{00000000-0005-0000-0000-00008C120000}"/>
    <cellStyle name="Millares 3 2 2" xfId="4746" xr:uid="{00000000-0005-0000-0000-00008D120000}"/>
    <cellStyle name="Millares 3 2 2 2" xfId="4747" xr:uid="{00000000-0005-0000-0000-00008E120000}"/>
    <cellStyle name="Millares 3 2 2 2 2" xfId="4748" xr:uid="{00000000-0005-0000-0000-00008F120000}"/>
    <cellStyle name="Millares 3 2 2 2 3" xfId="4749" xr:uid="{00000000-0005-0000-0000-000090120000}"/>
    <cellStyle name="Millares 3 2 2 2 4" xfId="4750" xr:uid="{00000000-0005-0000-0000-000091120000}"/>
    <cellStyle name="Millares 3 2 2 3" xfId="4751" xr:uid="{00000000-0005-0000-0000-000092120000}"/>
    <cellStyle name="Millares 3 2 2 4" xfId="4752" xr:uid="{00000000-0005-0000-0000-000093120000}"/>
    <cellStyle name="Millares 3 2 2 5" xfId="4753" xr:uid="{00000000-0005-0000-0000-000094120000}"/>
    <cellStyle name="Millares 3 2 3" xfId="4754" xr:uid="{00000000-0005-0000-0000-000095120000}"/>
    <cellStyle name="Millares 3 2 3 2" xfId="4755" xr:uid="{00000000-0005-0000-0000-000096120000}"/>
    <cellStyle name="Millares 3 2 3 3" xfId="4756" xr:uid="{00000000-0005-0000-0000-000097120000}"/>
    <cellStyle name="Millares 3 2 3 4" xfId="4757" xr:uid="{00000000-0005-0000-0000-000098120000}"/>
    <cellStyle name="Millares 3 2 4" xfId="4758" xr:uid="{00000000-0005-0000-0000-000099120000}"/>
    <cellStyle name="Millares 3 2 5" xfId="4759" xr:uid="{00000000-0005-0000-0000-00009A120000}"/>
    <cellStyle name="Millares 3 2 6" xfId="4760" xr:uid="{00000000-0005-0000-0000-00009B120000}"/>
    <cellStyle name="Millares 3 3" xfId="4761" xr:uid="{00000000-0005-0000-0000-00009C120000}"/>
    <cellStyle name="Millares 3 3 2" xfId="4762" xr:uid="{00000000-0005-0000-0000-00009D120000}"/>
    <cellStyle name="Millares 3 3 2 2" xfId="4763" xr:uid="{00000000-0005-0000-0000-00009E120000}"/>
    <cellStyle name="Millares 3 3 2 3" xfId="4764" xr:uid="{00000000-0005-0000-0000-00009F120000}"/>
    <cellStyle name="Millares 3 3 2 4" xfId="4765" xr:uid="{00000000-0005-0000-0000-0000A0120000}"/>
    <cellStyle name="Millares 3 3 3" xfId="4766" xr:uid="{00000000-0005-0000-0000-0000A1120000}"/>
    <cellStyle name="Millares 3 3 4" xfId="4767" xr:uid="{00000000-0005-0000-0000-0000A2120000}"/>
    <cellStyle name="Millares 3 3 5" xfId="4768" xr:uid="{00000000-0005-0000-0000-0000A3120000}"/>
    <cellStyle name="Millares 3 4" xfId="4769" xr:uid="{00000000-0005-0000-0000-0000A4120000}"/>
    <cellStyle name="Millares 3 4 2" xfId="4770" xr:uid="{00000000-0005-0000-0000-0000A5120000}"/>
    <cellStyle name="Millares 3 4 3" xfId="4771" xr:uid="{00000000-0005-0000-0000-0000A6120000}"/>
    <cellStyle name="Millares 3 4 4" xfId="4772" xr:uid="{00000000-0005-0000-0000-0000A7120000}"/>
    <cellStyle name="Millares 3 5" xfId="4773" xr:uid="{00000000-0005-0000-0000-0000A8120000}"/>
    <cellStyle name="Millares 3 6" xfId="4774" xr:uid="{00000000-0005-0000-0000-0000A9120000}"/>
    <cellStyle name="Millares 3 7" xfId="4775" xr:uid="{00000000-0005-0000-0000-0000AA120000}"/>
    <cellStyle name="Millares 3 8" xfId="4776" xr:uid="{00000000-0005-0000-0000-0000AB120000}"/>
    <cellStyle name="Millares 3 9" xfId="4777" xr:uid="{00000000-0005-0000-0000-0000AC120000}"/>
    <cellStyle name="Millares 4" xfId="4778" xr:uid="{00000000-0005-0000-0000-0000AD120000}"/>
    <cellStyle name="Millares 4 2" xfId="4779" xr:uid="{00000000-0005-0000-0000-0000AE120000}"/>
    <cellStyle name="Millares 4 2 2" xfId="4780" xr:uid="{00000000-0005-0000-0000-0000AF120000}"/>
    <cellStyle name="Millares 4 2 2 2" xfId="4781" xr:uid="{00000000-0005-0000-0000-0000B0120000}"/>
    <cellStyle name="Millares 4 2 2 2 2" xfId="4782" xr:uid="{00000000-0005-0000-0000-0000B1120000}"/>
    <cellStyle name="Millares 4 2 2 2 3" xfId="4783" xr:uid="{00000000-0005-0000-0000-0000B2120000}"/>
    <cellStyle name="Millares 4 2 2 2 4" xfId="4784" xr:uid="{00000000-0005-0000-0000-0000B3120000}"/>
    <cellStyle name="Millares 4 2 2 3" xfId="4785" xr:uid="{00000000-0005-0000-0000-0000B4120000}"/>
    <cellStyle name="Millares 4 2 2 4" xfId="4786" xr:uid="{00000000-0005-0000-0000-0000B5120000}"/>
    <cellStyle name="Millares 4 2 2 5" xfId="4787" xr:uid="{00000000-0005-0000-0000-0000B6120000}"/>
    <cellStyle name="Millares 4 2 3" xfId="4788" xr:uid="{00000000-0005-0000-0000-0000B7120000}"/>
    <cellStyle name="Millares 4 2 3 2" xfId="4789" xr:uid="{00000000-0005-0000-0000-0000B8120000}"/>
    <cellStyle name="Millares 4 2 3 3" xfId="4790" xr:uid="{00000000-0005-0000-0000-0000B9120000}"/>
    <cellStyle name="Millares 4 2 3 4" xfId="4791" xr:uid="{00000000-0005-0000-0000-0000BA120000}"/>
    <cellStyle name="Millares 4 2 4" xfId="4792" xr:uid="{00000000-0005-0000-0000-0000BB120000}"/>
    <cellStyle name="Millares 4 2 5" xfId="4793" xr:uid="{00000000-0005-0000-0000-0000BC120000}"/>
    <cellStyle name="Millares 4 2 6" xfId="4794" xr:uid="{00000000-0005-0000-0000-0000BD120000}"/>
    <cellStyle name="Millares 4 2 7" xfId="4795" xr:uid="{00000000-0005-0000-0000-0000BE120000}"/>
    <cellStyle name="Millares 4 3" xfId="4796" xr:uid="{00000000-0005-0000-0000-0000BF120000}"/>
    <cellStyle name="Millares 4 3 2" xfId="4797" xr:uid="{00000000-0005-0000-0000-0000C0120000}"/>
    <cellStyle name="Millares 4 3 2 2" xfId="4798" xr:uid="{00000000-0005-0000-0000-0000C1120000}"/>
    <cellStyle name="Millares 4 3 2 3" xfId="4799" xr:uid="{00000000-0005-0000-0000-0000C2120000}"/>
    <cellStyle name="Millares 4 3 2 4" xfId="4800" xr:uid="{00000000-0005-0000-0000-0000C3120000}"/>
    <cellStyle name="Millares 4 3 3" xfId="4801" xr:uid="{00000000-0005-0000-0000-0000C4120000}"/>
    <cellStyle name="Millares 4 3 4" xfId="4802" xr:uid="{00000000-0005-0000-0000-0000C5120000}"/>
    <cellStyle name="Millares 4 3 5" xfId="4803" xr:uid="{00000000-0005-0000-0000-0000C6120000}"/>
    <cellStyle name="Millares 4 4" xfId="4804" xr:uid="{00000000-0005-0000-0000-0000C7120000}"/>
    <cellStyle name="Millares 4 4 2" xfId="4805" xr:uid="{00000000-0005-0000-0000-0000C8120000}"/>
    <cellStyle name="Millares 4 4 3" xfId="4806" xr:uid="{00000000-0005-0000-0000-0000C9120000}"/>
    <cellStyle name="Millares 4 4 4" xfId="4807" xr:uid="{00000000-0005-0000-0000-0000CA120000}"/>
    <cellStyle name="Millares 4 5" xfId="4808" xr:uid="{00000000-0005-0000-0000-0000CB120000}"/>
    <cellStyle name="Millares 4 6" xfId="4809" xr:uid="{00000000-0005-0000-0000-0000CC120000}"/>
    <cellStyle name="Millares 4 7" xfId="4810" xr:uid="{00000000-0005-0000-0000-0000CD120000}"/>
    <cellStyle name="Millares 4 8" xfId="4811" xr:uid="{00000000-0005-0000-0000-0000CE120000}"/>
    <cellStyle name="Millares 5" xfId="4812" xr:uid="{00000000-0005-0000-0000-0000CF120000}"/>
    <cellStyle name="Millares 5 2" xfId="4813" xr:uid="{00000000-0005-0000-0000-0000D0120000}"/>
    <cellStyle name="Millares 5 2 2" xfId="4814" xr:uid="{00000000-0005-0000-0000-0000D1120000}"/>
    <cellStyle name="Millares 5 2 2 2" xfId="4815" xr:uid="{00000000-0005-0000-0000-0000D2120000}"/>
    <cellStyle name="Millares 5 2 2 2 2" xfId="4816" xr:uid="{00000000-0005-0000-0000-0000D3120000}"/>
    <cellStyle name="Millares 5 2 2 2 3" xfId="4817" xr:uid="{00000000-0005-0000-0000-0000D4120000}"/>
    <cellStyle name="Millares 5 2 2 2 4" xfId="4818" xr:uid="{00000000-0005-0000-0000-0000D5120000}"/>
    <cellStyle name="Millares 5 2 2 3" xfId="4819" xr:uid="{00000000-0005-0000-0000-0000D6120000}"/>
    <cellStyle name="Millares 5 2 2 4" xfId="4820" xr:uid="{00000000-0005-0000-0000-0000D7120000}"/>
    <cellStyle name="Millares 5 2 2 5" xfId="4821" xr:uid="{00000000-0005-0000-0000-0000D8120000}"/>
    <cellStyle name="Millares 5 2 3" xfId="4822" xr:uid="{00000000-0005-0000-0000-0000D9120000}"/>
    <cellStyle name="Millares 5 2 3 2" xfId="4823" xr:uid="{00000000-0005-0000-0000-0000DA120000}"/>
    <cellStyle name="Millares 5 2 3 3" xfId="4824" xr:uid="{00000000-0005-0000-0000-0000DB120000}"/>
    <cellStyle name="Millares 5 2 3 4" xfId="4825" xr:uid="{00000000-0005-0000-0000-0000DC120000}"/>
    <cellStyle name="Millares 5 2 4" xfId="4826" xr:uid="{00000000-0005-0000-0000-0000DD120000}"/>
    <cellStyle name="Millares 5 2 5" xfId="4827" xr:uid="{00000000-0005-0000-0000-0000DE120000}"/>
    <cellStyle name="Millares 5 2 6" xfId="4828" xr:uid="{00000000-0005-0000-0000-0000DF120000}"/>
    <cellStyle name="Millares 5 3" xfId="4829" xr:uid="{00000000-0005-0000-0000-0000E0120000}"/>
    <cellStyle name="Millares 5 3 2" xfId="4830" xr:uid="{00000000-0005-0000-0000-0000E1120000}"/>
    <cellStyle name="Millares 5 3 2 2" xfId="4831" xr:uid="{00000000-0005-0000-0000-0000E2120000}"/>
    <cellStyle name="Millares 5 3 2 3" xfId="4832" xr:uid="{00000000-0005-0000-0000-0000E3120000}"/>
    <cellStyle name="Millares 5 3 2 4" xfId="4833" xr:uid="{00000000-0005-0000-0000-0000E4120000}"/>
    <cellStyle name="Millares 5 3 3" xfId="4834" xr:uid="{00000000-0005-0000-0000-0000E5120000}"/>
    <cellStyle name="Millares 5 3 4" xfId="4835" xr:uid="{00000000-0005-0000-0000-0000E6120000}"/>
    <cellStyle name="Millares 5 3 5" xfId="4836" xr:uid="{00000000-0005-0000-0000-0000E7120000}"/>
    <cellStyle name="Millares 5 4" xfId="4837" xr:uid="{00000000-0005-0000-0000-0000E8120000}"/>
    <cellStyle name="Millares 5 4 2" xfId="4838" xr:uid="{00000000-0005-0000-0000-0000E9120000}"/>
    <cellStyle name="Millares 5 4 3" xfId="4839" xr:uid="{00000000-0005-0000-0000-0000EA120000}"/>
    <cellStyle name="Millares 5 4 4" xfId="4840" xr:uid="{00000000-0005-0000-0000-0000EB120000}"/>
    <cellStyle name="Millares 5 5" xfId="4841" xr:uid="{00000000-0005-0000-0000-0000EC120000}"/>
    <cellStyle name="Millares 5 6" xfId="4842" xr:uid="{00000000-0005-0000-0000-0000ED120000}"/>
    <cellStyle name="Millares 5 7" xfId="4843" xr:uid="{00000000-0005-0000-0000-0000EE120000}"/>
    <cellStyle name="Millares 6" xfId="4844" xr:uid="{00000000-0005-0000-0000-0000EF120000}"/>
    <cellStyle name="Millares 7" xfId="4845" xr:uid="{00000000-0005-0000-0000-0000F0120000}"/>
    <cellStyle name="Millares 7 2" xfId="4846" xr:uid="{00000000-0005-0000-0000-0000F1120000}"/>
    <cellStyle name="Millares 7 2 2" xfId="4847" xr:uid="{00000000-0005-0000-0000-0000F2120000}"/>
    <cellStyle name="Millares 7 2 2 2" xfId="4848" xr:uid="{00000000-0005-0000-0000-0000F3120000}"/>
    <cellStyle name="Millares 7 2 2 3" xfId="4849" xr:uid="{00000000-0005-0000-0000-0000F4120000}"/>
    <cellStyle name="Millares 7 2 2 4" xfId="4850" xr:uid="{00000000-0005-0000-0000-0000F5120000}"/>
    <cellStyle name="Millares 7 2 3" xfId="4851" xr:uid="{00000000-0005-0000-0000-0000F6120000}"/>
    <cellStyle name="Millares 7 2 4" xfId="4852" xr:uid="{00000000-0005-0000-0000-0000F7120000}"/>
    <cellStyle name="Millares 7 2 5" xfId="4853" xr:uid="{00000000-0005-0000-0000-0000F8120000}"/>
    <cellStyle name="Millares 7 3" xfId="4854" xr:uid="{00000000-0005-0000-0000-0000F9120000}"/>
    <cellStyle name="Millares 7 3 2" xfId="4855" xr:uid="{00000000-0005-0000-0000-0000FA120000}"/>
    <cellStyle name="Millares 7 3 3" xfId="4856" xr:uid="{00000000-0005-0000-0000-0000FB120000}"/>
    <cellStyle name="Millares 7 3 4" xfId="4857" xr:uid="{00000000-0005-0000-0000-0000FC120000}"/>
    <cellStyle name="Millares 7 4" xfId="4858" xr:uid="{00000000-0005-0000-0000-0000FD120000}"/>
    <cellStyle name="Millares 7 5" xfId="4859" xr:uid="{00000000-0005-0000-0000-0000FE120000}"/>
    <cellStyle name="Millares 7 6" xfId="4860" xr:uid="{00000000-0005-0000-0000-0000FF120000}"/>
    <cellStyle name="Millares 8" xfId="4861" xr:uid="{00000000-0005-0000-0000-000000130000}"/>
    <cellStyle name="Millares 8 2" xfId="4862" xr:uid="{00000000-0005-0000-0000-000001130000}"/>
    <cellStyle name="Millares 8 2 2" xfId="4863" xr:uid="{00000000-0005-0000-0000-000002130000}"/>
    <cellStyle name="Millares 8 2 2 2" xfId="4864" xr:uid="{00000000-0005-0000-0000-000003130000}"/>
    <cellStyle name="Millares 8 2 2 3" xfId="4865" xr:uid="{00000000-0005-0000-0000-000004130000}"/>
    <cellStyle name="Millares 8 2 2 4" xfId="4866" xr:uid="{00000000-0005-0000-0000-000005130000}"/>
    <cellStyle name="Millares 8 2 3" xfId="4867" xr:uid="{00000000-0005-0000-0000-000006130000}"/>
    <cellStyle name="Millares 8 2 4" xfId="4868" xr:uid="{00000000-0005-0000-0000-000007130000}"/>
    <cellStyle name="Millares 8 2 5" xfId="4869" xr:uid="{00000000-0005-0000-0000-000008130000}"/>
    <cellStyle name="Millares 8 3" xfId="4870" xr:uid="{00000000-0005-0000-0000-000009130000}"/>
    <cellStyle name="Millares 8 3 2" xfId="4871" xr:uid="{00000000-0005-0000-0000-00000A130000}"/>
    <cellStyle name="Millares 8 3 3" xfId="4872" xr:uid="{00000000-0005-0000-0000-00000B130000}"/>
    <cellStyle name="Millares 8 3 4" xfId="4873" xr:uid="{00000000-0005-0000-0000-00000C130000}"/>
    <cellStyle name="Millares 8 4" xfId="4874" xr:uid="{00000000-0005-0000-0000-00000D130000}"/>
    <cellStyle name="Millares 8 5" xfId="4875" xr:uid="{00000000-0005-0000-0000-00000E130000}"/>
    <cellStyle name="Millares 8 6" xfId="4876" xr:uid="{00000000-0005-0000-0000-00000F130000}"/>
    <cellStyle name="Millares 9" xfId="4877" xr:uid="{00000000-0005-0000-0000-000010130000}"/>
    <cellStyle name="Moneda 2" xfId="6737" xr:uid="{00000000-0005-0000-0000-000011130000}"/>
    <cellStyle name="Monetario" xfId="4878" xr:uid="{00000000-0005-0000-0000-000012130000}"/>
    <cellStyle name="Monetario 2" xfId="4879" xr:uid="{00000000-0005-0000-0000-000013130000}"/>
    <cellStyle name="Monetario 2 2" xfId="6738" xr:uid="{00000000-0005-0000-0000-000014130000}"/>
    <cellStyle name="Monetario 3" xfId="6739" xr:uid="{00000000-0005-0000-0000-000015130000}"/>
    <cellStyle name="Monetario0" xfId="4880" xr:uid="{00000000-0005-0000-0000-000016130000}"/>
    <cellStyle name="Monetario0 2" xfId="4881" xr:uid="{00000000-0005-0000-0000-000017130000}"/>
    <cellStyle name="Monetario0 2 2" xfId="6740" xr:uid="{00000000-0005-0000-0000-000018130000}"/>
    <cellStyle name="Monetario0 3" xfId="6741" xr:uid="{00000000-0005-0000-0000-000019130000}"/>
    <cellStyle name="Neutral 2" xfId="6742" xr:uid="{00000000-0005-0000-0000-00001A130000}"/>
    <cellStyle name="Normal" xfId="0" builtinId="0"/>
    <cellStyle name="Normal 10" xfId="4882" xr:uid="{00000000-0005-0000-0000-00001C130000}"/>
    <cellStyle name="Normal 10 2" xfId="4883" xr:uid="{00000000-0005-0000-0000-00001D130000}"/>
    <cellStyle name="Normal 10 3" xfId="4884" xr:uid="{00000000-0005-0000-0000-00001E130000}"/>
    <cellStyle name="Normal 11" xfId="4885" xr:uid="{00000000-0005-0000-0000-00001F130000}"/>
    <cellStyle name="Normal 11 2" xfId="4886" xr:uid="{00000000-0005-0000-0000-000020130000}"/>
    <cellStyle name="Normal 11 3" xfId="4887" xr:uid="{00000000-0005-0000-0000-000021130000}"/>
    <cellStyle name="Normal 11 3 2" xfId="4888" xr:uid="{00000000-0005-0000-0000-000022130000}"/>
    <cellStyle name="Normal 11 3 2 2" xfId="4889" xr:uid="{00000000-0005-0000-0000-000023130000}"/>
    <cellStyle name="Normal 11 3 2 2 2" xfId="4890" xr:uid="{00000000-0005-0000-0000-000024130000}"/>
    <cellStyle name="Normal 11 3 2 2 3" xfId="4891" xr:uid="{00000000-0005-0000-0000-000025130000}"/>
    <cellStyle name="Normal 11 3 2 2 4" xfId="4892" xr:uid="{00000000-0005-0000-0000-000026130000}"/>
    <cellStyle name="Normal 11 3 2 3" xfId="4893" xr:uid="{00000000-0005-0000-0000-000027130000}"/>
    <cellStyle name="Normal 11 3 2 4" xfId="4894" xr:uid="{00000000-0005-0000-0000-000028130000}"/>
    <cellStyle name="Normal 11 3 2 5" xfId="4895" xr:uid="{00000000-0005-0000-0000-000029130000}"/>
    <cellStyle name="Normal 11 3 3" xfId="4896" xr:uid="{00000000-0005-0000-0000-00002A130000}"/>
    <cellStyle name="Normal 11 3 3 2" xfId="4897" xr:uid="{00000000-0005-0000-0000-00002B130000}"/>
    <cellStyle name="Normal 11 3 3 3" xfId="4898" xr:uid="{00000000-0005-0000-0000-00002C130000}"/>
    <cellStyle name="Normal 11 3 3 4" xfId="4899" xr:uid="{00000000-0005-0000-0000-00002D130000}"/>
    <cellStyle name="Normal 11 3 4" xfId="4900" xr:uid="{00000000-0005-0000-0000-00002E130000}"/>
    <cellStyle name="Normal 11 3 5" xfId="4901" xr:uid="{00000000-0005-0000-0000-00002F130000}"/>
    <cellStyle name="Normal 11 3 6" xfId="4902" xr:uid="{00000000-0005-0000-0000-000030130000}"/>
    <cellStyle name="Normal 11 4" xfId="4903" xr:uid="{00000000-0005-0000-0000-000031130000}"/>
    <cellStyle name="Normal 11 4 2" xfId="4904" xr:uid="{00000000-0005-0000-0000-000032130000}"/>
    <cellStyle name="Normal 11 4 2 2" xfId="4905" xr:uid="{00000000-0005-0000-0000-000033130000}"/>
    <cellStyle name="Normal 11 4 2 3" xfId="4906" xr:uid="{00000000-0005-0000-0000-000034130000}"/>
    <cellStyle name="Normal 11 4 2 4" xfId="4907" xr:uid="{00000000-0005-0000-0000-000035130000}"/>
    <cellStyle name="Normal 11 4 3" xfId="4908" xr:uid="{00000000-0005-0000-0000-000036130000}"/>
    <cellStyle name="Normal 11 4 4" xfId="4909" xr:uid="{00000000-0005-0000-0000-000037130000}"/>
    <cellStyle name="Normal 11 4 5" xfId="4910" xr:uid="{00000000-0005-0000-0000-000038130000}"/>
    <cellStyle name="Normal 11 5" xfId="4911" xr:uid="{00000000-0005-0000-0000-000039130000}"/>
    <cellStyle name="Normal 11 5 2" xfId="4912" xr:uid="{00000000-0005-0000-0000-00003A130000}"/>
    <cellStyle name="Normal 11 5 3" xfId="4913" xr:uid="{00000000-0005-0000-0000-00003B130000}"/>
    <cellStyle name="Normal 11 5 4" xfId="4914" xr:uid="{00000000-0005-0000-0000-00003C130000}"/>
    <cellStyle name="Normal 11 6" xfId="4915" xr:uid="{00000000-0005-0000-0000-00003D130000}"/>
    <cellStyle name="Normal 11 7" xfId="4916" xr:uid="{00000000-0005-0000-0000-00003E130000}"/>
    <cellStyle name="Normal 11 8" xfId="4917" xr:uid="{00000000-0005-0000-0000-00003F130000}"/>
    <cellStyle name="Normal 11 9" xfId="4918" xr:uid="{00000000-0005-0000-0000-000040130000}"/>
    <cellStyle name="Normal 12" xfId="4919" xr:uid="{00000000-0005-0000-0000-000041130000}"/>
    <cellStyle name="Normal 13" xfId="4920" xr:uid="{00000000-0005-0000-0000-000042130000}"/>
    <cellStyle name="Normal 14" xfId="4921" xr:uid="{00000000-0005-0000-0000-000043130000}"/>
    <cellStyle name="Normal 15" xfId="4922" xr:uid="{00000000-0005-0000-0000-000044130000}"/>
    <cellStyle name="Normal 16" xfId="4923" xr:uid="{00000000-0005-0000-0000-000045130000}"/>
    <cellStyle name="Normal 17" xfId="4924" xr:uid="{00000000-0005-0000-0000-000046130000}"/>
    <cellStyle name="Normal 18" xfId="4925" xr:uid="{00000000-0005-0000-0000-000047130000}"/>
    <cellStyle name="Normal 19" xfId="4926" xr:uid="{00000000-0005-0000-0000-000048130000}"/>
    <cellStyle name="Normal 2" xfId="1" xr:uid="{00000000-0005-0000-0000-000049130000}"/>
    <cellStyle name="Normal 2 2" xfId="4927" xr:uid="{00000000-0005-0000-0000-00004A130000}"/>
    <cellStyle name="Normal 2 2 2" xfId="4928" xr:uid="{00000000-0005-0000-0000-00004B130000}"/>
    <cellStyle name="Normal 2 2 3" xfId="4929" xr:uid="{00000000-0005-0000-0000-00004C130000}"/>
    <cellStyle name="Normal 2 3" xfId="3" xr:uid="{00000000-0005-0000-0000-00004D130000}"/>
    <cellStyle name="Normal 2 4" xfId="4930" xr:uid="{00000000-0005-0000-0000-00004E130000}"/>
    <cellStyle name="Normal 2 4 2" xfId="4931" xr:uid="{00000000-0005-0000-0000-00004F130000}"/>
    <cellStyle name="Normal 20" xfId="4932" xr:uid="{00000000-0005-0000-0000-000050130000}"/>
    <cellStyle name="Normal 20 10" xfId="4933" xr:uid="{00000000-0005-0000-0000-000051130000}"/>
    <cellStyle name="Normal 20 2" xfId="4934" xr:uid="{00000000-0005-0000-0000-000052130000}"/>
    <cellStyle name="Normal 20 2 2" xfId="4935" xr:uid="{00000000-0005-0000-0000-000053130000}"/>
    <cellStyle name="Normal 20 2 2 2" xfId="4936" xr:uid="{00000000-0005-0000-0000-000054130000}"/>
    <cellStyle name="Normal 20 2 2 2 2" xfId="4937" xr:uid="{00000000-0005-0000-0000-000055130000}"/>
    <cellStyle name="Normal 20 2 2 2 2 2" xfId="4938" xr:uid="{00000000-0005-0000-0000-000056130000}"/>
    <cellStyle name="Normal 20 2 2 2 2 3" xfId="4939" xr:uid="{00000000-0005-0000-0000-000057130000}"/>
    <cellStyle name="Normal 20 2 2 2 2 4" xfId="4940" xr:uid="{00000000-0005-0000-0000-000058130000}"/>
    <cellStyle name="Normal 20 2 2 2 3" xfId="4941" xr:uid="{00000000-0005-0000-0000-000059130000}"/>
    <cellStyle name="Normal 20 2 2 2 4" xfId="4942" xr:uid="{00000000-0005-0000-0000-00005A130000}"/>
    <cellStyle name="Normal 20 2 2 2 5" xfId="4943" xr:uid="{00000000-0005-0000-0000-00005B130000}"/>
    <cellStyle name="Normal 20 2 2 3" xfId="4944" xr:uid="{00000000-0005-0000-0000-00005C130000}"/>
    <cellStyle name="Normal 20 2 2 3 2" xfId="4945" xr:uid="{00000000-0005-0000-0000-00005D130000}"/>
    <cellStyle name="Normal 20 2 2 3 3" xfId="4946" xr:uid="{00000000-0005-0000-0000-00005E130000}"/>
    <cellStyle name="Normal 20 2 2 3 4" xfId="4947" xr:uid="{00000000-0005-0000-0000-00005F130000}"/>
    <cellStyle name="Normal 20 2 2 4" xfId="4948" xr:uid="{00000000-0005-0000-0000-000060130000}"/>
    <cellStyle name="Normal 20 2 2 5" xfId="4949" xr:uid="{00000000-0005-0000-0000-000061130000}"/>
    <cellStyle name="Normal 20 2 2 6" xfId="4950" xr:uid="{00000000-0005-0000-0000-000062130000}"/>
    <cellStyle name="Normal 20 2 3" xfId="4951" xr:uid="{00000000-0005-0000-0000-000063130000}"/>
    <cellStyle name="Normal 20 2 3 2" xfId="4952" xr:uid="{00000000-0005-0000-0000-000064130000}"/>
    <cellStyle name="Normal 20 2 3 2 2" xfId="4953" xr:uid="{00000000-0005-0000-0000-000065130000}"/>
    <cellStyle name="Normal 20 2 3 2 3" xfId="4954" xr:uid="{00000000-0005-0000-0000-000066130000}"/>
    <cellStyle name="Normal 20 2 3 2 4" xfId="4955" xr:uid="{00000000-0005-0000-0000-000067130000}"/>
    <cellStyle name="Normal 20 2 3 3" xfId="4956" xr:uid="{00000000-0005-0000-0000-000068130000}"/>
    <cellStyle name="Normal 20 2 3 4" xfId="4957" xr:uid="{00000000-0005-0000-0000-000069130000}"/>
    <cellStyle name="Normal 20 2 3 5" xfId="4958" xr:uid="{00000000-0005-0000-0000-00006A130000}"/>
    <cellStyle name="Normal 20 2 4" xfId="4959" xr:uid="{00000000-0005-0000-0000-00006B130000}"/>
    <cellStyle name="Normal 20 2 4 2" xfId="4960" xr:uid="{00000000-0005-0000-0000-00006C130000}"/>
    <cellStyle name="Normal 20 2 4 3" xfId="4961" xr:uid="{00000000-0005-0000-0000-00006D130000}"/>
    <cellStyle name="Normal 20 2 4 4" xfId="4962" xr:uid="{00000000-0005-0000-0000-00006E130000}"/>
    <cellStyle name="Normal 20 2 5" xfId="4963" xr:uid="{00000000-0005-0000-0000-00006F130000}"/>
    <cellStyle name="Normal 20 2 6" xfId="4964" xr:uid="{00000000-0005-0000-0000-000070130000}"/>
    <cellStyle name="Normal 20 2 7" xfId="4965" xr:uid="{00000000-0005-0000-0000-000071130000}"/>
    <cellStyle name="Normal 20 2 8" xfId="4966" xr:uid="{00000000-0005-0000-0000-000072130000}"/>
    <cellStyle name="Normal 20 3" xfId="4967" xr:uid="{00000000-0005-0000-0000-000073130000}"/>
    <cellStyle name="Normal 20 3 2" xfId="4968" xr:uid="{00000000-0005-0000-0000-000074130000}"/>
    <cellStyle name="Normal 20 3 2 2" xfId="4969" xr:uid="{00000000-0005-0000-0000-000075130000}"/>
    <cellStyle name="Normal 20 3 2 2 2" xfId="4970" xr:uid="{00000000-0005-0000-0000-000076130000}"/>
    <cellStyle name="Normal 20 3 2 2 2 2" xfId="4971" xr:uid="{00000000-0005-0000-0000-000077130000}"/>
    <cellStyle name="Normal 20 3 2 2 2 3" xfId="4972" xr:uid="{00000000-0005-0000-0000-000078130000}"/>
    <cellStyle name="Normal 20 3 2 2 2 4" xfId="4973" xr:uid="{00000000-0005-0000-0000-000079130000}"/>
    <cellStyle name="Normal 20 3 2 2 3" xfId="4974" xr:uid="{00000000-0005-0000-0000-00007A130000}"/>
    <cellStyle name="Normal 20 3 2 2 4" xfId="4975" xr:uid="{00000000-0005-0000-0000-00007B130000}"/>
    <cellStyle name="Normal 20 3 2 2 5" xfId="4976" xr:uid="{00000000-0005-0000-0000-00007C130000}"/>
    <cellStyle name="Normal 20 3 2 3" xfId="4977" xr:uid="{00000000-0005-0000-0000-00007D130000}"/>
    <cellStyle name="Normal 20 3 2 3 2" xfId="4978" xr:uid="{00000000-0005-0000-0000-00007E130000}"/>
    <cellStyle name="Normal 20 3 2 3 3" xfId="4979" xr:uid="{00000000-0005-0000-0000-00007F130000}"/>
    <cellStyle name="Normal 20 3 2 3 4" xfId="4980" xr:uid="{00000000-0005-0000-0000-000080130000}"/>
    <cellStyle name="Normal 20 3 2 4" xfId="4981" xr:uid="{00000000-0005-0000-0000-000081130000}"/>
    <cellStyle name="Normal 20 3 2 5" xfId="4982" xr:uid="{00000000-0005-0000-0000-000082130000}"/>
    <cellStyle name="Normal 20 3 2 6" xfId="4983" xr:uid="{00000000-0005-0000-0000-000083130000}"/>
    <cellStyle name="Normal 20 3 3" xfId="4984" xr:uid="{00000000-0005-0000-0000-000084130000}"/>
    <cellStyle name="Normal 20 3 3 2" xfId="4985" xr:uid="{00000000-0005-0000-0000-000085130000}"/>
    <cellStyle name="Normal 20 3 3 2 2" xfId="4986" xr:uid="{00000000-0005-0000-0000-000086130000}"/>
    <cellStyle name="Normal 20 3 3 2 3" xfId="4987" xr:uid="{00000000-0005-0000-0000-000087130000}"/>
    <cellStyle name="Normal 20 3 3 2 4" xfId="4988" xr:uid="{00000000-0005-0000-0000-000088130000}"/>
    <cellStyle name="Normal 20 3 3 3" xfId="4989" xr:uid="{00000000-0005-0000-0000-000089130000}"/>
    <cellStyle name="Normal 20 3 3 4" xfId="4990" xr:uid="{00000000-0005-0000-0000-00008A130000}"/>
    <cellStyle name="Normal 20 3 3 5" xfId="4991" xr:uid="{00000000-0005-0000-0000-00008B130000}"/>
    <cellStyle name="Normal 20 3 4" xfId="4992" xr:uid="{00000000-0005-0000-0000-00008C130000}"/>
    <cellStyle name="Normal 20 3 4 2" xfId="4993" xr:uid="{00000000-0005-0000-0000-00008D130000}"/>
    <cellStyle name="Normal 20 3 4 3" xfId="4994" xr:uid="{00000000-0005-0000-0000-00008E130000}"/>
    <cellStyle name="Normal 20 3 4 4" xfId="4995" xr:uid="{00000000-0005-0000-0000-00008F130000}"/>
    <cellStyle name="Normal 20 3 5" xfId="4996" xr:uid="{00000000-0005-0000-0000-000090130000}"/>
    <cellStyle name="Normal 20 3 6" xfId="4997" xr:uid="{00000000-0005-0000-0000-000091130000}"/>
    <cellStyle name="Normal 20 3 7" xfId="4998" xr:uid="{00000000-0005-0000-0000-000092130000}"/>
    <cellStyle name="Normal 20 3 8" xfId="4999" xr:uid="{00000000-0005-0000-0000-000093130000}"/>
    <cellStyle name="Normal 20 3 9" xfId="5000" xr:uid="{00000000-0005-0000-0000-000094130000}"/>
    <cellStyle name="Normal 20 4" xfId="5001" xr:uid="{00000000-0005-0000-0000-000095130000}"/>
    <cellStyle name="Normal 20 4 2" xfId="5002" xr:uid="{00000000-0005-0000-0000-000096130000}"/>
    <cellStyle name="Normal 20 4 2 2" xfId="5003" xr:uid="{00000000-0005-0000-0000-000097130000}"/>
    <cellStyle name="Normal 20 4 2 2 2" xfId="5004" xr:uid="{00000000-0005-0000-0000-000098130000}"/>
    <cellStyle name="Normal 20 4 2 2 3" xfId="5005" xr:uid="{00000000-0005-0000-0000-000099130000}"/>
    <cellStyle name="Normal 20 4 2 2 4" xfId="5006" xr:uid="{00000000-0005-0000-0000-00009A130000}"/>
    <cellStyle name="Normal 20 4 2 3" xfId="5007" xr:uid="{00000000-0005-0000-0000-00009B130000}"/>
    <cellStyle name="Normal 20 4 2 4" xfId="5008" xr:uid="{00000000-0005-0000-0000-00009C130000}"/>
    <cellStyle name="Normal 20 4 2 5" xfId="5009" xr:uid="{00000000-0005-0000-0000-00009D130000}"/>
    <cellStyle name="Normal 20 4 3" xfId="5010" xr:uid="{00000000-0005-0000-0000-00009E130000}"/>
    <cellStyle name="Normal 20 4 3 2" xfId="5011" xr:uid="{00000000-0005-0000-0000-00009F130000}"/>
    <cellStyle name="Normal 20 4 3 3" xfId="5012" xr:uid="{00000000-0005-0000-0000-0000A0130000}"/>
    <cellStyle name="Normal 20 4 3 4" xfId="5013" xr:uid="{00000000-0005-0000-0000-0000A1130000}"/>
    <cellStyle name="Normal 20 4 4" xfId="5014" xr:uid="{00000000-0005-0000-0000-0000A2130000}"/>
    <cellStyle name="Normal 20 4 5" xfId="5015" xr:uid="{00000000-0005-0000-0000-0000A3130000}"/>
    <cellStyle name="Normal 20 4 6" xfId="5016" xr:uid="{00000000-0005-0000-0000-0000A4130000}"/>
    <cellStyle name="Normal 20 5" xfId="5017" xr:uid="{00000000-0005-0000-0000-0000A5130000}"/>
    <cellStyle name="Normal 20 5 2" xfId="5018" xr:uid="{00000000-0005-0000-0000-0000A6130000}"/>
    <cellStyle name="Normal 20 5 2 2" xfId="5019" xr:uid="{00000000-0005-0000-0000-0000A7130000}"/>
    <cellStyle name="Normal 20 5 2 3" xfId="5020" xr:uid="{00000000-0005-0000-0000-0000A8130000}"/>
    <cellStyle name="Normal 20 5 2 4" xfId="5021" xr:uid="{00000000-0005-0000-0000-0000A9130000}"/>
    <cellStyle name="Normal 20 5 3" xfId="5022" xr:uid="{00000000-0005-0000-0000-0000AA130000}"/>
    <cellStyle name="Normal 20 5 4" xfId="5023" xr:uid="{00000000-0005-0000-0000-0000AB130000}"/>
    <cellStyle name="Normal 20 5 5" xfId="5024" xr:uid="{00000000-0005-0000-0000-0000AC130000}"/>
    <cellStyle name="Normal 20 6" xfId="5025" xr:uid="{00000000-0005-0000-0000-0000AD130000}"/>
    <cellStyle name="Normal 20 6 2" xfId="5026" xr:uid="{00000000-0005-0000-0000-0000AE130000}"/>
    <cellStyle name="Normal 20 6 3" xfId="5027" xr:uid="{00000000-0005-0000-0000-0000AF130000}"/>
    <cellStyle name="Normal 20 6 4" xfId="5028" xr:uid="{00000000-0005-0000-0000-0000B0130000}"/>
    <cellStyle name="Normal 20 7" xfId="5029" xr:uid="{00000000-0005-0000-0000-0000B1130000}"/>
    <cellStyle name="Normal 20 8" xfId="5030" xr:uid="{00000000-0005-0000-0000-0000B2130000}"/>
    <cellStyle name="Normal 20 9" xfId="5031" xr:uid="{00000000-0005-0000-0000-0000B3130000}"/>
    <cellStyle name="Normal 21" xfId="5032" xr:uid="{00000000-0005-0000-0000-0000B4130000}"/>
    <cellStyle name="Normal 21 2" xfId="5033" xr:uid="{00000000-0005-0000-0000-0000B5130000}"/>
    <cellStyle name="Normal 21 3" xfId="5034" xr:uid="{00000000-0005-0000-0000-0000B6130000}"/>
    <cellStyle name="Normal 21 3 2" xfId="5035" xr:uid="{00000000-0005-0000-0000-0000B7130000}"/>
    <cellStyle name="Normal 21 3 2 2" xfId="5036" xr:uid="{00000000-0005-0000-0000-0000B8130000}"/>
    <cellStyle name="Normal 21 3 2 2 2" xfId="5037" xr:uid="{00000000-0005-0000-0000-0000B9130000}"/>
    <cellStyle name="Normal 21 3 2 2 3" xfId="5038" xr:uid="{00000000-0005-0000-0000-0000BA130000}"/>
    <cellStyle name="Normal 21 3 2 2 4" xfId="5039" xr:uid="{00000000-0005-0000-0000-0000BB130000}"/>
    <cellStyle name="Normal 21 3 2 3" xfId="5040" xr:uid="{00000000-0005-0000-0000-0000BC130000}"/>
    <cellStyle name="Normal 21 3 2 4" xfId="5041" xr:uid="{00000000-0005-0000-0000-0000BD130000}"/>
    <cellStyle name="Normal 21 3 2 5" xfId="5042" xr:uid="{00000000-0005-0000-0000-0000BE130000}"/>
    <cellStyle name="Normal 21 3 3" xfId="5043" xr:uid="{00000000-0005-0000-0000-0000BF130000}"/>
    <cellStyle name="Normal 21 3 3 2" xfId="5044" xr:uid="{00000000-0005-0000-0000-0000C0130000}"/>
    <cellStyle name="Normal 21 3 3 3" xfId="5045" xr:uid="{00000000-0005-0000-0000-0000C1130000}"/>
    <cellStyle name="Normal 21 3 3 4" xfId="5046" xr:uid="{00000000-0005-0000-0000-0000C2130000}"/>
    <cellStyle name="Normal 21 3 4" xfId="5047" xr:uid="{00000000-0005-0000-0000-0000C3130000}"/>
    <cellStyle name="Normal 21 3 5" xfId="5048" xr:uid="{00000000-0005-0000-0000-0000C4130000}"/>
    <cellStyle name="Normal 21 3 6" xfId="5049" xr:uid="{00000000-0005-0000-0000-0000C5130000}"/>
    <cellStyle name="Normal 21 3 7" xfId="5050" xr:uid="{00000000-0005-0000-0000-0000C6130000}"/>
    <cellStyle name="Normal 21 4" xfId="5051" xr:uid="{00000000-0005-0000-0000-0000C7130000}"/>
    <cellStyle name="Normal 21 4 2" xfId="5052" xr:uid="{00000000-0005-0000-0000-0000C8130000}"/>
    <cellStyle name="Normal 21 4 2 2" xfId="5053" xr:uid="{00000000-0005-0000-0000-0000C9130000}"/>
    <cellStyle name="Normal 21 4 2 3" xfId="5054" xr:uid="{00000000-0005-0000-0000-0000CA130000}"/>
    <cellStyle name="Normal 21 4 2 4" xfId="5055" xr:uid="{00000000-0005-0000-0000-0000CB130000}"/>
    <cellStyle name="Normal 21 4 3" xfId="5056" xr:uid="{00000000-0005-0000-0000-0000CC130000}"/>
    <cellStyle name="Normal 21 4 4" xfId="5057" xr:uid="{00000000-0005-0000-0000-0000CD130000}"/>
    <cellStyle name="Normal 21 4 5" xfId="5058" xr:uid="{00000000-0005-0000-0000-0000CE130000}"/>
    <cellStyle name="Normal 21 5" xfId="5059" xr:uid="{00000000-0005-0000-0000-0000CF130000}"/>
    <cellStyle name="Normal 21 5 2" xfId="5060" xr:uid="{00000000-0005-0000-0000-0000D0130000}"/>
    <cellStyle name="Normal 21 5 3" xfId="5061" xr:uid="{00000000-0005-0000-0000-0000D1130000}"/>
    <cellStyle name="Normal 21 5 4" xfId="5062" xr:uid="{00000000-0005-0000-0000-0000D2130000}"/>
    <cellStyle name="Normal 21 6" xfId="5063" xr:uid="{00000000-0005-0000-0000-0000D3130000}"/>
    <cellStyle name="Normal 21 7" xfId="5064" xr:uid="{00000000-0005-0000-0000-0000D4130000}"/>
    <cellStyle name="Normal 21 8" xfId="5065" xr:uid="{00000000-0005-0000-0000-0000D5130000}"/>
    <cellStyle name="Normal 21 9" xfId="5066" xr:uid="{00000000-0005-0000-0000-0000D6130000}"/>
    <cellStyle name="Normal 22" xfId="5067" xr:uid="{00000000-0005-0000-0000-0000D7130000}"/>
    <cellStyle name="Normal 22 2" xfId="5068" xr:uid="{00000000-0005-0000-0000-0000D8130000}"/>
    <cellStyle name="Normal 22 2 2" xfId="5069" xr:uid="{00000000-0005-0000-0000-0000D9130000}"/>
    <cellStyle name="Normal 22 2 2 2" xfId="5070" xr:uid="{00000000-0005-0000-0000-0000DA130000}"/>
    <cellStyle name="Normal 22 2 2 2 2" xfId="5071" xr:uid="{00000000-0005-0000-0000-0000DB130000}"/>
    <cellStyle name="Normal 22 2 2 2 3" xfId="5072" xr:uid="{00000000-0005-0000-0000-0000DC130000}"/>
    <cellStyle name="Normal 22 2 2 2 4" xfId="5073" xr:uid="{00000000-0005-0000-0000-0000DD130000}"/>
    <cellStyle name="Normal 22 2 2 3" xfId="5074" xr:uid="{00000000-0005-0000-0000-0000DE130000}"/>
    <cellStyle name="Normal 22 2 2 4" xfId="5075" xr:uid="{00000000-0005-0000-0000-0000DF130000}"/>
    <cellStyle name="Normal 22 2 2 5" xfId="5076" xr:uid="{00000000-0005-0000-0000-0000E0130000}"/>
    <cellStyle name="Normal 22 2 3" xfId="5077" xr:uid="{00000000-0005-0000-0000-0000E1130000}"/>
    <cellStyle name="Normal 22 2 3 2" xfId="5078" xr:uid="{00000000-0005-0000-0000-0000E2130000}"/>
    <cellStyle name="Normal 22 2 3 3" xfId="5079" xr:uid="{00000000-0005-0000-0000-0000E3130000}"/>
    <cellStyle name="Normal 22 2 3 4" xfId="5080" xr:uid="{00000000-0005-0000-0000-0000E4130000}"/>
    <cellStyle name="Normal 22 2 4" xfId="5081" xr:uid="{00000000-0005-0000-0000-0000E5130000}"/>
    <cellStyle name="Normal 22 2 5" xfId="5082" xr:uid="{00000000-0005-0000-0000-0000E6130000}"/>
    <cellStyle name="Normal 22 2 6" xfId="5083" xr:uid="{00000000-0005-0000-0000-0000E7130000}"/>
    <cellStyle name="Normal 22 2 7" xfId="5084" xr:uid="{00000000-0005-0000-0000-0000E8130000}"/>
    <cellStyle name="Normal 22 3" xfId="5085" xr:uid="{00000000-0005-0000-0000-0000E9130000}"/>
    <cellStyle name="Normal 22 3 2" xfId="5086" xr:uid="{00000000-0005-0000-0000-0000EA130000}"/>
    <cellStyle name="Normal 22 3 2 2" xfId="5087" xr:uid="{00000000-0005-0000-0000-0000EB130000}"/>
    <cellStyle name="Normal 22 3 2 3" xfId="5088" xr:uid="{00000000-0005-0000-0000-0000EC130000}"/>
    <cellStyle name="Normal 22 3 2 4" xfId="5089" xr:uid="{00000000-0005-0000-0000-0000ED130000}"/>
    <cellStyle name="Normal 22 3 3" xfId="5090" xr:uid="{00000000-0005-0000-0000-0000EE130000}"/>
    <cellStyle name="Normal 22 3 4" xfId="5091" xr:uid="{00000000-0005-0000-0000-0000EF130000}"/>
    <cellStyle name="Normal 22 3 5" xfId="5092" xr:uid="{00000000-0005-0000-0000-0000F0130000}"/>
    <cellStyle name="Normal 22 4" xfId="5093" xr:uid="{00000000-0005-0000-0000-0000F1130000}"/>
    <cellStyle name="Normal 22 4 2" xfId="5094" xr:uid="{00000000-0005-0000-0000-0000F2130000}"/>
    <cellStyle name="Normal 22 4 3" xfId="5095" xr:uid="{00000000-0005-0000-0000-0000F3130000}"/>
    <cellStyle name="Normal 22 4 4" xfId="5096" xr:uid="{00000000-0005-0000-0000-0000F4130000}"/>
    <cellStyle name="Normal 22 5" xfId="5097" xr:uid="{00000000-0005-0000-0000-0000F5130000}"/>
    <cellStyle name="Normal 22 6" xfId="5098" xr:uid="{00000000-0005-0000-0000-0000F6130000}"/>
    <cellStyle name="Normal 22 7" xfId="5099" xr:uid="{00000000-0005-0000-0000-0000F7130000}"/>
    <cellStyle name="Normal 22 8" xfId="5100" xr:uid="{00000000-0005-0000-0000-0000F8130000}"/>
    <cellStyle name="Normal 23" xfId="5101" xr:uid="{00000000-0005-0000-0000-0000F9130000}"/>
    <cellStyle name="Normal 23 2" xfId="5102" xr:uid="{00000000-0005-0000-0000-0000FA130000}"/>
    <cellStyle name="Normal 23 2 2" xfId="5103" xr:uid="{00000000-0005-0000-0000-0000FB130000}"/>
    <cellStyle name="Normal 23 2 2 2" xfId="5104" xr:uid="{00000000-0005-0000-0000-0000FC130000}"/>
    <cellStyle name="Normal 23 2 2 2 2" xfId="5105" xr:uid="{00000000-0005-0000-0000-0000FD130000}"/>
    <cellStyle name="Normal 23 2 2 2 3" xfId="5106" xr:uid="{00000000-0005-0000-0000-0000FE130000}"/>
    <cellStyle name="Normal 23 2 2 2 4" xfId="5107" xr:uid="{00000000-0005-0000-0000-0000FF130000}"/>
    <cellStyle name="Normal 23 2 2 3" xfId="5108" xr:uid="{00000000-0005-0000-0000-000000140000}"/>
    <cellStyle name="Normal 23 2 2 4" xfId="5109" xr:uid="{00000000-0005-0000-0000-000001140000}"/>
    <cellStyle name="Normal 23 2 2 5" xfId="5110" xr:uid="{00000000-0005-0000-0000-000002140000}"/>
    <cellStyle name="Normal 23 2 3" xfId="5111" xr:uid="{00000000-0005-0000-0000-000003140000}"/>
    <cellStyle name="Normal 23 2 3 2" xfId="5112" xr:uid="{00000000-0005-0000-0000-000004140000}"/>
    <cellStyle name="Normal 23 2 3 3" xfId="5113" xr:uid="{00000000-0005-0000-0000-000005140000}"/>
    <cellStyle name="Normal 23 2 3 4" xfId="5114" xr:uid="{00000000-0005-0000-0000-000006140000}"/>
    <cellStyle name="Normal 23 2 4" xfId="5115" xr:uid="{00000000-0005-0000-0000-000007140000}"/>
    <cellStyle name="Normal 23 2 5" xfId="5116" xr:uid="{00000000-0005-0000-0000-000008140000}"/>
    <cellStyle name="Normal 23 2 6" xfId="5117" xr:uid="{00000000-0005-0000-0000-000009140000}"/>
    <cellStyle name="Normal 23 3" xfId="5118" xr:uid="{00000000-0005-0000-0000-00000A140000}"/>
    <cellStyle name="Normal 23 3 2" xfId="5119" xr:uid="{00000000-0005-0000-0000-00000B140000}"/>
    <cellStyle name="Normal 23 3 2 2" xfId="5120" xr:uid="{00000000-0005-0000-0000-00000C140000}"/>
    <cellStyle name="Normal 23 3 2 3" xfId="5121" xr:uid="{00000000-0005-0000-0000-00000D140000}"/>
    <cellStyle name="Normal 23 3 2 4" xfId="5122" xr:uid="{00000000-0005-0000-0000-00000E140000}"/>
    <cellStyle name="Normal 23 3 3" xfId="5123" xr:uid="{00000000-0005-0000-0000-00000F140000}"/>
    <cellStyle name="Normal 23 3 4" xfId="5124" xr:uid="{00000000-0005-0000-0000-000010140000}"/>
    <cellStyle name="Normal 23 3 5" xfId="5125" xr:uid="{00000000-0005-0000-0000-000011140000}"/>
    <cellStyle name="Normal 23 4" xfId="5126" xr:uid="{00000000-0005-0000-0000-000012140000}"/>
    <cellStyle name="Normal 23 4 2" xfId="5127" xr:uid="{00000000-0005-0000-0000-000013140000}"/>
    <cellStyle name="Normal 23 4 3" xfId="5128" xr:uid="{00000000-0005-0000-0000-000014140000}"/>
    <cellStyle name="Normal 23 4 4" xfId="5129" xr:uid="{00000000-0005-0000-0000-000015140000}"/>
    <cellStyle name="Normal 23 5" xfId="5130" xr:uid="{00000000-0005-0000-0000-000016140000}"/>
    <cellStyle name="Normal 23 6" xfId="5131" xr:uid="{00000000-0005-0000-0000-000017140000}"/>
    <cellStyle name="Normal 23 7" xfId="5132" xr:uid="{00000000-0005-0000-0000-000018140000}"/>
    <cellStyle name="Normal 23 8" xfId="5133" xr:uid="{00000000-0005-0000-0000-000019140000}"/>
    <cellStyle name="Normal 24" xfId="5134" xr:uid="{00000000-0005-0000-0000-00001A140000}"/>
    <cellStyle name="Normal 24 2" xfId="5135" xr:uid="{00000000-0005-0000-0000-00001B140000}"/>
    <cellStyle name="Normal 24 2 2" xfId="5136" xr:uid="{00000000-0005-0000-0000-00001C140000}"/>
    <cellStyle name="Normal 24 2 2 2" xfId="5137" xr:uid="{00000000-0005-0000-0000-00001D140000}"/>
    <cellStyle name="Normal 24 2 2 3" xfId="5138" xr:uid="{00000000-0005-0000-0000-00001E140000}"/>
    <cellStyle name="Normal 24 2 2 4" xfId="5139" xr:uid="{00000000-0005-0000-0000-00001F140000}"/>
    <cellStyle name="Normal 24 2 3" xfId="5140" xr:uid="{00000000-0005-0000-0000-000020140000}"/>
    <cellStyle name="Normal 24 2 4" xfId="5141" xr:uid="{00000000-0005-0000-0000-000021140000}"/>
    <cellStyle name="Normal 24 2 5" xfId="5142" xr:uid="{00000000-0005-0000-0000-000022140000}"/>
    <cellStyle name="Normal 24 2 6" xfId="6728" xr:uid="{00000000-0005-0000-0000-000023140000}"/>
    <cellStyle name="Normal 24 2 7" xfId="6743" xr:uid="{00000000-0005-0000-0000-000024140000}"/>
    <cellStyle name="Normal 24 3" xfId="5143" xr:uid="{00000000-0005-0000-0000-000025140000}"/>
    <cellStyle name="Normal 24 3 2" xfId="5144" xr:uid="{00000000-0005-0000-0000-000026140000}"/>
    <cellStyle name="Normal 24 3 3" xfId="5145" xr:uid="{00000000-0005-0000-0000-000027140000}"/>
    <cellStyle name="Normal 24 3 4" xfId="5146" xr:uid="{00000000-0005-0000-0000-000028140000}"/>
    <cellStyle name="Normal 24 4" xfId="5147" xr:uid="{00000000-0005-0000-0000-000029140000}"/>
    <cellStyle name="Normal 24 5" xfId="5148" xr:uid="{00000000-0005-0000-0000-00002A140000}"/>
    <cellStyle name="Normal 24 6" xfId="5149" xr:uid="{00000000-0005-0000-0000-00002B140000}"/>
    <cellStyle name="Normal 24 7" xfId="5150" xr:uid="{00000000-0005-0000-0000-00002C140000}"/>
    <cellStyle name="Normal 24 8" xfId="5151" xr:uid="{00000000-0005-0000-0000-00002D140000}"/>
    <cellStyle name="Normal 24 9" xfId="5152" xr:uid="{00000000-0005-0000-0000-00002E140000}"/>
    <cellStyle name="Normal 25" xfId="5153" xr:uid="{00000000-0005-0000-0000-00002F140000}"/>
    <cellStyle name="Normal 25 2" xfId="5154" xr:uid="{00000000-0005-0000-0000-000030140000}"/>
    <cellStyle name="Normal 25 2 2" xfId="5155" xr:uid="{00000000-0005-0000-0000-000031140000}"/>
    <cellStyle name="Normal 25 2 2 2" xfId="5156" xr:uid="{00000000-0005-0000-0000-000032140000}"/>
    <cellStyle name="Normal 25 2 2 3" xfId="5157" xr:uid="{00000000-0005-0000-0000-000033140000}"/>
    <cellStyle name="Normal 25 2 2 4" xfId="5158" xr:uid="{00000000-0005-0000-0000-000034140000}"/>
    <cellStyle name="Normal 25 2 3" xfId="5159" xr:uid="{00000000-0005-0000-0000-000035140000}"/>
    <cellStyle name="Normal 25 2 4" xfId="5160" xr:uid="{00000000-0005-0000-0000-000036140000}"/>
    <cellStyle name="Normal 25 2 5" xfId="5161" xr:uid="{00000000-0005-0000-0000-000037140000}"/>
    <cellStyle name="Normal 25 2 6" xfId="6726" xr:uid="{00000000-0005-0000-0000-000038140000}"/>
    <cellStyle name="Normal 25 2 7" xfId="6744" xr:uid="{00000000-0005-0000-0000-000039140000}"/>
    <cellStyle name="Normal 25 3" xfId="5162" xr:uid="{00000000-0005-0000-0000-00003A140000}"/>
    <cellStyle name="Normal 25 3 2" xfId="5163" xr:uid="{00000000-0005-0000-0000-00003B140000}"/>
    <cellStyle name="Normal 25 3 3" xfId="5164" xr:uid="{00000000-0005-0000-0000-00003C140000}"/>
    <cellStyle name="Normal 25 3 4" xfId="5165" xr:uid="{00000000-0005-0000-0000-00003D140000}"/>
    <cellStyle name="Normal 25 4" xfId="5166" xr:uid="{00000000-0005-0000-0000-00003E140000}"/>
    <cellStyle name="Normal 25 5" xfId="5167" xr:uid="{00000000-0005-0000-0000-00003F140000}"/>
    <cellStyle name="Normal 25 6" xfId="5168" xr:uid="{00000000-0005-0000-0000-000040140000}"/>
    <cellStyle name="Normal 25 7" xfId="5169" xr:uid="{00000000-0005-0000-0000-000041140000}"/>
    <cellStyle name="Normal 25 8" xfId="5170" xr:uid="{00000000-0005-0000-0000-000042140000}"/>
    <cellStyle name="Normal 25 9" xfId="5171" xr:uid="{00000000-0005-0000-0000-000043140000}"/>
    <cellStyle name="Normal 26" xfId="5172" xr:uid="{00000000-0005-0000-0000-000044140000}"/>
    <cellStyle name="Normal 26 2" xfId="5173" xr:uid="{00000000-0005-0000-0000-000045140000}"/>
    <cellStyle name="Normal 26 2 2" xfId="5174" xr:uid="{00000000-0005-0000-0000-000046140000}"/>
    <cellStyle name="Normal 26 2 2 2" xfId="5175" xr:uid="{00000000-0005-0000-0000-000047140000}"/>
    <cellStyle name="Normal 26 2 2 3" xfId="5176" xr:uid="{00000000-0005-0000-0000-000048140000}"/>
    <cellStyle name="Normal 26 2 2 4" xfId="5177" xr:uid="{00000000-0005-0000-0000-000049140000}"/>
    <cellStyle name="Normal 26 2 3" xfId="5178" xr:uid="{00000000-0005-0000-0000-00004A140000}"/>
    <cellStyle name="Normal 26 2 4" xfId="5179" xr:uid="{00000000-0005-0000-0000-00004B140000}"/>
    <cellStyle name="Normal 26 2 5" xfId="5180" xr:uid="{00000000-0005-0000-0000-00004C140000}"/>
    <cellStyle name="Normal 26 2 6" xfId="6729" xr:uid="{00000000-0005-0000-0000-00004D140000}"/>
    <cellStyle name="Normal 26 2 7" xfId="6745" xr:uid="{00000000-0005-0000-0000-00004E140000}"/>
    <cellStyle name="Normal 26 3" xfId="5181" xr:uid="{00000000-0005-0000-0000-00004F140000}"/>
    <cellStyle name="Normal 26 3 2" xfId="5182" xr:uid="{00000000-0005-0000-0000-000050140000}"/>
    <cellStyle name="Normal 26 3 3" xfId="5183" xr:uid="{00000000-0005-0000-0000-000051140000}"/>
    <cellStyle name="Normal 26 3 4" xfId="5184" xr:uid="{00000000-0005-0000-0000-000052140000}"/>
    <cellStyle name="Normal 26 4" xfId="5185" xr:uid="{00000000-0005-0000-0000-000053140000}"/>
    <cellStyle name="Normal 26 5" xfId="5186" xr:uid="{00000000-0005-0000-0000-000054140000}"/>
    <cellStyle name="Normal 26 6" xfId="5187" xr:uid="{00000000-0005-0000-0000-000055140000}"/>
    <cellStyle name="Normal 26 7" xfId="6730" xr:uid="{00000000-0005-0000-0000-000056140000}"/>
    <cellStyle name="Normal 26 8" xfId="6746" xr:uid="{00000000-0005-0000-0000-000057140000}"/>
    <cellStyle name="Normal 27" xfId="5188" xr:uid="{00000000-0005-0000-0000-000058140000}"/>
    <cellStyle name="Normal 28" xfId="5189" xr:uid="{00000000-0005-0000-0000-000059140000}"/>
    <cellStyle name="Normal 29" xfId="5190" xr:uid="{00000000-0005-0000-0000-00005A140000}"/>
    <cellStyle name="Normal 3" xfId="5191" xr:uid="{00000000-0005-0000-0000-00005B140000}"/>
    <cellStyle name="Normal 3 10" xfId="5192" xr:uid="{00000000-0005-0000-0000-00005C140000}"/>
    <cellStyle name="Normal 3 11" xfId="5193" xr:uid="{00000000-0005-0000-0000-00005D140000}"/>
    <cellStyle name="Normal 3 2" xfId="5194" xr:uid="{00000000-0005-0000-0000-00005E140000}"/>
    <cellStyle name="Normal 3 2 2" xfId="5195" xr:uid="{00000000-0005-0000-0000-00005F140000}"/>
    <cellStyle name="Normal 3 2 2 2" xfId="5196" xr:uid="{00000000-0005-0000-0000-000060140000}"/>
    <cellStyle name="Normal 3 2 2 2 2" xfId="5197" xr:uid="{00000000-0005-0000-0000-000061140000}"/>
    <cellStyle name="Normal 3 2 2 2 2 2" xfId="5198" xr:uid="{00000000-0005-0000-0000-000062140000}"/>
    <cellStyle name="Normal 3 2 2 2 2 3" xfId="5199" xr:uid="{00000000-0005-0000-0000-000063140000}"/>
    <cellStyle name="Normal 3 2 2 2 2 4" xfId="5200" xr:uid="{00000000-0005-0000-0000-000064140000}"/>
    <cellStyle name="Normal 3 2 2 2 3" xfId="5201" xr:uid="{00000000-0005-0000-0000-000065140000}"/>
    <cellStyle name="Normal 3 2 2 2 4" xfId="5202" xr:uid="{00000000-0005-0000-0000-000066140000}"/>
    <cellStyle name="Normal 3 2 2 2 5" xfId="5203" xr:uid="{00000000-0005-0000-0000-000067140000}"/>
    <cellStyle name="Normal 3 2 2 3" xfId="5204" xr:uid="{00000000-0005-0000-0000-000068140000}"/>
    <cellStyle name="Normal 3 2 2 3 2" xfId="5205" xr:uid="{00000000-0005-0000-0000-000069140000}"/>
    <cellStyle name="Normal 3 2 2 3 3" xfId="5206" xr:uid="{00000000-0005-0000-0000-00006A140000}"/>
    <cellStyle name="Normal 3 2 2 3 4" xfId="5207" xr:uid="{00000000-0005-0000-0000-00006B140000}"/>
    <cellStyle name="Normal 3 2 2 4" xfId="5208" xr:uid="{00000000-0005-0000-0000-00006C140000}"/>
    <cellStyle name="Normal 3 2 2 5" xfId="5209" xr:uid="{00000000-0005-0000-0000-00006D140000}"/>
    <cellStyle name="Normal 3 2 2 6" xfId="5210" xr:uid="{00000000-0005-0000-0000-00006E140000}"/>
    <cellStyle name="Normal 3 2 3" xfId="5211" xr:uid="{00000000-0005-0000-0000-00006F140000}"/>
    <cellStyle name="Normal 3 2 3 2" xfId="5212" xr:uid="{00000000-0005-0000-0000-000070140000}"/>
    <cellStyle name="Normal 3 2 3 2 2" xfId="5213" xr:uid="{00000000-0005-0000-0000-000071140000}"/>
    <cellStyle name="Normal 3 2 3 2 2 2" xfId="5214" xr:uid="{00000000-0005-0000-0000-000072140000}"/>
    <cellStyle name="Normal 3 2 3 2 2 3" xfId="5215" xr:uid="{00000000-0005-0000-0000-000073140000}"/>
    <cellStyle name="Normal 3 2 3 2 2 4" xfId="5216" xr:uid="{00000000-0005-0000-0000-000074140000}"/>
    <cellStyle name="Normal 3 2 3 2 3" xfId="5217" xr:uid="{00000000-0005-0000-0000-000075140000}"/>
    <cellStyle name="Normal 3 2 3 2 4" xfId="5218" xr:uid="{00000000-0005-0000-0000-000076140000}"/>
    <cellStyle name="Normal 3 2 3 2 5" xfId="5219" xr:uid="{00000000-0005-0000-0000-000077140000}"/>
    <cellStyle name="Normal 3 2 3 3" xfId="5220" xr:uid="{00000000-0005-0000-0000-000078140000}"/>
    <cellStyle name="Normal 3 2 3 3 2" xfId="5221" xr:uid="{00000000-0005-0000-0000-000079140000}"/>
    <cellStyle name="Normal 3 2 3 3 3" xfId="5222" xr:uid="{00000000-0005-0000-0000-00007A140000}"/>
    <cellStyle name="Normal 3 2 3 3 4" xfId="5223" xr:uid="{00000000-0005-0000-0000-00007B140000}"/>
    <cellStyle name="Normal 3 2 3 4" xfId="5224" xr:uid="{00000000-0005-0000-0000-00007C140000}"/>
    <cellStyle name="Normal 3 2 3 5" xfId="5225" xr:uid="{00000000-0005-0000-0000-00007D140000}"/>
    <cellStyle name="Normal 3 2 3 6" xfId="5226" xr:uid="{00000000-0005-0000-0000-00007E140000}"/>
    <cellStyle name="Normal 3 2 4" xfId="5227" xr:uid="{00000000-0005-0000-0000-00007F140000}"/>
    <cellStyle name="Normal 3 2 4 2" xfId="5228" xr:uid="{00000000-0005-0000-0000-000080140000}"/>
    <cellStyle name="Normal 3 2 4 2 2" xfId="5229" xr:uid="{00000000-0005-0000-0000-000081140000}"/>
    <cellStyle name="Normal 3 2 4 2 2 2" xfId="5230" xr:uid="{00000000-0005-0000-0000-000082140000}"/>
    <cellStyle name="Normal 3 2 4 2 2 3" xfId="5231" xr:uid="{00000000-0005-0000-0000-000083140000}"/>
    <cellStyle name="Normal 3 2 4 2 2 4" xfId="5232" xr:uid="{00000000-0005-0000-0000-000084140000}"/>
    <cellStyle name="Normal 3 2 4 2 3" xfId="5233" xr:uid="{00000000-0005-0000-0000-000085140000}"/>
    <cellStyle name="Normal 3 2 4 2 4" xfId="5234" xr:uid="{00000000-0005-0000-0000-000086140000}"/>
    <cellStyle name="Normal 3 2 4 2 5" xfId="5235" xr:uid="{00000000-0005-0000-0000-000087140000}"/>
    <cellStyle name="Normal 3 2 4 3" xfId="5236" xr:uid="{00000000-0005-0000-0000-000088140000}"/>
    <cellStyle name="Normal 3 2 4 3 2" xfId="5237" xr:uid="{00000000-0005-0000-0000-000089140000}"/>
    <cellStyle name="Normal 3 2 4 3 3" xfId="5238" xr:uid="{00000000-0005-0000-0000-00008A140000}"/>
    <cellStyle name="Normal 3 2 4 3 4" xfId="5239" xr:uid="{00000000-0005-0000-0000-00008B140000}"/>
    <cellStyle name="Normal 3 2 4 4" xfId="5240" xr:uid="{00000000-0005-0000-0000-00008C140000}"/>
    <cellStyle name="Normal 3 2 4 5" xfId="5241" xr:uid="{00000000-0005-0000-0000-00008D140000}"/>
    <cellStyle name="Normal 3 2 4 6" xfId="5242" xr:uid="{00000000-0005-0000-0000-00008E140000}"/>
    <cellStyle name="Normal 3 2 5" xfId="5243" xr:uid="{00000000-0005-0000-0000-00008F140000}"/>
    <cellStyle name="Normal 3 2 6" xfId="5244" xr:uid="{00000000-0005-0000-0000-000090140000}"/>
    <cellStyle name="Normal 3 2 7" xfId="5245" xr:uid="{00000000-0005-0000-0000-000091140000}"/>
    <cellStyle name="Normal 3 2 8" xfId="5246" xr:uid="{00000000-0005-0000-0000-000092140000}"/>
    <cellStyle name="Normal 3 3" xfId="5247" xr:uid="{00000000-0005-0000-0000-000093140000}"/>
    <cellStyle name="Normal 3 3 10" xfId="5248" xr:uid="{00000000-0005-0000-0000-000094140000}"/>
    <cellStyle name="Normal 3 3 11" xfId="5249" xr:uid="{00000000-0005-0000-0000-000095140000}"/>
    <cellStyle name="Normal 3 3 2" xfId="5250" xr:uid="{00000000-0005-0000-0000-000096140000}"/>
    <cellStyle name="Normal 3 3 2 2" xfId="5251" xr:uid="{00000000-0005-0000-0000-000097140000}"/>
    <cellStyle name="Normal 3 3 2 2 2" xfId="5252" xr:uid="{00000000-0005-0000-0000-000098140000}"/>
    <cellStyle name="Normal 3 3 2 2 2 2" xfId="5253" xr:uid="{00000000-0005-0000-0000-000099140000}"/>
    <cellStyle name="Normal 3 3 2 2 2 3" xfId="5254" xr:uid="{00000000-0005-0000-0000-00009A140000}"/>
    <cellStyle name="Normal 3 3 2 2 2 4" xfId="5255" xr:uid="{00000000-0005-0000-0000-00009B140000}"/>
    <cellStyle name="Normal 3 3 2 2 3" xfId="5256" xr:uid="{00000000-0005-0000-0000-00009C140000}"/>
    <cellStyle name="Normal 3 3 2 2 4" xfId="5257" xr:uid="{00000000-0005-0000-0000-00009D140000}"/>
    <cellStyle name="Normal 3 3 2 2 5" xfId="5258" xr:uid="{00000000-0005-0000-0000-00009E140000}"/>
    <cellStyle name="Normal 3 3 2 3" xfId="5259" xr:uid="{00000000-0005-0000-0000-00009F140000}"/>
    <cellStyle name="Normal 3 3 2 3 2" xfId="5260" xr:uid="{00000000-0005-0000-0000-0000A0140000}"/>
    <cellStyle name="Normal 3 3 2 3 3" xfId="5261" xr:uid="{00000000-0005-0000-0000-0000A1140000}"/>
    <cellStyle name="Normal 3 3 2 3 4" xfId="5262" xr:uid="{00000000-0005-0000-0000-0000A2140000}"/>
    <cellStyle name="Normal 3 3 2 4" xfId="5263" xr:uid="{00000000-0005-0000-0000-0000A3140000}"/>
    <cellStyle name="Normal 3 3 2 5" xfId="5264" xr:uid="{00000000-0005-0000-0000-0000A4140000}"/>
    <cellStyle name="Normal 3 3 2 6" xfId="5265" xr:uid="{00000000-0005-0000-0000-0000A5140000}"/>
    <cellStyle name="Normal 3 3 3" xfId="5266" xr:uid="{00000000-0005-0000-0000-0000A6140000}"/>
    <cellStyle name="Normal 3 3 3 2" xfId="5267" xr:uid="{00000000-0005-0000-0000-0000A7140000}"/>
    <cellStyle name="Normal 3 3 3 2 2" xfId="5268" xr:uid="{00000000-0005-0000-0000-0000A8140000}"/>
    <cellStyle name="Normal 3 3 3 2 2 2" xfId="5269" xr:uid="{00000000-0005-0000-0000-0000A9140000}"/>
    <cellStyle name="Normal 3 3 3 2 2 3" xfId="5270" xr:uid="{00000000-0005-0000-0000-0000AA140000}"/>
    <cellStyle name="Normal 3 3 3 2 2 4" xfId="5271" xr:uid="{00000000-0005-0000-0000-0000AB140000}"/>
    <cellStyle name="Normal 3 3 3 2 3" xfId="5272" xr:uid="{00000000-0005-0000-0000-0000AC140000}"/>
    <cellStyle name="Normal 3 3 3 2 4" xfId="5273" xr:uid="{00000000-0005-0000-0000-0000AD140000}"/>
    <cellStyle name="Normal 3 3 3 2 5" xfId="5274" xr:uid="{00000000-0005-0000-0000-0000AE140000}"/>
    <cellStyle name="Normal 3 3 3 3" xfId="5275" xr:uid="{00000000-0005-0000-0000-0000AF140000}"/>
    <cellStyle name="Normal 3 3 3 3 2" xfId="5276" xr:uid="{00000000-0005-0000-0000-0000B0140000}"/>
    <cellStyle name="Normal 3 3 3 3 3" xfId="5277" xr:uid="{00000000-0005-0000-0000-0000B1140000}"/>
    <cellStyle name="Normal 3 3 3 3 4" xfId="5278" xr:uid="{00000000-0005-0000-0000-0000B2140000}"/>
    <cellStyle name="Normal 3 3 3 4" xfId="5279" xr:uid="{00000000-0005-0000-0000-0000B3140000}"/>
    <cellStyle name="Normal 3 3 3 5" xfId="5280" xr:uid="{00000000-0005-0000-0000-0000B4140000}"/>
    <cellStyle name="Normal 3 3 3 6" xfId="5281" xr:uid="{00000000-0005-0000-0000-0000B5140000}"/>
    <cellStyle name="Normal 3 3 4" xfId="5282" xr:uid="{00000000-0005-0000-0000-0000B6140000}"/>
    <cellStyle name="Normal 3 3 4 2" xfId="5283" xr:uid="{00000000-0005-0000-0000-0000B7140000}"/>
    <cellStyle name="Normal 3 3 4 2 2" xfId="5284" xr:uid="{00000000-0005-0000-0000-0000B8140000}"/>
    <cellStyle name="Normal 3 3 4 2 3" xfId="5285" xr:uid="{00000000-0005-0000-0000-0000B9140000}"/>
    <cellStyle name="Normal 3 3 4 2 4" xfId="5286" xr:uid="{00000000-0005-0000-0000-0000BA140000}"/>
    <cellStyle name="Normal 3 3 4 3" xfId="5287" xr:uid="{00000000-0005-0000-0000-0000BB140000}"/>
    <cellStyle name="Normal 3 3 4 4" xfId="5288" xr:uid="{00000000-0005-0000-0000-0000BC140000}"/>
    <cellStyle name="Normal 3 3 4 5" xfId="5289" xr:uid="{00000000-0005-0000-0000-0000BD140000}"/>
    <cellStyle name="Normal 3 3 5" xfId="5290" xr:uid="{00000000-0005-0000-0000-0000BE140000}"/>
    <cellStyle name="Normal 3 3 5 2" xfId="5291" xr:uid="{00000000-0005-0000-0000-0000BF140000}"/>
    <cellStyle name="Normal 3 3 5 3" xfId="5292" xr:uid="{00000000-0005-0000-0000-0000C0140000}"/>
    <cellStyle name="Normal 3 3 5 4" xfId="5293" xr:uid="{00000000-0005-0000-0000-0000C1140000}"/>
    <cellStyle name="Normal 3 3 6" xfId="5294" xr:uid="{00000000-0005-0000-0000-0000C2140000}"/>
    <cellStyle name="Normal 3 3 7" xfId="5295" xr:uid="{00000000-0005-0000-0000-0000C3140000}"/>
    <cellStyle name="Normal 3 3 8" xfId="5296" xr:uid="{00000000-0005-0000-0000-0000C4140000}"/>
    <cellStyle name="Normal 3 3 9" xfId="5297" xr:uid="{00000000-0005-0000-0000-0000C5140000}"/>
    <cellStyle name="Normal 3 4" xfId="5298" xr:uid="{00000000-0005-0000-0000-0000C6140000}"/>
    <cellStyle name="Normal 3 4 10" xfId="5299" xr:uid="{00000000-0005-0000-0000-0000C7140000}"/>
    <cellStyle name="Normal 3 4 11" xfId="5300" xr:uid="{00000000-0005-0000-0000-0000C8140000}"/>
    <cellStyle name="Normal 3 4 2" xfId="5301" xr:uid="{00000000-0005-0000-0000-0000C9140000}"/>
    <cellStyle name="Normal 3 4 2 2" xfId="5302" xr:uid="{00000000-0005-0000-0000-0000CA140000}"/>
    <cellStyle name="Normal 3 4 2 2 2" xfId="5303" xr:uid="{00000000-0005-0000-0000-0000CB140000}"/>
    <cellStyle name="Normal 3 4 2 2 2 2" xfId="5304" xr:uid="{00000000-0005-0000-0000-0000CC140000}"/>
    <cellStyle name="Normal 3 4 2 2 2 3" xfId="5305" xr:uid="{00000000-0005-0000-0000-0000CD140000}"/>
    <cellStyle name="Normal 3 4 2 2 2 4" xfId="5306" xr:uid="{00000000-0005-0000-0000-0000CE140000}"/>
    <cellStyle name="Normal 3 4 2 2 3" xfId="5307" xr:uid="{00000000-0005-0000-0000-0000CF140000}"/>
    <cellStyle name="Normal 3 4 2 2 4" xfId="5308" xr:uid="{00000000-0005-0000-0000-0000D0140000}"/>
    <cellStyle name="Normal 3 4 2 2 5" xfId="5309" xr:uid="{00000000-0005-0000-0000-0000D1140000}"/>
    <cellStyle name="Normal 3 4 2 3" xfId="5310" xr:uid="{00000000-0005-0000-0000-0000D2140000}"/>
    <cellStyle name="Normal 3 4 2 3 2" xfId="5311" xr:uid="{00000000-0005-0000-0000-0000D3140000}"/>
    <cellStyle name="Normal 3 4 2 3 3" xfId="5312" xr:uid="{00000000-0005-0000-0000-0000D4140000}"/>
    <cellStyle name="Normal 3 4 2 3 4" xfId="5313" xr:uid="{00000000-0005-0000-0000-0000D5140000}"/>
    <cellStyle name="Normal 3 4 2 4" xfId="5314" xr:uid="{00000000-0005-0000-0000-0000D6140000}"/>
    <cellStyle name="Normal 3 4 2 5" xfId="5315" xr:uid="{00000000-0005-0000-0000-0000D7140000}"/>
    <cellStyle name="Normal 3 4 2 6" xfId="5316" xr:uid="{00000000-0005-0000-0000-0000D8140000}"/>
    <cellStyle name="Normal 3 4 3" xfId="5317" xr:uid="{00000000-0005-0000-0000-0000D9140000}"/>
    <cellStyle name="Normal 3 4 3 2" xfId="5318" xr:uid="{00000000-0005-0000-0000-0000DA140000}"/>
    <cellStyle name="Normal 3 4 3 2 2" xfId="5319" xr:uid="{00000000-0005-0000-0000-0000DB140000}"/>
    <cellStyle name="Normal 3 4 3 2 2 2" xfId="5320" xr:uid="{00000000-0005-0000-0000-0000DC140000}"/>
    <cellStyle name="Normal 3 4 3 2 2 3" xfId="5321" xr:uid="{00000000-0005-0000-0000-0000DD140000}"/>
    <cellStyle name="Normal 3 4 3 2 2 4" xfId="5322" xr:uid="{00000000-0005-0000-0000-0000DE140000}"/>
    <cellStyle name="Normal 3 4 3 2 3" xfId="5323" xr:uid="{00000000-0005-0000-0000-0000DF140000}"/>
    <cellStyle name="Normal 3 4 3 2 4" xfId="5324" xr:uid="{00000000-0005-0000-0000-0000E0140000}"/>
    <cellStyle name="Normal 3 4 3 2 5" xfId="5325" xr:uid="{00000000-0005-0000-0000-0000E1140000}"/>
    <cellStyle name="Normal 3 4 3 3" xfId="5326" xr:uid="{00000000-0005-0000-0000-0000E2140000}"/>
    <cellStyle name="Normal 3 4 3 3 2" xfId="5327" xr:uid="{00000000-0005-0000-0000-0000E3140000}"/>
    <cellStyle name="Normal 3 4 3 3 3" xfId="5328" xr:uid="{00000000-0005-0000-0000-0000E4140000}"/>
    <cellStyle name="Normal 3 4 3 3 4" xfId="5329" xr:uid="{00000000-0005-0000-0000-0000E5140000}"/>
    <cellStyle name="Normal 3 4 3 4" xfId="5330" xr:uid="{00000000-0005-0000-0000-0000E6140000}"/>
    <cellStyle name="Normal 3 4 3 5" xfId="5331" xr:uid="{00000000-0005-0000-0000-0000E7140000}"/>
    <cellStyle name="Normal 3 4 3 6" xfId="5332" xr:uid="{00000000-0005-0000-0000-0000E8140000}"/>
    <cellStyle name="Normal 3 4 4" xfId="5333" xr:uid="{00000000-0005-0000-0000-0000E9140000}"/>
    <cellStyle name="Normal 3 4 4 2" xfId="5334" xr:uid="{00000000-0005-0000-0000-0000EA140000}"/>
    <cellStyle name="Normal 3 4 4 2 2" xfId="5335" xr:uid="{00000000-0005-0000-0000-0000EB140000}"/>
    <cellStyle name="Normal 3 4 4 2 3" xfId="5336" xr:uid="{00000000-0005-0000-0000-0000EC140000}"/>
    <cellStyle name="Normal 3 4 4 2 4" xfId="5337" xr:uid="{00000000-0005-0000-0000-0000ED140000}"/>
    <cellStyle name="Normal 3 4 4 3" xfId="5338" xr:uid="{00000000-0005-0000-0000-0000EE140000}"/>
    <cellStyle name="Normal 3 4 4 4" xfId="5339" xr:uid="{00000000-0005-0000-0000-0000EF140000}"/>
    <cellStyle name="Normal 3 4 4 5" xfId="5340" xr:uid="{00000000-0005-0000-0000-0000F0140000}"/>
    <cellStyle name="Normal 3 4 5" xfId="5341" xr:uid="{00000000-0005-0000-0000-0000F1140000}"/>
    <cellStyle name="Normal 3 4 5 2" xfId="5342" xr:uid="{00000000-0005-0000-0000-0000F2140000}"/>
    <cellStyle name="Normal 3 4 5 3" xfId="5343" xr:uid="{00000000-0005-0000-0000-0000F3140000}"/>
    <cellStyle name="Normal 3 4 5 4" xfId="5344" xr:uid="{00000000-0005-0000-0000-0000F4140000}"/>
    <cellStyle name="Normal 3 4 6" xfId="5345" xr:uid="{00000000-0005-0000-0000-0000F5140000}"/>
    <cellStyle name="Normal 3 4 7" xfId="5346" xr:uid="{00000000-0005-0000-0000-0000F6140000}"/>
    <cellStyle name="Normal 3 4 8" xfId="5347" xr:uid="{00000000-0005-0000-0000-0000F7140000}"/>
    <cellStyle name="Normal 3 4 9" xfId="5348" xr:uid="{00000000-0005-0000-0000-0000F8140000}"/>
    <cellStyle name="Normal 3 5" xfId="5349" xr:uid="{00000000-0005-0000-0000-0000F9140000}"/>
    <cellStyle name="Normal 3 5 10" xfId="5350" xr:uid="{00000000-0005-0000-0000-0000FA140000}"/>
    <cellStyle name="Normal 3 5 2" xfId="5351" xr:uid="{00000000-0005-0000-0000-0000FB140000}"/>
    <cellStyle name="Normal 3 5 2 2" xfId="5352" xr:uid="{00000000-0005-0000-0000-0000FC140000}"/>
    <cellStyle name="Normal 3 5 2 2 2" xfId="5353" xr:uid="{00000000-0005-0000-0000-0000FD140000}"/>
    <cellStyle name="Normal 3 5 2 2 2 2" xfId="5354" xr:uid="{00000000-0005-0000-0000-0000FE140000}"/>
    <cellStyle name="Normal 3 5 2 2 2 3" xfId="5355" xr:uid="{00000000-0005-0000-0000-0000FF140000}"/>
    <cellStyle name="Normal 3 5 2 2 2 4" xfId="5356" xr:uid="{00000000-0005-0000-0000-000000150000}"/>
    <cellStyle name="Normal 3 5 2 2 3" xfId="5357" xr:uid="{00000000-0005-0000-0000-000001150000}"/>
    <cellStyle name="Normal 3 5 2 2 4" xfId="5358" xr:uid="{00000000-0005-0000-0000-000002150000}"/>
    <cellStyle name="Normal 3 5 2 2 5" xfId="5359" xr:uid="{00000000-0005-0000-0000-000003150000}"/>
    <cellStyle name="Normal 3 5 2 3" xfId="5360" xr:uid="{00000000-0005-0000-0000-000004150000}"/>
    <cellStyle name="Normal 3 5 2 3 2" xfId="5361" xr:uid="{00000000-0005-0000-0000-000005150000}"/>
    <cellStyle name="Normal 3 5 2 3 3" xfId="5362" xr:uid="{00000000-0005-0000-0000-000006150000}"/>
    <cellStyle name="Normal 3 5 2 3 4" xfId="5363" xr:uid="{00000000-0005-0000-0000-000007150000}"/>
    <cellStyle name="Normal 3 5 2 4" xfId="5364" xr:uid="{00000000-0005-0000-0000-000008150000}"/>
    <cellStyle name="Normal 3 5 2 5" xfId="5365" xr:uid="{00000000-0005-0000-0000-000009150000}"/>
    <cellStyle name="Normal 3 5 2 6" xfId="5366" xr:uid="{00000000-0005-0000-0000-00000A150000}"/>
    <cellStyle name="Normal 3 5 3" xfId="5367" xr:uid="{00000000-0005-0000-0000-00000B150000}"/>
    <cellStyle name="Normal 3 5 3 2" xfId="5368" xr:uid="{00000000-0005-0000-0000-00000C150000}"/>
    <cellStyle name="Normal 3 5 3 2 2" xfId="5369" xr:uid="{00000000-0005-0000-0000-00000D150000}"/>
    <cellStyle name="Normal 3 5 3 2 2 2" xfId="5370" xr:uid="{00000000-0005-0000-0000-00000E150000}"/>
    <cellStyle name="Normal 3 5 3 2 2 3" xfId="5371" xr:uid="{00000000-0005-0000-0000-00000F150000}"/>
    <cellStyle name="Normal 3 5 3 2 2 4" xfId="5372" xr:uid="{00000000-0005-0000-0000-000010150000}"/>
    <cellStyle name="Normal 3 5 3 2 3" xfId="5373" xr:uid="{00000000-0005-0000-0000-000011150000}"/>
    <cellStyle name="Normal 3 5 3 2 4" xfId="5374" xr:uid="{00000000-0005-0000-0000-000012150000}"/>
    <cellStyle name="Normal 3 5 3 2 5" xfId="5375" xr:uid="{00000000-0005-0000-0000-000013150000}"/>
    <cellStyle name="Normal 3 5 3 3" xfId="5376" xr:uid="{00000000-0005-0000-0000-000014150000}"/>
    <cellStyle name="Normal 3 5 3 3 2" xfId="5377" xr:uid="{00000000-0005-0000-0000-000015150000}"/>
    <cellStyle name="Normal 3 5 3 3 3" xfId="5378" xr:uid="{00000000-0005-0000-0000-000016150000}"/>
    <cellStyle name="Normal 3 5 3 3 4" xfId="5379" xr:uid="{00000000-0005-0000-0000-000017150000}"/>
    <cellStyle name="Normal 3 5 3 4" xfId="5380" xr:uid="{00000000-0005-0000-0000-000018150000}"/>
    <cellStyle name="Normal 3 5 3 5" xfId="5381" xr:uid="{00000000-0005-0000-0000-000019150000}"/>
    <cellStyle name="Normal 3 5 3 6" xfId="5382" xr:uid="{00000000-0005-0000-0000-00001A150000}"/>
    <cellStyle name="Normal 3 5 4" xfId="5383" xr:uid="{00000000-0005-0000-0000-00001B150000}"/>
    <cellStyle name="Normal 3 5 4 2" xfId="5384" xr:uid="{00000000-0005-0000-0000-00001C150000}"/>
    <cellStyle name="Normal 3 5 4 2 2" xfId="5385" xr:uid="{00000000-0005-0000-0000-00001D150000}"/>
    <cellStyle name="Normal 3 5 4 2 3" xfId="5386" xr:uid="{00000000-0005-0000-0000-00001E150000}"/>
    <cellStyle name="Normal 3 5 4 2 4" xfId="5387" xr:uid="{00000000-0005-0000-0000-00001F150000}"/>
    <cellStyle name="Normal 3 5 4 3" xfId="5388" xr:uid="{00000000-0005-0000-0000-000020150000}"/>
    <cellStyle name="Normal 3 5 4 4" xfId="5389" xr:uid="{00000000-0005-0000-0000-000021150000}"/>
    <cellStyle name="Normal 3 5 4 5" xfId="5390" xr:uid="{00000000-0005-0000-0000-000022150000}"/>
    <cellStyle name="Normal 3 5 5" xfId="5391" xr:uid="{00000000-0005-0000-0000-000023150000}"/>
    <cellStyle name="Normal 3 5 5 2" xfId="5392" xr:uid="{00000000-0005-0000-0000-000024150000}"/>
    <cellStyle name="Normal 3 5 5 3" xfId="5393" xr:uid="{00000000-0005-0000-0000-000025150000}"/>
    <cellStyle name="Normal 3 5 5 4" xfId="5394" xr:uid="{00000000-0005-0000-0000-000026150000}"/>
    <cellStyle name="Normal 3 5 6" xfId="5395" xr:uid="{00000000-0005-0000-0000-000027150000}"/>
    <cellStyle name="Normal 3 5 7" xfId="5396" xr:uid="{00000000-0005-0000-0000-000028150000}"/>
    <cellStyle name="Normal 3 5 8" xfId="5397" xr:uid="{00000000-0005-0000-0000-000029150000}"/>
    <cellStyle name="Normal 3 5 9" xfId="5398" xr:uid="{00000000-0005-0000-0000-00002A150000}"/>
    <cellStyle name="Normal 3 6" xfId="5399" xr:uid="{00000000-0005-0000-0000-00002B150000}"/>
    <cellStyle name="Normal 3 6 10" xfId="5400" xr:uid="{00000000-0005-0000-0000-00002C150000}"/>
    <cellStyle name="Normal 3 6 11" xfId="5401" xr:uid="{00000000-0005-0000-0000-00002D150000}"/>
    <cellStyle name="Normal 3 6 12" xfId="5402" xr:uid="{00000000-0005-0000-0000-00002E150000}"/>
    <cellStyle name="Normal 3 6 13" xfId="5403" xr:uid="{00000000-0005-0000-0000-00002F150000}"/>
    <cellStyle name="Normal 3 6 2" xfId="5404" xr:uid="{00000000-0005-0000-0000-000030150000}"/>
    <cellStyle name="Normal 3 6 2 2" xfId="5405" xr:uid="{00000000-0005-0000-0000-000031150000}"/>
    <cellStyle name="Normal 3 6 2 2 2" xfId="5406" xr:uid="{00000000-0005-0000-0000-000032150000}"/>
    <cellStyle name="Normal 3 6 2 2 2 2" xfId="5407" xr:uid="{00000000-0005-0000-0000-000033150000}"/>
    <cellStyle name="Normal 3 6 2 2 2 3" xfId="5408" xr:uid="{00000000-0005-0000-0000-000034150000}"/>
    <cellStyle name="Normal 3 6 2 2 2 4" xfId="5409" xr:uid="{00000000-0005-0000-0000-000035150000}"/>
    <cellStyle name="Normal 3 6 2 2 3" xfId="5410" xr:uid="{00000000-0005-0000-0000-000036150000}"/>
    <cellStyle name="Normal 3 6 2 2 4" xfId="5411" xr:uid="{00000000-0005-0000-0000-000037150000}"/>
    <cellStyle name="Normal 3 6 2 2 5" xfId="5412" xr:uid="{00000000-0005-0000-0000-000038150000}"/>
    <cellStyle name="Normal 3 6 2 3" xfId="5413" xr:uid="{00000000-0005-0000-0000-000039150000}"/>
    <cellStyle name="Normal 3 6 2 3 2" xfId="5414" xr:uid="{00000000-0005-0000-0000-00003A150000}"/>
    <cellStyle name="Normal 3 6 2 3 3" xfId="5415" xr:uid="{00000000-0005-0000-0000-00003B150000}"/>
    <cellStyle name="Normal 3 6 2 3 4" xfId="5416" xr:uid="{00000000-0005-0000-0000-00003C150000}"/>
    <cellStyle name="Normal 3 6 2 4" xfId="5417" xr:uid="{00000000-0005-0000-0000-00003D150000}"/>
    <cellStyle name="Normal 3 6 2 5" xfId="5418" xr:uid="{00000000-0005-0000-0000-00003E150000}"/>
    <cellStyle name="Normal 3 6 2 6" xfId="5419" xr:uid="{00000000-0005-0000-0000-00003F150000}"/>
    <cellStyle name="Normal 3 6 3" xfId="5420" xr:uid="{00000000-0005-0000-0000-000040150000}"/>
    <cellStyle name="Normal 3 6 3 2" xfId="5421" xr:uid="{00000000-0005-0000-0000-000041150000}"/>
    <cellStyle name="Normal 3 6 3 2 2" xfId="5422" xr:uid="{00000000-0005-0000-0000-000042150000}"/>
    <cellStyle name="Normal 3 6 3 2 2 2" xfId="5423" xr:uid="{00000000-0005-0000-0000-000043150000}"/>
    <cellStyle name="Normal 3 6 3 2 2 3" xfId="5424" xr:uid="{00000000-0005-0000-0000-000044150000}"/>
    <cellStyle name="Normal 3 6 3 2 2 4" xfId="5425" xr:uid="{00000000-0005-0000-0000-000045150000}"/>
    <cellStyle name="Normal 3 6 3 2 3" xfId="5426" xr:uid="{00000000-0005-0000-0000-000046150000}"/>
    <cellStyle name="Normal 3 6 3 2 4" xfId="5427" xr:uid="{00000000-0005-0000-0000-000047150000}"/>
    <cellStyle name="Normal 3 6 3 2 5" xfId="5428" xr:uid="{00000000-0005-0000-0000-000048150000}"/>
    <cellStyle name="Normal 3 6 3 3" xfId="5429" xr:uid="{00000000-0005-0000-0000-000049150000}"/>
    <cellStyle name="Normal 3 6 3 3 2" xfId="5430" xr:uid="{00000000-0005-0000-0000-00004A150000}"/>
    <cellStyle name="Normal 3 6 3 3 3" xfId="5431" xr:uid="{00000000-0005-0000-0000-00004B150000}"/>
    <cellStyle name="Normal 3 6 3 3 4" xfId="5432" xr:uid="{00000000-0005-0000-0000-00004C150000}"/>
    <cellStyle name="Normal 3 6 3 4" xfId="5433" xr:uid="{00000000-0005-0000-0000-00004D150000}"/>
    <cellStyle name="Normal 3 6 3 5" xfId="5434" xr:uid="{00000000-0005-0000-0000-00004E150000}"/>
    <cellStyle name="Normal 3 6 3 6" xfId="5435" xr:uid="{00000000-0005-0000-0000-00004F150000}"/>
    <cellStyle name="Normal 3 6 4" xfId="5436" xr:uid="{00000000-0005-0000-0000-000050150000}"/>
    <cellStyle name="Normal 3 6 4 2" xfId="5437" xr:uid="{00000000-0005-0000-0000-000051150000}"/>
    <cellStyle name="Normal 3 6 4 2 2" xfId="5438" xr:uid="{00000000-0005-0000-0000-000052150000}"/>
    <cellStyle name="Normal 3 6 4 2 2 2" xfId="5439" xr:uid="{00000000-0005-0000-0000-000053150000}"/>
    <cellStyle name="Normal 3 6 4 2 2 3" xfId="5440" xr:uid="{00000000-0005-0000-0000-000054150000}"/>
    <cellStyle name="Normal 3 6 4 2 2 4" xfId="5441" xr:uid="{00000000-0005-0000-0000-000055150000}"/>
    <cellStyle name="Normal 3 6 4 2 3" xfId="5442" xr:uid="{00000000-0005-0000-0000-000056150000}"/>
    <cellStyle name="Normal 3 6 4 2 4" xfId="5443" xr:uid="{00000000-0005-0000-0000-000057150000}"/>
    <cellStyle name="Normal 3 6 4 2 5" xfId="5444" xr:uid="{00000000-0005-0000-0000-000058150000}"/>
    <cellStyle name="Normal 3 6 4 3" xfId="5445" xr:uid="{00000000-0005-0000-0000-000059150000}"/>
    <cellStyle name="Normal 3 6 4 3 2" xfId="5446" xr:uid="{00000000-0005-0000-0000-00005A150000}"/>
    <cellStyle name="Normal 3 6 4 3 3" xfId="5447" xr:uid="{00000000-0005-0000-0000-00005B150000}"/>
    <cellStyle name="Normal 3 6 4 3 4" xfId="5448" xr:uid="{00000000-0005-0000-0000-00005C150000}"/>
    <cellStyle name="Normal 3 6 4 4" xfId="5449" xr:uid="{00000000-0005-0000-0000-00005D150000}"/>
    <cellStyle name="Normal 3 6 4 5" xfId="5450" xr:uid="{00000000-0005-0000-0000-00005E150000}"/>
    <cellStyle name="Normal 3 6 4 6" xfId="5451" xr:uid="{00000000-0005-0000-0000-00005F150000}"/>
    <cellStyle name="Normal 3 6 5" xfId="5452" xr:uid="{00000000-0005-0000-0000-000060150000}"/>
    <cellStyle name="Normal 3 6 5 2" xfId="5453" xr:uid="{00000000-0005-0000-0000-000061150000}"/>
    <cellStyle name="Normal 3 6 5 2 2" xfId="5454" xr:uid="{00000000-0005-0000-0000-000062150000}"/>
    <cellStyle name="Normal 3 6 5 2 3" xfId="5455" xr:uid="{00000000-0005-0000-0000-000063150000}"/>
    <cellStyle name="Normal 3 6 5 2 4" xfId="5456" xr:uid="{00000000-0005-0000-0000-000064150000}"/>
    <cellStyle name="Normal 3 6 5 3" xfId="5457" xr:uid="{00000000-0005-0000-0000-000065150000}"/>
    <cellStyle name="Normal 3 6 5 4" xfId="5458" xr:uid="{00000000-0005-0000-0000-000066150000}"/>
    <cellStyle name="Normal 3 6 5 5" xfId="5459" xr:uid="{00000000-0005-0000-0000-000067150000}"/>
    <cellStyle name="Normal 3 6 6" xfId="5460" xr:uid="{00000000-0005-0000-0000-000068150000}"/>
    <cellStyle name="Normal 3 6 6 2" xfId="5461" xr:uid="{00000000-0005-0000-0000-000069150000}"/>
    <cellStyle name="Normal 3 6 6 3" xfId="5462" xr:uid="{00000000-0005-0000-0000-00006A150000}"/>
    <cellStyle name="Normal 3 6 6 4" xfId="5463" xr:uid="{00000000-0005-0000-0000-00006B150000}"/>
    <cellStyle name="Normal 3 6 7" xfId="5464" xr:uid="{00000000-0005-0000-0000-00006C150000}"/>
    <cellStyle name="Normal 3 6 8" xfId="5465" xr:uid="{00000000-0005-0000-0000-00006D150000}"/>
    <cellStyle name="Normal 3 6 9" xfId="5466" xr:uid="{00000000-0005-0000-0000-00006E150000}"/>
    <cellStyle name="Normal 3 7" xfId="5467" xr:uid="{00000000-0005-0000-0000-00006F150000}"/>
    <cellStyle name="Normal 3 7 2" xfId="5468" xr:uid="{00000000-0005-0000-0000-000070150000}"/>
    <cellStyle name="Normal 3 7 2 2" xfId="5469" xr:uid="{00000000-0005-0000-0000-000071150000}"/>
    <cellStyle name="Normal 3 7 2 2 2" xfId="5470" xr:uid="{00000000-0005-0000-0000-000072150000}"/>
    <cellStyle name="Normal 3 7 2 2 2 2" xfId="5471" xr:uid="{00000000-0005-0000-0000-000073150000}"/>
    <cellStyle name="Normal 3 7 2 2 2 3" xfId="5472" xr:uid="{00000000-0005-0000-0000-000074150000}"/>
    <cellStyle name="Normal 3 7 2 2 2 4" xfId="5473" xr:uid="{00000000-0005-0000-0000-000075150000}"/>
    <cellStyle name="Normal 3 7 2 2 3" xfId="5474" xr:uid="{00000000-0005-0000-0000-000076150000}"/>
    <cellStyle name="Normal 3 7 2 2 4" xfId="5475" xr:uid="{00000000-0005-0000-0000-000077150000}"/>
    <cellStyle name="Normal 3 7 2 2 5" xfId="5476" xr:uid="{00000000-0005-0000-0000-000078150000}"/>
    <cellStyle name="Normal 3 7 2 3" xfId="5477" xr:uid="{00000000-0005-0000-0000-000079150000}"/>
    <cellStyle name="Normal 3 7 2 3 2" xfId="5478" xr:uid="{00000000-0005-0000-0000-00007A150000}"/>
    <cellStyle name="Normal 3 7 2 3 3" xfId="5479" xr:uid="{00000000-0005-0000-0000-00007B150000}"/>
    <cellStyle name="Normal 3 7 2 3 4" xfId="5480" xr:uid="{00000000-0005-0000-0000-00007C150000}"/>
    <cellStyle name="Normal 3 7 2 4" xfId="5481" xr:uid="{00000000-0005-0000-0000-00007D150000}"/>
    <cellStyle name="Normal 3 7 2 5" xfId="5482" xr:uid="{00000000-0005-0000-0000-00007E150000}"/>
    <cellStyle name="Normal 3 7 2 6" xfId="5483" xr:uid="{00000000-0005-0000-0000-00007F150000}"/>
    <cellStyle name="Normal 3 7 3" xfId="5484" xr:uid="{00000000-0005-0000-0000-000080150000}"/>
    <cellStyle name="Normal 3 7 3 2" xfId="5485" xr:uid="{00000000-0005-0000-0000-000081150000}"/>
    <cellStyle name="Normal 3 7 3 2 2" xfId="5486" xr:uid="{00000000-0005-0000-0000-000082150000}"/>
    <cellStyle name="Normal 3 7 3 2 3" xfId="5487" xr:uid="{00000000-0005-0000-0000-000083150000}"/>
    <cellStyle name="Normal 3 7 3 2 4" xfId="5488" xr:uid="{00000000-0005-0000-0000-000084150000}"/>
    <cellStyle name="Normal 3 7 3 3" xfId="5489" xr:uid="{00000000-0005-0000-0000-000085150000}"/>
    <cellStyle name="Normal 3 7 3 4" xfId="5490" xr:uid="{00000000-0005-0000-0000-000086150000}"/>
    <cellStyle name="Normal 3 7 3 5" xfId="5491" xr:uid="{00000000-0005-0000-0000-000087150000}"/>
    <cellStyle name="Normal 3 7 4" xfId="5492" xr:uid="{00000000-0005-0000-0000-000088150000}"/>
    <cellStyle name="Normal 3 7 4 2" xfId="5493" xr:uid="{00000000-0005-0000-0000-000089150000}"/>
    <cellStyle name="Normal 3 7 4 3" xfId="5494" xr:uid="{00000000-0005-0000-0000-00008A150000}"/>
    <cellStyle name="Normal 3 7 4 4" xfId="5495" xr:uid="{00000000-0005-0000-0000-00008B150000}"/>
    <cellStyle name="Normal 3 7 5" xfId="5496" xr:uid="{00000000-0005-0000-0000-00008C150000}"/>
    <cellStyle name="Normal 3 7 6" xfId="5497" xr:uid="{00000000-0005-0000-0000-00008D150000}"/>
    <cellStyle name="Normal 3 7 7" xfId="5498" xr:uid="{00000000-0005-0000-0000-00008E150000}"/>
    <cellStyle name="Normal 3 8" xfId="5499" xr:uid="{00000000-0005-0000-0000-00008F150000}"/>
    <cellStyle name="Normal 3 9" xfId="5500" xr:uid="{00000000-0005-0000-0000-000090150000}"/>
    <cellStyle name="Normal 3 9 2" xfId="5501" xr:uid="{00000000-0005-0000-0000-000091150000}"/>
    <cellStyle name="Normal 3 9 2 2" xfId="5502" xr:uid="{00000000-0005-0000-0000-000092150000}"/>
    <cellStyle name="Normal 3 9 2 2 2" xfId="5503" xr:uid="{00000000-0005-0000-0000-000093150000}"/>
    <cellStyle name="Normal 3 9 2 2 3" xfId="5504" xr:uid="{00000000-0005-0000-0000-000094150000}"/>
    <cellStyle name="Normal 3 9 2 2 4" xfId="5505" xr:uid="{00000000-0005-0000-0000-000095150000}"/>
    <cellStyle name="Normal 3 9 2 3" xfId="5506" xr:uid="{00000000-0005-0000-0000-000096150000}"/>
    <cellStyle name="Normal 3 9 2 4" xfId="5507" xr:uid="{00000000-0005-0000-0000-000097150000}"/>
    <cellStyle name="Normal 3 9 2 5" xfId="5508" xr:uid="{00000000-0005-0000-0000-000098150000}"/>
    <cellStyle name="Normal 3 9 3" xfId="5509" xr:uid="{00000000-0005-0000-0000-000099150000}"/>
    <cellStyle name="Normal 3 9 3 2" xfId="5510" xr:uid="{00000000-0005-0000-0000-00009A150000}"/>
    <cellStyle name="Normal 3 9 3 3" xfId="5511" xr:uid="{00000000-0005-0000-0000-00009B150000}"/>
    <cellStyle name="Normal 3 9 3 4" xfId="5512" xr:uid="{00000000-0005-0000-0000-00009C150000}"/>
    <cellStyle name="Normal 3 9 4" xfId="5513" xr:uid="{00000000-0005-0000-0000-00009D150000}"/>
    <cellStyle name="Normal 3 9 5" xfId="5514" xr:uid="{00000000-0005-0000-0000-00009E150000}"/>
    <cellStyle name="Normal 3 9 6" xfId="5515" xr:uid="{00000000-0005-0000-0000-00009F150000}"/>
    <cellStyle name="Normal 30" xfId="5516" xr:uid="{00000000-0005-0000-0000-0000A0150000}"/>
    <cellStyle name="Normal 31" xfId="5517" xr:uid="{00000000-0005-0000-0000-0000A1150000}"/>
    <cellStyle name="Normal 32" xfId="5518" xr:uid="{00000000-0005-0000-0000-0000A2150000}"/>
    <cellStyle name="Normal 33" xfId="5519" xr:uid="{00000000-0005-0000-0000-0000A3150000}"/>
    <cellStyle name="Normal 34" xfId="5520" xr:uid="{00000000-0005-0000-0000-0000A4150000}"/>
    <cellStyle name="Normal 35" xfId="5521" xr:uid="{00000000-0005-0000-0000-0000A5150000}"/>
    <cellStyle name="Normal 4" xfId="5522" xr:uid="{00000000-0005-0000-0000-0000A6150000}"/>
    <cellStyle name="Normal 4 10" xfId="5523" xr:uid="{00000000-0005-0000-0000-0000A7150000}"/>
    <cellStyle name="Normal 4 11" xfId="5524" xr:uid="{00000000-0005-0000-0000-0000A8150000}"/>
    <cellStyle name="Normal 4 12" xfId="5525" xr:uid="{00000000-0005-0000-0000-0000A9150000}"/>
    <cellStyle name="Normal 4 2" xfId="5526" xr:uid="{00000000-0005-0000-0000-0000AA150000}"/>
    <cellStyle name="Normal 4 2 2" xfId="5527" xr:uid="{00000000-0005-0000-0000-0000AB150000}"/>
    <cellStyle name="Normal 4 2 2 2" xfId="5528" xr:uid="{00000000-0005-0000-0000-0000AC150000}"/>
    <cellStyle name="Normal 4 2 2 2 2" xfId="5529" xr:uid="{00000000-0005-0000-0000-0000AD150000}"/>
    <cellStyle name="Normal 4 2 2 2 2 2" xfId="5530" xr:uid="{00000000-0005-0000-0000-0000AE150000}"/>
    <cellStyle name="Normal 4 2 2 2 2 3" xfId="5531" xr:uid="{00000000-0005-0000-0000-0000AF150000}"/>
    <cellStyle name="Normal 4 2 2 2 2 4" xfId="5532" xr:uid="{00000000-0005-0000-0000-0000B0150000}"/>
    <cellStyle name="Normal 4 2 2 2 3" xfId="5533" xr:uid="{00000000-0005-0000-0000-0000B1150000}"/>
    <cellStyle name="Normal 4 2 2 2 4" xfId="5534" xr:uid="{00000000-0005-0000-0000-0000B2150000}"/>
    <cellStyle name="Normal 4 2 2 2 5" xfId="5535" xr:uid="{00000000-0005-0000-0000-0000B3150000}"/>
    <cellStyle name="Normal 4 2 2 3" xfId="5536" xr:uid="{00000000-0005-0000-0000-0000B4150000}"/>
    <cellStyle name="Normal 4 2 2 3 2" xfId="5537" xr:uid="{00000000-0005-0000-0000-0000B5150000}"/>
    <cellStyle name="Normal 4 2 2 3 3" xfId="5538" xr:uid="{00000000-0005-0000-0000-0000B6150000}"/>
    <cellStyle name="Normal 4 2 2 3 4" xfId="5539" xr:uid="{00000000-0005-0000-0000-0000B7150000}"/>
    <cellStyle name="Normal 4 2 2 4" xfId="5540" xr:uid="{00000000-0005-0000-0000-0000B8150000}"/>
    <cellStyle name="Normal 4 2 2 5" xfId="5541" xr:uid="{00000000-0005-0000-0000-0000B9150000}"/>
    <cellStyle name="Normal 4 2 2 6" xfId="5542" xr:uid="{00000000-0005-0000-0000-0000BA150000}"/>
    <cellStyle name="Normal 4 2 3" xfId="5543" xr:uid="{00000000-0005-0000-0000-0000BB150000}"/>
    <cellStyle name="Normal 4 2 3 2" xfId="5544" xr:uid="{00000000-0005-0000-0000-0000BC150000}"/>
    <cellStyle name="Normal 4 2 3 2 2" xfId="5545" xr:uid="{00000000-0005-0000-0000-0000BD150000}"/>
    <cellStyle name="Normal 4 2 3 2 2 2" xfId="5546" xr:uid="{00000000-0005-0000-0000-0000BE150000}"/>
    <cellStyle name="Normal 4 2 3 2 2 3" xfId="5547" xr:uid="{00000000-0005-0000-0000-0000BF150000}"/>
    <cellStyle name="Normal 4 2 3 2 2 4" xfId="5548" xr:uid="{00000000-0005-0000-0000-0000C0150000}"/>
    <cellStyle name="Normal 4 2 3 2 3" xfId="5549" xr:uid="{00000000-0005-0000-0000-0000C1150000}"/>
    <cellStyle name="Normal 4 2 3 2 4" xfId="5550" xr:uid="{00000000-0005-0000-0000-0000C2150000}"/>
    <cellStyle name="Normal 4 2 3 2 5" xfId="5551" xr:uid="{00000000-0005-0000-0000-0000C3150000}"/>
    <cellStyle name="Normal 4 2 3 3" xfId="5552" xr:uid="{00000000-0005-0000-0000-0000C4150000}"/>
    <cellStyle name="Normal 4 2 3 3 2" xfId="5553" xr:uid="{00000000-0005-0000-0000-0000C5150000}"/>
    <cellStyle name="Normal 4 2 3 3 3" xfId="5554" xr:uid="{00000000-0005-0000-0000-0000C6150000}"/>
    <cellStyle name="Normal 4 2 3 3 4" xfId="5555" xr:uid="{00000000-0005-0000-0000-0000C7150000}"/>
    <cellStyle name="Normal 4 2 3 4" xfId="5556" xr:uid="{00000000-0005-0000-0000-0000C8150000}"/>
    <cellStyle name="Normal 4 2 3 5" xfId="5557" xr:uid="{00000000-0005-0000-0000-0000C9150000}"/>
    <cellStyle name="Normal 4 2 3 6" xfId="5558" xr:uid="{00000000-0005-0000-0000-0000CA150000}"/>
    <cellStyle name="Normal 4 2 4" xfId="5559" xr:uid="{00000000-0005-0000-0000-0000CB150000}"/>
    <cellStyle name="Normal 4 2 4 2" xfId="5560" xr:uid="{00000000-0005-0000-0000-0000CC150000}"/>
    <cellStyle name="Normal 4 2 4 2 2" xfId="5561" xr:uid="{00000000-0005-0000-0000-0000CD150000}"/>
    <cellStyle name="Normal 4 2 4 2 2 2" xfId="5562" xr:uid="{00000000-0005-0000-0000-0000CE150000}"/>
    <cellStyle name="Normal 4 2 4 2 2 3" xfId="5563" xr:uid="{00000000-0005-0000-0000-0000CF150000}"/>
    <cellStyle name="Normal 4 2 4 2 2 4" xfId="5564" xr:uid="{00000000-0005-0000-0000-0000D0150000}"/>
    <cellStyle name="Normal 4 2 4 2 3" xfId="5565" xr:uid="{00000000-0005-0000-0000-0000D1150000}"/>
    <cellStyle name="Normal 4 2 4 2 4" xfId="5566" xr:uid="{00000000-0005-0000-0000-0000D2150000}"/>
    <cellStyle name="Normal 4 2 4 2 5" xfId="5567" xr:uid="{00000000-0005-0000-0000-0000D3150000}"/>
    <cellStyle name="Normal 4 2 4 3" xfId="5568" xr:uid="{00000000-0005-0000-0000-0000D4150000}"/>
    <cellStyle name="Normal 4 2 4 3 2" xfId="5569" xr:uid="{00000000-0005-0000-0000-0000D5150000}"/>
    <cellStyle name="Normal 4 2 4 3 3" xfId="5570" xr:uid="{00000000-0005-0000-0000-0000D6150000}"/>
    <cellStyle name="Normal 4 2 4 3 4" xfId="5571" xr:uid="{00000000-0005-0000-0000-0000D7150000}"/>
    <cellStyle name="Normal 4 2 4 4" xfId="5572" xr:uid="{00000000-0005-0000-0000-0000D8150000}"/>
    <cellStyle name="Normal 4 2 4 5" xfId="5573" xr:uid="{00000000-0005-0000-0000-0000D9150000}"/>
    <cellStyle name="Normal 4 2 4 6" xfId="5574" xr:uid="{00000000-0005-0000-0000-0000DA150000}"/>
    <cellStyle name="Normal 4 2 5" xfId="5575" xr:uid="{00000000-0005-0000-0000-0000DB150000}"/>
    <cellStyle name="Normal 4 2 6" xfId="5576" xr:uid="{00000000-0005-0000-0000-0000DC150000}"/>
    <cellStyle name="Normal 4 3" xfId="5577" xr:uid="{00000000-0005-0000-0000-0000DD150000}"/>
    <cellStyle name="Normal 4 3 10" xfId="5578" xr:uid="{00000000-0005-0000-0000-0000DE150000}"/>
    <cellStyle name="Normal 4 3 11" xfId="5579" xr:uid="{00000000-0005-0000-0000-0000DF150000}"/>
    <cellStyle name="Normal 4 3 2" xfId="5580" xr:uid="{00000000-0005-0000-0000-0000E0150000}"/>
    <cellStyle name="Normal 4 3 2 2" xfId="5581" xr:uid="{00000000-0005-0000-0000-0000E1150000}"/>
    <cellStyle name="Normal 4 3 2 2 2" xfId="5582" xr:uid="{00000000-0005-0000-0000-0000E2150000}"/>
    <cellStyle name="Normal 4 3 2 2 2 2" xfId="5583" xr:uid="{00000000-0005-0000-0000-0000E3150000}"/>
    <cellStyle name="Normal 4 3 2 2 2 3" xfId="5584" xr:uid="{00000000-0005-0000-0000-0000E4150000}"/>
    <cellStyle name="Normal 4 3 2 2 2 4" xfId="5585" xr:uid="{00000000-0005-0000-0000-0000E5150000}"/>
    <cellStyle name="Normal 4 3 2 2 3" xfId="5586" xr:uid="{00000000-0005-0000-0000-0000E6150000}"/>
    <cellStyle name="Normal 4 3 2 2 4" xfId="5587" xr:uid="{00000000-0005-0000-0000-0000E7150000}"/>
    <cellStyle name="Normal 4 3 2 2 5" xfId="5588" xr:uid="{00000000-0005-0000-0000-0000E8150000}"/>
    <cellStyle name="Normal 4 3 2 3" xfId="5589" xr:uid="{00000000-0005-0000-0000-0000E9150000}"/>
    <cellStyle name="Normal 4 3 2 3 2" xfId="5590" xr:uid="{00000000-0005-0000-0000-0000EA150000}"/>
    <cellStyle name="Normal 4 3 2 3 3" xfId="5591" xr:uid="{00000000-0005-0000-0000-0000EB150000}"/>
    <cellStyle name="Normal 4 3 2 3 4" xfId="5592" xr:uid="{00000000-0005-0000-0000-0000EC150000}"/>
    <cellStyle name="Normal 4 3 2 4" xfId="5593" xr:uid="{00000000-0005-0000-0000-0000ED150000}"/>
    <cellStyle name="Normal 4 3 2 5" xfId="5594" xr:uid="{00000000-0005-0000-0000-0000EE150000}"/>
    <cellStyle name="Normal 4 3 2 6" xfId="5595" xr:uid="{00000000-0005-0000-0000-0000EF150000}"/>
    <cellStyle name="Normal 4 3 3" xfId="5596" xr:uid="{00000000-0005-0000-0000-0000F0150000}"/>
    <cellStyle name="Normal 4 3 3 2" xfId="5597" xr:uid="{00000000-0005-0000-0000-0000F1150000}"/>
    <cellStyle name="Normal 4 3 3 2 2" xfId="5598" xr:uid="{00000000-0005-0000-0000-0000F2150000}"/>
    <cellStyle name="Normal 4 3 3 2 2 2" xfId="5599" xr:uid="{00000000-0005-0000-0000-0000F3150000}"/>
    <cellStyle name="Normal 4 3 3 2 2 3" xfId="5600" xr:uid="{00000000-0005-0000-0000-0000F4150000}"/>
    <cellStyle name="Normal 4 3 3 2 2 4" xfId="5601" xr:uid="{00000000-0005-0000-0000-0000F5150000}"/>
    <cellStyle name="Normal 4 3 3 2 3" xfId="5602" xr:uid="{00000000-0005-0000-0000-0000F6150000}"/>
    <cellStyle name="Normal 4 3 3 2 4" xfId="5603" xr:uid="{00000000-0005-0000-0000-0000F7150000}"/>
    <cellStyle name="Normal 4 3 3 2 5" xfId="5604" xr:uid="{00000000-0005-0000-0000-0000F8150000}"/>
    <cellStyle name="Normal 4 3 3 3" xfId="5605" xr:uid="{00000000-0005-0000-0000-0000F9150000}"/>
    <cellStyle name="Normal 4 3 3 3 2" xfId="5606" xr:uid="{00000000-0005-0000-0000-0000FA150000}"/>
    <cellStyle name="Normal 4 3 3 3 3" xfId="5607" xr:uid="{00000000-0005-0000-0000-0000FB150000}"/>
    <cellStyle name="Normal 4 3 3 3 4" xfId="5608" xr:uid="{00000000-0005-0000-0000-0000FC150000}"/>
    <cellStyle name="Normal 4 3 3 4" xfId="5609" xr:uid="{00000000-0005-0000-0000-0000FD150000}"/>
    <cellStyle name="Normal 4 3 3 5" xfId="5610" xr:uid="{00000000-0005-0000-0000-0000FE150000}"/>
    <cellStyle name="Normal 4 3 3 6" xfId="5611" xr:uid="{00000000-0005-0000-0000-0000FF150000}"/>
    <cellStyle name="Normal 4 3 4" xfId="5612" xr:uid="{00000000-0005-0000-0000-000000160000}"/>
    <cellStyle name="Normal 4 3 4 2" xfId="5613" xr:uid="{00000000-0005-0000-0000-000001160000}"/>
    <cellStyle name="Normal 4 3 4 2 2" xfId="5614" xr:uid="{00000000-0005-0000-0000-000002160000}"/>
    <cellStyle name="Normal 4 3 4 2 3" xfId="5615" xr:uid="{00000000-0005-0000-0000-000003160000}"/>
    <cellStyle name="Normal 4 3 4 2 4" xfId="5616" xr:uid="{00000000-0005-0000-0000-000004160000}"/>
    <cellStyle name="Normal 4 3 4 3" xfId="5617" xr:uid="{00000000-0005-0000-0000-000005160000}"/>
    <cellStyle name="Normal 4 3 4 4" xfId="5618" xr:uid="{00000000-0005-0000-0000-000006160000}"/>
    <cellStyle name="Normal 4 3 4 5" xfId="5619" xr:uid="{00000000-0005-0000-0000-000007160000}"/>
    <cellStyle name="Normal 4 3 5" xfId="5620" xr:uid="{00000000-0005-0000-0000-000008160000}"/>
    <cellStyle name="Normal 4 3 5 2" xfId="5621" xr:uid="{00000000-0005-0000-0000-000009160000}"/>
    <cellStyle name="Normal 4 3 5 3" xfId="5622" xr:uid="{00000000-0005-0000-0000-00000A160000}"/>
    <cellStyle name="Normal 4 3 5 4" xfId="5623" xr:uid="{00000000-0005-0000-0000-00000B160000}"/>
    <cellStyle name="Normal 4 3 6" xfId="5624" xr:uid="{00000000-0005-0000-0000-00000C160000}"/>
    <cellStyle name="Normal 4 3 7" xfId="5625" xr:uid="{00000000-0005-0000-0000-00000D160000}"/>
    <cellStyle name="Normal 4 3 8" xfId="5626" xr:uid="{00000000-0005-0000-0000-00000E160000}"/>
    <cellStyle name="Normal 4 3 9" xfId="5627" xr:uid="{00000000-0005-0000-0000-00000F160000}"/>
    <cellStyle name="Normal 4 4" xfId="5628" xr:uid="{00000000-0005-0000-0000-000010160000}"/>
    <cellStyle name="Normal 4 4 2" xfId="5629" xr:uid="{00000000-0005-0000-0000-000011160000}"/>
    <cellStyle name="Normal 4 4 2 2" xfId="5630" xr:uid="{00000000-0005-0000-0000-000012160000}"/>
    <cellStyle name="Normal 4 4 2 2 2" xfId="5631" xr:uid="{00000000-0005-0000-0000-000013160000}"/>
    <cellStyle name="Normal 4 4 2 2 2 2" xfId="5632" xr:uid="{00000000-0005-0000-0000-000014160000}"/>
    <cellStyle name="Normal 4 4 2 2 2 3" xfId="5633" xr:uid="{00000000-0005-0000-0000-000015160000}"/>
    <cellStyle name="Normal 4 4 2 2 2 4" xfId="5634" xr:uid="{00000000-0005-0000-0000-000016160000}"/>
    <cellStyle name="Normal 4 4 2 2 3" xfId="5635" xr:uid="{00000000-0005-0000-0000-000017160000}"/>
    <cellStyle name="Normal 4 4 2 2 4" xfId="5636" xr:uid="{00000000-0005-0000-0000-000018160000}"/>
    <cellStyle name="Normal 4 4 2 2 5" xfId="5637" xr:uid="{00000000-0005-0000-0000-000019160000}"/>
    <cellStyle name="Normal 4 4 2 3" xfId="5638" xr:uid="{00000000-0005-0000-0000-00001A160000}"/>
    <cellStyle name="Normal 4 4 2 3 2" xfId="5639" xr:uid="{00000000-0005-0000-0000-00001B160000}"/>
    <cellStyle name="Normal 4 4 2 3 3" xfId="5640" xr:uid="{00000000-0005-0000-0000-00001C160000}"/>
    <cellStyle name="Normal 4 4 2 3 4" xfId="5641" xr:uid="{00000000-0005-0000-0000-00001D160000}"/>
    <cellStyle name="Normal 4 4 2 4" xfId="5642" xr:uid="{00000000-0005-0000-0000-00001E160000}"/>
    <cellStyle name="Normal 4 4 2 5" xfId="5643" xr:uid="{00000000-0005-0000-0000-00001F160000}"/>
    <cellStyle name="Normal 4 4 2 6" xfId="5644" xr:uid="{00000000-0005-0000-0000-000020160000}"/>
    <cellStyle name="Normal 4 4 3" xfId="5645" xr:uid="{00000000-0005-0000-0000-000021160000}"/>
    <cellStyle name="Normal 4 4 3 2" xfId="5646" xr:uid="{00000000-0005-0000-0000-000022160000}"/>
    <cellStyle name="Normal 4 4 3 2 2" xfId="5647" xr:uid="{00000000-0005-0000-0000-000023160000}"/>
    <cellStyle name="Normal 4 4 3 2 2 2" xfId="5648" xr:uid="{00000000-0005-0000-0000-000024160000}"/>
    <cellStyle name="Normal 4 4 3 2 2 3" xfId="5649" xr:uid="{00000000-0005-0000-0000-000025160000}"/>
    <cellStyle name="Normal 4 4 3 2 2 4" xfId="5650" xr:uid="{00000000-0005-0000-0000-000026160000}"/>
    <cellStyle name="Normal 4 4 3 2 3" xfId="5651" xr:uid="{00000000-0005-0000-0000-000027160000}"/>
    <cellStyle name="Normal 4 4 3 2 4" xfId="5652" xr:uid="{00000000-0005-0000-0000-000028160000}"/>
    <cellStyle name="Normal 4 4 3 2 5" xfId="5653" xr:uid="{00000000-0005-0000-0000-000029160000}"/>
    <cellStyle name="Normal 4 4 3 3" xfId="5654" xr:uid="{00000000-0005-0000-0000-00002A160000}"/>
    <cellStyle name="Normal 4 4 3 3 2" xfId="5655" xr:uid="{00000000-0005-0000-0000-00002B160000}"/>
    <cellStyle name="Normal 4 4 3 3 3" xfId="5656" xr:uid="{00000000-0005-0000-0000-00002C160000}"/>
    <cellStyle name="Normal 4 4 3 3 4" xfId="5657" xr:uid="{00000000-0005-0000-0000-00002D160000}"/>
    <cellStyle name="Normal 4 4 3 4" xfId="5658" xr:uid="{00000000-0005-0000-0000-00002E160000}"/>
    <cellStyle name="Normal 4 4 3 5" xfId="5659" xr:uid="{00000000-0005-0000-0000-00002F160000}"/>
    <cellStyle name="Normal 4 4 3 6" xfId="5660" xr:uid="{00000000-0005-0000-0000-000030160000}"/>
    <cellStyle name="Normal 4 4 4" xfId="5661" xr:uid="{00000000-0005-0000-0000-000031160000}"/>
    <cellStyle name="Normal 4 4 4 2" xfId="5662" xr:uid="{00000000-0005-0000-0000-000032160000}"/>
    <cellStyle name="Normal 4 4 4 2 2" xfId="5663" xr:uid="{00000000-0005-0000-0000-000033160000}"/>
    <cellStyle name="Normal 4 4 4 2 3" xfId="5664" xr:uid="{00000000-0005-0000-0000-000034160000}"/>
    <cellStyle name="Normal 4 4 4 2 4" xfId="5665" xr:uid="{00000000-0005-0000-0000-000035160000}"/>
    <cellStyle name="Normal 4 4 4 3" xfId="5666" xr:uid="{00000000-0005-0000-0000-000036160000}"/>
    <cellStyle name="Normal 4 4 4 4" xfId="5667" xr:uid="{00000000-0005-0000-0000-000037160000}"/>
    <cellStyle name="Normal 4 4 4 5" xfId="5668" xr:uid="{00000000-0005-0000-0000-000038160000}"/>
    <cellStyle name="Normal 4 4 5" xfId="5669" xr:uid="{00000000-0005-0000-0000-000039160000}"/>
    <cellStyle name="Normal 4 4 5 2" xfId="5670" xr:uid="{00000000-0005-0000-0000-00003A160000}"/>
    <cellStyle name="Normal 4 4 5 3" xfId="5671" xr:uid="{00000000-0005-0000-0000-00003B160000}"/>
    <cellStyle name="Normal 4 4 5 4" xfId="5672" xr:uid="{00000000-0005-0000-0000-00003C160000}"/>
    <cellStyle name="Normal 4 4 6" xfId="5673" xr:uid="{00000000-0005-0000-0000-00003D160000}"/>
    <cellStyle name="Normal 4 4 7" xfId="5674" xr:uid="{00000000-0005-0000-0000-00003E160000}"/>
    <cellStyle name="Normal 4 4 8" xfId="5675" xr:uid="{00000000-0005-0000-0000-00003F160000}"/>
    <cellStyle name="Normal 4 4 9" xfId="5676" xr:uid="{00000000-0005-0000-0000-000040160000}"/>
    <cellStyle name="Normal 4 5" xfId="5677" xr:uid="{00000000-0005-0000-0000-000041160000}"/>
    <cellStyle name="Normal 4 5 2" xfId="5678" xr:uid="{00000000-0005-0000-0000-000042160000}"/>
    <cellStyle name="Normal 4 5 2 2" xfId="5679" xr:uid="{00000000-0005-0000-0000-000043160000}"/>
    <cellStyle name="Normal 4 5 2 2 2" xfId="5680" xr:uid="{00000000-0005-0000-0000-000044160000}"/>
    <cellStyle name="Normal 4 5 2 2 2 2" xfId="5681" xr:uid="{00000000-0005-0000-0000-000045160000}"/>
    <cellStyle name="Normal 4 5 2 2 2 3" xfId="5682" xr:uid="{00000000-0005-0000-0000-000046160000}"/>
    <cellStyle name="Normal 4 5 2 2 2 4" xfId="5683" xr:uid="{00000000-0005-0000-0000-000047160000}"/>
    <cellStyle name="Normal 4 5 2 2 3" xfId="5684" xr:uid="{00000000-0005-0000-0000-000048160000}"/>
    <cellStyle name="Normal 4 5 2 2 4" xfId="5685" xr:uid="{00000000-0005-0000-0000-000049160000}"/>
    <cellStyle name="Normal 4 5 2 2 5" xfId="5686" xr:uid="{00000000-0005-0000-0000-00004A160000}"/>
    <cellStyle name="Normal 4 5 2 3" xfId="5687" xr:uid="{00000000-0005-0000-0000-00004B160000}"/>
    <cellStyle name="Normal 4 5 2 3 2" xfId="5688" xr:uid="{00000000-0005-0000-0000-00004C160000}"/>
    <cellStyle name="Normal 4 5 2 3 3" xfId="5689" xr:uid="{00000000-0005-0000-0000-00004D160000}"/>
    <cellStyle name="Normal 4 5 2 3 4" xfId="5690" xr:uid="{00000000-0005-0000-0000-00004E160000}"/>
    <cellStyle name="Normal 4 5 2 4" xfId="5691" xr:uid="{00000000-0005-0000-0000-00004F160000}"/>
    <cellStyle name="Normal 4 5 2 5" xfId="5692" xr:uid="{00000000-0005-0000-0000-000050160000}"/>
    <cellStyle name="Normal 4 5 2 6" xfId="5693" xr:uid="{00000000-0005-0000-0000-000051160000}"/>
    <cellStyle name="Normal 4 5 3" xfId="5694" xr:uid="{00000000-0005-0000-0000-000052160000}"/>
    <cellStyle name="Normal 4 5 3 2" xfId="5695" xr:uid="{00000000-0005-0000-0000-000053160000}"/>
    <cellStyle name="Normal 4 5 3 2 2" xfId="5696" xr:uid="{00000000-0005-0000-0000-000054160000}"/>
    <cellStyle name="Normal 4 5 3 2 2 2" xfId="5697" xr:uid="{00000000-0005-0000-0000-000055160000}"/>
    <cellStyle name="Normal 4 5 3 2 2 3" xfId="5698" xr:uid="{00000000-0005-0000-0000-000056160000}"/>
    <cellStyle name="Normal 4 5 3 2 2 4" xfId="5699" xr:uid="{00000000-0005-0000-0000-000057160000}"/>
    <cellStyle name="Normal 4 5 3 2 3" xfId="5700" xr:uid="{00000000-0005-0000-0000-000058160000}"/>
    <cellStyle name="Normal 4 5 3 2 4" xfId="5701" xr:uid="{00000000-0005-0000-0000-000059160000}"/>
    <cellStyle name="Normal 4 5 3 2 5" xfId="5702" xr:uid="{00000000-0005-0000-0000-00005A160000}"/>
    <cellStyle name="Normal 4 5 3 3" xfId="5703" xr:uid="{00000000-0005-0000-0000-00005B160000}"/>
    <cellStyle name="Normal 4 5 3 3 2" xfId="5704" xr:uid="{00000000-0005-0000-0000-00005C160000}"/>
    <cellStyle name="Normal 4 5 3 3 3" xfId="5705" xr:uid="{00000000-0005-0000-0000-00005D160000}"/>
    <cellStyle name="Normal 4 5 3 3 4" xfId="5706" xr:uid="{00000000-0005-0000-0000-00005E160000}"/>
    <cellStyle name="Normal 4 5 3 4" xfId="5707" xr:uid="{00000000-0005-0000-0000-00005F160000}"/>
    <cellStyle name="Normal 4 5 3 5" xfId="5708" xr:uid="{00000000-0005-0000-0000-000060160000}"/>
    <cellStyle name="Normal 4 5 3 6" xfId="5709" xr:uid="{00000000-0005-0000-0000-000061160000}"/>
    <cellStyle name="Normal 4 5 4" xfId="5710" xr:uid="{00000000-0005-0000-0000-000062160000}"/>
    <cellStyle name="Normal 4 5 4 2" xfId="5711" xr:uid="{00000000-0005-0000-0000-000063160000}"/>
    <cellStyle name="Normal 4 5 4 2 2" xfId="5712" xr:uid="{00000000-0005-0000-0000-000064160000}"/>
    <cellStyle name="Normal 4 5 4 2 3" xfId="5713" xr:uid="{00000000-0005-0000-0000-000065160000}"/>
    <cellStyle name="Normal 4 5 4 2 4" xfId="5714" xr:uid="{00000000-0005-0000-0000-000066160000}"/>
    <cellStyle name="Normal 4 5 4 3" xfId="5715" xr:uid="{00000000-0005-0000-0000-000067160000}"/>
    <cellStyle name="Normal 4 5 4 4" xfId="5716" xr:uid="{00000000-0005-0000-0000-000068160000}"/>
    <cellStyle name="Normal 4 5 4 5" xfId="5717" xr:uid="{00000000-0005-0000-0000-000069160000}"/>
    <cellStyle name="Normal 4 5 5" xfId="5718" xr:uid="{00000000-0005-0000-0000-00006A160000}"/>
    <cellStyle name="Normal 4 5 5 2" xfId="5719" xr:uid="{00000000-0005-0000-0000-00006B160000}"/>
    <cellStyle name="Normal 4 5 5 3" xfId="5720" xr:uid="{00000000-0005-0000-0000-00006C160000}"/>
    <cellStyle name="Normal 4 5 5 4" xfId="5721" xr:uid="{00000000-0005-0000-0000-00006D160000}"/>
    <cellStyle name="Normal 4 5 6" xfId="5722" xr:uid="{00000000-0005-0000-0000-00006E160000}"/>
    <cellStyle name="Normal 4 5 7" xfId="5723" xr:uid="{00000000-0005-0000-0000-00006F160000}"/>
    <cellStyle name="Normal 4 5 8" xfId="5724" xr:uid="{00000000-0005-0000-0000-000070160000}"/>
    <cellStyle name="Normal 4 5 9" xfId="5725" xr:uid="{00000000-0005-0000-0000-000071160000}"/>
    <cellStyle name="Normal 4 6" xfId="5726" xr:uid="{00000000-0005-0000-0000-000072160000}"/>
    <cellStyle name="Normal 4 6 2" xfId="5727" xr:uid="{00000000-0005-0000-0000-000073160000}"/>
    <cellStyle name="Normal 4 6 2 2" xfId="5728" xr:uid="{00000000-0005-0000-0000-000074160000}"/>
    <cellStyle name="Normal 4 6 2 2 2" xfId="5729" xr:uid="{00000000-0005-0000-0000-000075160000}"/>
    <cellStyle name="Normal 4 6 2 2 2 2" xfId="5730" xr:uid="{00000000-0005-0000-0000-000076160000}"/>
    <cellStyle name="Normal 4 6 2 2 2 3" xfId="5731" xr:uid="{00000000-0005-0000-0000-000077160000}"/>
    <cellStyle name="Normal 4 6 2 2 2 4" xfId="5732" xr:uid="{00000000-0005-0000-0000-000078160000}"/>
    <cellStyle name="Normal 4 6 2 2 3" xfId="5733" xr:uid="{00000000-0005-0000-0000-000079160000}"/>
    <cellStyle name="Normal 4 6 2 2 4" xfId="5734" xr:uid="{00000000-0005-0000-0000-00007A160000}"/>
    <cellStyle name="Normal 4 6 2 2 5" xfId="5735" xr:uid="{00000000-0005-0000-0000-00007B160000}"/>
    <cellStyle name="Normal 4 6 2 3" xfId="5736" xr:uid="{00000000-0005-0000-0000-00007C160000}"/>
    <cellStyle name="Normal 4 6 2 3 2" xfId="5737" xr:uid="{00000000-0005-0000-0000-00007D160000}"/>
    <cellStyle name="Normal 4 6 2 3 3" xfId="5738" xr:uid="{00000000-0005-0000-0000-00007E160000}"/>
    <cellStyle name="Normal 4 6 2 3 4" xfId="5739" xr:uid="{00000000-0005-0000-0000-00007F160000}"/>
    <cellStyle name="Normal 4 6 2 4" xfId="5740" xr:uid="{00000000-0005-0000-0000-000080160000}"/>
    <cellStyle name="Normal 4 6 2 5" xfId="5741" xr:uid="{00000000-0005-0000-0000-000081160000}"/>
    <cellStyle name="Normal 4 6 2 6" xfId="5742" xr:uid="{00000000-0005-0000-0000-000082160000}"/>
    <cellStyle name="Normal 4 6 3" xfId="5743" xr:uid="{00000000-0005-0000-0000-000083160000}"/>
    <cellStyle name="Normal 4 6 3 2" xfId="5744" xr:uid="{00000000-0005-0000-0000-000084160000}"/>
    <cellStyle name="Normal 4 6 3 2 2" xfId="5745" xr:uid="{00000000-0005-0000-0000-000085160000}"/>
    <cellStyle name="Normal 4 6 3 2 2 2" xfId="5746" xr:uid="{00000000-0005-0000-0000-000086160000}"/>
    <cellStyle name="Normal 4 6 3 2 2 3" xfId="5747" xr:uid="{00000000-0005-0000-0000-000087160000}"/>
    <cellStyle name="Normal 4 6 3 2 2 4" xfId="5748" xr:uid="{00000000-0005-0000-0000-000088160000}"/>
    <cellStyle name="Normal 4 6 3 2 3" xfId="5749" xr:uid="{00000000-0005-0000-0000-000089160000}"/>
    <cellStyle name="Normal 4 6 3 2 4" xfId="5750" xr:uid="{00000000-0005-0000-0000-00008A160000}"/>
    <cellStyle name="Normal 4 6 3 2 5" xfId="5751" xr:uid="{00000000-0005-0000-0000-00008B160000}"/>
    <cellStyle name="Normal 4 6 3 3" xfId="5752" xr:uid="{00000000-0005-0000-0000-00008C160000}"/>
    <cellStyle name="Normal 4 6 3 3 2" xfId="5753" xr:uid="{00000000-0005-0000-0000-00008D160000}"/>
    <cellStyle name="Normal 4 6 3 3 3" xfId="5754" xr:uid="{00000000-0005-0000-0000-00008E160000}"/>
    <cellStyle name="Normal 4 6 3 3 4" xfId="5755" xr:uid="{00000000-0005-0000-0000-00008F160000}"/>
    <cellStyle name="Normal 4 6 3 4" xfId="5756" xr:uid="{00000000-0005-0000-0000-000090160000}"/>
    <cellStyle name="Normal 4 6 3 5" xfId="5757" xr:uid="{00000000-0005-0000-0000-000091160000}"/>
    <cellStyle name="Normal 4 6 3 6" xfId="5758" xr:uid="{00000000-0005-0000-0000-000092160000}"/>
    <cellStyle name="Normal 4 6 4" xfId="5759" xr:uid="{00000000-0005-0000-0000-000093160000}"/>
    <cellStyle name="Normal 4 6 4 2" xfId="5760" xr:uid="{00000000-0005-0000-0000-000094160000}"/>
    <cellStyle name="Normal 4 6 4 2 2" xfId="5761" xr:uid="{00000000-0005-0000-0000-000095160000}"/>
    <cellStyle name="Normal 4 6 4 2 3" xfId="5762" xr:uid="{00000000-0005-0000-0000-000096160000}"/>
    <cellStyle name="Normal 4 6 4 2 4" xfId="5763" xr:uid="{00000000-0005-0000-0000-000097160000}"/>
    <cellStyle name="Normal 4 6 4 3" xfId="5764" xr:uid="{00000000-0005-0000-0000-000098160000}"/>
    <cellStyle name="Normal 4 6 4 4" xfId="5765" xr:uid="{00000000-0005-0000-0000-000099160000}"/>
    <cellStyle name="Normal 4 6 4 5" xfId="5766" xr:uid="{00000000-0005-0000-0000-00009A160000}"/>
    <cellStyle name="Normal 4 6 5" xfId="5767" xr:uid="{00000000-0005-0000-0000-00009B160000}"/>
    <cellStyle name="Normal 4 6 5 2" xfId="5768" xr:uid="{00000000-0005-0000-0000-00009C160000}"/>
    <cellStyle name="Normal 4 6 5 3" xfId="5769" xr:uid="{00000000-0005-0000-0000-00009D160000}"/>
    <cellStyle name="Normal 4 6 5 4" xfId="5770" xr:uid="{00000000-0005-0000-0000-00009E160000}"/>
    <cellStyle name="Normal 4 6 6" xfId="5771" xr:uid="{00000000-0005-0000-0000-00009F160000}"/>
    <cellStyle name="Normal 4 6 7" xfId="5772" xr:uid="{00000000-0005-0000-0000-0000A0160000}"/>
    <cellStyle name="Normal 4 6 8" xfId="5773" xr:uid="{00000000-0005-0000-0000-0000A1160000}"/>
    <cellStyle name="Normal 4 6 9" xfId="5774" xr:uid="{00000000-0005-0000-0000-0000A2160000}"/>
    <cellStyle name="Normal 4 7" xfId="5775" xr:uid="{00000000-0005-0000-0000-0000A3160000}"/>
    <cellStyle name="Normal 4 7 2" xfId="5776" xr:uid="{00000000-0005-0000-0000-0000A4160000}"/>
    <cellStyle name="Normal 4 7 2 2" xfId="5777" xr:uid="{00000000-0005-0000-0000-0000A5160000}"/>
    <cellStyle name="Normal 4 7 2 2 2" xfId="5778" xr:uid="{00000000-0005-0000-0000-0000A6160000}"/>
    <cellStyle name="Normal 4 7 2 2 3" xfId="5779" xr:uid="{00000000-0005-0000-0000-0000A7160000}"/>
    <cellStyle name="Normal 4 7 2 2 4" xfId="5780" xr:uid="{00000000-0005-0000-0000-0000A8160000}"/>
    <cellStyle name="Normal 4 7 2 3" xfId="5781" xr:uid="{00000000-0005-0000-0000-0000A9160000}"/>
    <cellStyle name="Normal 4 7 2 4" xfId="5782" xr:uid="{00000000-0005-0000-0000-0000AA160000}"/>
    <cellStyle name="Normal 4 7 2 5" xfId="5783" xr:uid="{00000000-0005-0000-0000-0000AB160000}"/>
    <cellStyle name="Normal 4 7 3" xfId="5784" xr:uid="{00000000-0005-0000-0000-0000AC160000}"/>
    <cellStyle name="Normal 4 7 3 2" xfId="5785" xr:uid="{00000000-0005-0000-0000-0000AD160000}"/>
    <cellStyle name="Normal 4 7 3 3" xfId="5786" xr:uid="{00000000-0005-0000-0000-0000AE160000}"/>
    <cellStyle name="Normal 4 7 3 4" xfId="5787" xr:uid="{00000000-0005-0000-0000-0000AF160000}"/>
    <cellStyle name="Normal 4 7 4" xfId="5788" xr:uid="{00000000-0005-0000-0000-0000B0160000}"/>
    <cellStyle name="Normal 4 7 5" xfId="5789" xr:uid="{00000000-0005-0000-0000-0000B1160000}"/>
    <cellStyle name="Normal 4 7 6" xfId="5790" xr:uid="{00000000-0005-0000-0000-0000B2160000}"/>
    <cellStyle name="Normal 4 8" xfId="5791" xr:uid="{00000000-0005-0000-0000-0000B3160000}"/>
    <cellStyle name="Normal 4 8 2" xfId="5792" xr:uid="{00000000-0005-0000-0000-0000B4160000}"/>
    <cellStyle name="Normal 4 8 2 2" xfId="5793" xr:uid="{00000000-0005-0000-0000-0000B5160000}"/>
    <cellStyle name="Normal 4 8 2 2 2" xfId="5794" xr:uid="{00000000-0005-0000-0000-0000B6160000}"/>
    <cellStyle name="Normal 4 8 2 2 3" xfId="5795" xr:uid="{00000000-0005-0000-0000-0000B7160000}"/>
    <cellStyle name="Normal 4 8 2 2 4" xfId="5796" xr:uid="{00000000-0005-0000-0000-0000B8160000}"/>
    <cellStyle name="Normal 4 8 2 3" xfId="5797" xr:uid="{00000000-0005-0000-0000-0000B9160000}"/>
    <cellStyle name="Normal 4 8 2 4" xfId="5798" xr:uid="{00000000-0005-0000-0000-0000BA160000}"/>
    <cellStyle name="Normal 4 8 2 5" xfId="5799" xr:uid="{00000000-0005-0000-0000-0000BB160000}"/>
    <cellStyle name="Normal 4 8 3" xfId="5800" xr:uid="{00000000-0005-0000-0000-0000BC160000}"/>
    <cellStyle name="Normal 4 8 3 2" xfId="5801" xr:uid="{00000000-0005-0000-0000-0000BD160000}"/>
    <cellStyle name="Normal 4 8 3 3" xfId="5802" xr:uid="{00000000-0005-0000-0000-0000BE160000}"/>
    <cellStyle name="Normal 4 8 3 4" xfId="5803" xr:uid="{00000000-0005-0000-0000-0000BF160000}"/>
    <cellStyle name="Normal 4 8 4" xfId="5804" xr:uid="{00000000-0005-0000-0000-0000C0160000}"/>
    <cellStyle name="Normal 4 8 5" xfId="5805" xr:uid="{00000000-0005-0000-0000-0000C1160000}"/>
    <cellStyle name="Normal 4 8 6" xfId="5806" xr:uid="{00000000-0005-0000-0000-0000C2160000}"/>
    <cellStyle name="Normal 4 9" xfId="5807" xr:uid="{00000000-0005-0000-0000-0000C3160000}"/>
    <cellStyle name="Normal 4 9 2" xfId="5808" xr:uid="{00000000-0005-0000-0000-0000C4160000}"/>
    <cellStyle name="Normal 4 9 2 2" xfId="5809" xr:uid="{00000000-0005-0000-0000-0000C5160000}"/>
    <cellStyle name="Normal 4 9 2 2 2" xfId="5810" xr:uid="{00000000-0005-0000-0000-0000C6160000}"/>
    <cellStyle name="Normal 4 9 2 2 3" xfId="5811" xr:uid="{00000000-0005-0000-0000-0000C7160000}"/>
    <cellStyle name="Normal 4 9 2 2 4" xfId="5812" xr:uid="{00000000-0005-0000-0000-0000C8160000}"/>
    <cellStyle name="Normal 4 9 2 3" xfId="5813" xr:uid="{00000000-0005-0000-0000-0000C9160000}"/>
    <cellStyle name="Normal 4 9 2 4" xfId="5814" xr:uid="{00000000-0005-0000-0000-0000CA160000}"/>
    <cellStyle name="Normal 4 9 2 5" xfId="5815" xr:uid="{00000000-0005-0000-0000-0000CB160000}"/>
    <cellStyle name="Normal 4 9 3" xfId="5816" xr:uid="{00000000-0005-0000-0000-0000CC160000}"/>
    <cellStyle name="Normal 4 9 3 2" xfId="5817" xr:uid="{00000000-0005-0000-0000-0000CD160000}"/>
    <cellStyle name="Normal 4 9 3 3" xfId="5818" xr:uid="{00000000-0005-0000-0000-0000CE160000}"/>
    <cellStyle name="Normal 4 9 3 4" xfId="5819" xr:uid="{00000000-0005-0000-0000-0000CF160000}"/>
    <cellStyle name="Normal 4 9 4" xfId="5820" xr:uid="{00000000-0005-0000-0000-0000D0160000}"/>
    <cellStyle name="Normal 4 9 5" xfId="5821" xr:uid="{00000000-0005-0000-0000-0000D1160000}"/>
    <cellStyle name="Normal 4 9 6" xfId="5822" xr:uid="{00000000-0005-0000-0000-0000D2160000}"/>
    <cellStyle name="Normal 5" xfId="5823" xr:uid="{00000000-0005-0000-0000-0000D3160000}"/>
    <cellStyle name="Normal 5 10" xfId="5824" xr:uid="{00000000-0005-0000-0000-0000D4160000}"/>
    <cellStyle name="Normal 5 11" xfId="5825" xr:uid="{00000000-0005-0000-0000-0000D5160000}"/>
    <cellStyle name="Normal 5 2" xfId="5826" xr:uid="{00000000-0005-0000-0000-0000D6160000}"/>
    <cellStyle name="Normal 5 2 2" xfId="5827" xr:uid="{00000000-0005-0000-0000-0000D7160000}"/>
    <cellStyle name="Normal 5 2 2 2" xfId="5828" xr:uid="{00000000-0005-0000-0000-0000D8160000}"/>
    <cellStyle name="Normal 5 2 2 2 2" xfId="5829" xr:uid="{00000000-0005-0000-0000-0000D9160000}"/>
    <cellStyle name="Normal 5 2 2 2 2 2" xfId="5830" xr:uid="{00000000-0005-0000-0000-0000DA160000}"/>
    <cellStyle name="Normal 5 2 2 2 2 3" xfId="5831" xr:uid="{00000000-0005-0000-0000-0000DB160000}"/>
    <cellStyle name="Normal 5 2 2 2 2 4" xfId="5832" xr:uid="{00000000-0005-0000-0000-0000DC160000}"/>
    <cellStyle name="Normal 5 2 2 2 3" xfId="5833" xr:uid="{00000000-0005-0000-0000-0000DD160000}"/>
    <cellStyle name="Normal 5 2 2 2 4" xfId="5834" xr:uid="{00000000-0005-0000-0000-0000DE160000}"/>
    <cellStyle name="Normal 5 2 2 2 5" xfId="5835" xr:uid="{00000000-0005-0000-0000-0000DF160000}"/>
    <cellStyle name="Normal 5 2 2 3" xfId="5836" xr:uid="{00000000-0005-0000-0000-0000E0160000}"/>
    <cellStyle name="Normal 5 2 2 3 2" xfId="5837" xr:uid="{00000000-0005-0000-0000-0000E1160000}"/>
    <cellStyle name="Normal 5 2 2 3 3" xfId="5838" xr:uid="{00000000-0005-0000-0000-0000E2160000}"/>
    <cellStyle name="Normal 5 2 2 3 4" xfId="5839" xr:uid="{00000000-0005-0000-0000-0000E3160000}"/>
    <cellStyle name="Normal 5 2 2 4" xfId="5840" xr:uid="{00000000-0005-0000-0000-0000E4160000}"/>
    <cellStyle name="Normal 5 2 2 5" xfId="5841" xr:uid="{00000000-0005-0000-0000-0000E5160000}"/>
    <cellStyle name="Normal 5 2 2 6" xfId="5842" xr:uid="{00000000-0005-0000-0000-0000E6160000}"/>
    <cellStyle name="Normal 5 2 3" xfId="5843" xr:uid="{00000000-0005-0000-0000-0000E7160000}"/>
    <cellStyle name="Normal 5 2 3 2" xfId="5844" xr:uid="{00000000-0005-0000-0000-0000E8160000}"/>
    <cellStyle name="Normal 5 2 3 2 2" xfId="5845" xr:uid="{00000000-0005-0000-0000-0000E9160000}"/>
    <cellStyle name="Normal 5 2 3 2 2 2" xfId="5846" xr:uid="{00000000-0005-0000-0000-0000EA160000}"/>
    <cellStyle name="Normal 5 2 3 2 2 3" xfId="5847" xr:uid="{00000000-0005-0000-0000-0000EB160000}"/>
    <cellStyle name="Normal 5 2 3 2 2 4" xfId="5848" xr:uid="{00000000-0005-0000-0000-0000EC160000}"/>
    <cellStyle name="Normal 5 2 3 2 3" xfId="5849" xr:uid="{00000000-0005-0000-0000-0000ED160000}"/>
    <cellStyle name="Normal 5 2 3 2 4" xfId="5850" xr:uid="{00000000-0005-0000-0000-0000EE160000}"/>
    <cellStyle name="Normal 5 2 3 2 5" xfId="5851" xr:uid="{00000000-0005-0000-0000-0000EF160000}"/>
    <cellStyle name="Normal 5 2 3 3" xfId="5852" xr:uid="{00000000-0005-0000-0000-0000F0160000}"/>
    <cellStyle name="Normal 5 2 3 3 2" xfId="5853" xr:uid="{00000000-0005-0000-0000-0000F1160000}"/>
    <cellStyle name="Normal 5 2 3 3 3" xfId="5854" xr:uid="{00000000-0005-0000-0000-0000F2160000}"/>
    <cellStyle name="Normal 5 2 3 3 4" xfId="5855" xr:uid="{00000000-0005-0000-0000-0000F3160000}"/>
    <cellStyle name="Normal 5 2 3 4" xfId="5856" xr:uid="{00000000-0005-0000-0000-0000F4160000}"/>
    <cellStyle name="Normal 5 2 3 5" xfId="5857" xr:uid="{00000000-0005-0000-0000-0000F5160000}"/>
    <cellStyle name="Normal 5 2 3 6" xfId="5858" xr:uid="{00000000-0005-0000-0000-0000F6160000}"/>
    <cellStyle name="Normal 5 2 4" xfId="5859" xr:uid="{00000000-0005-0000-0000-0000F7160000}"/>
    <cellStyle name="Normal 5 2 4 2" xfId="5860" xr:uid="{00000000-0005-0000-0000-0000F8160000}"/>
    <cellStyle name="Normal 5 2 4 2 2" xfId="5861" xr:uid="{00000000-0005-0000-0000-0000F9160000}"/>
    <cellStyle name="Normal 5 2 4 2 3" xfId="5862" xr:uid="{00000000-0005-0000-0000-0000FA160000}"/>
    <cellStyle name="Normal 5 2 4 2 4" xfId="5863" xr:uid="{00000000-0005-0000-0000-0000FB160000}"/>
    <cellStyle name="Normal 5 2 4 3" xfId="5864" xr:uid="{00000000-0005-0000-0000-0000FC160000}"/>
    <cellStyle name="Normal 5 2 4 4" xfId="5865" xr:uid="{00000000-0005-0000-0000-0000FD160000}"/>
    <cellStyle name="Normal 5 2 4 5" xfId="5866" xr:uid="{00000000-0005-0000-0000-0000FE160000}"/>
    <cellStyle name="Normal 5 2 5" xfId="5867" xr:uid="{00000000-0005-0000-0000-0000FF160000}"/>
    <cellStyle name="Normal 5 2 5 2" xfId="5868" xr:uid="{00000000-0005-0000-0000-000000170000}"/>
    <cellStyle name="Normal 5 2 5 3" xfId="5869" xr:uid="{00000000-0005-0000-0000-000001170000}"/>
    <cellStyle name="Normal 5 2 5 4" xfId="5870" xr:uid="{00000000-0005-0000-0000-000002170000}"/>
    <cellStyle name="Normal 5 2 6" xfId="5871" xr:uid="{00000000-0005-0000-0000-000003170000}"/>
    <cellStyle name="Normal 5 2 7" xfId="5872" xr:uid="{00000000-0005-0000-0000-000004170000}"/>
    <cellStyle name="Normal 5 2 8" xfId="5873" xr:uid="{00000000-0005-0000-0000-000005170000}"/>
    <cellStyle name="Normal 5 2 9" xfId="5874" xr:uid="{00000000-0005-0000-0000-000006170000}"/>
    <cellStyle name="Normal 5 3" xfId="5875" xr:uid="{00000000-0005-0000-0000-000007170000}"/>
    <cellStyle name="Normal 5 3 2" xfId="5876" xr:uid="{00000000-0005-0000-0000-000008170000}"/>
    <cellStyle name="Normal 5 3 2 2" xfId="5877" xr:uid="{00000000-0005-0000-0000-000009170000}"/>
    <cellStyle name="Normal 5 3 2 2 2" xfId="5878" xr:uid="{00000000-0005-0000-0000-00000A170000}"/>
    <cellStyle name="Normal 5 3 2 2 2 2" xfId="5879" xr:uid="{00000000-0005-0000-0000-00000B170000}"/>
    <cellStyle name="Normal 5 3 2 2 2 3" xfId="5880" xr:uid="{00000000-0005-0000-0000-00000C170000}"/>
    <cellStyle name="Normal 5 3 2 2 2 4" xfId="5881" xr:uid="{00000000-0005-0000-0000-00000D170000}"/>
    <cellStyle name="Normal 5 3 2 2 3" xfId="5882" xr:uid="{00000000-0005-0000-0000-00000E170000}"/>
    <cellStyle name="Normal 5 3 2 2 4" xfId="5883" xr:uid="{00000000-0005-0000-0000-00000F170000}"/>
    <cellStyle name="Normal 5 3 2 2 5" xfId="5884" xr:uid="{00000000-0005-0000-0000-000010170000}"/>
    <cellStyle name="Normal 5 3 2 3" xfId="5885" xr:uid="{00000000-0005-0000-0000-000011170000}"/>
    <cellStyle name="Normal 5 3 2 3 2" xfId="5886" xr:uid="{00000000-0005-0000-0000-000012170000}"/>
    <cellStyle name="Normal 5 3 2 3 3" xfId="5887" xr:uid="{00000000-0005-0000-0000-000013170000}"/>
    <cellStyle name="Normal 5 3 2 3 4" xfId="5888" xr:uid="{00000000-0005-0000-0000-000014170000}"/>
    <cellStyle name="Normal 5 3 2 4" xfId="5889" xr:uid="{00000000-0005-0000-0000-000015170000}"/>
    <cellStyle name="Normal 5 3 2 5" xfId="5890" xr:uid="{00000000-0005-0000-0000-000016170000}"/>
    <cellStyle name="Normal 5 3 2 6" xfId="5891" xr:uid="{00000000-0005-0000-0000-000017170000}"/>
    <cellStyle name="Normal 5 3 3" xfId="5892" xr:uid="{00000000-0005-0000-0000-000018170000}"/>
    <cellStyle name="Normal 5 3 3 2" xfId="5893" xr:uid="{00000000-0005-0000-0000-000019170000}"/>
    <cellStyle name="Normal 5 3 3 2 2" xfId="5894" xr:uid="{00000000-0005-0000-0000-00001A170000}"/>
    <cellStyle name="Normal 5 3 3 2 2 2" xfId="5895" xr:uid="{00000000-0005-0000-0000-00001B170000}"/>
    <cellStyle name="Normal 5 3 3 2 2 3" xfId="5896" xr:uid="{00000000-0005-0000-0000-00001C170000}"/>
    <cellStyle name="Normal 5 3 3 2 2 4" xfId="5897" xr:uid="{00000000-0005-0000-0000-00001D170000}"/>
    <cellStyle name="Normal 5 3 3 2 3" xfId="5898" xr:uid="{00000000-0005-0000-0000-00001E170000}"/>
    <cellStyle name="Normal 5 3 3 2 4" xfId="5899" xr:uid="{00000000-0005-0000-0000-00001F170000}"/>
    <cellStyle name="Normal 5 3 3 2 5" xfId="5900" xr:uid="{00000000-0005-0000-0000-000020170000}"/>
    <cellStyle name="Normal 5 3 3 3" xfId="5901" xr:uid="{00000000-0005-0000-0000-000021170000}"/>
    <cellStyle name="Normal 5 3 3 3 2" xfId="5902" xr:uid="{00000000-0005-0000-0000-000022170000}"/>
    <cellStyle name="Normal 5 3 3 3 3" xfId="5903" xr:uid="{00000000-0005-0000-0000-000023170000}"/>
    <cellStyle name="Normal 5 3 3 3 4" xfId="5904" xr:uid="{00000000-0005-0000-0000-000024170000}"/>
    <cellStyle name="Normal 5 3 3 4" xfId="5905" xr:uid="{00000000-0005-0000-0000-000025170000}"/>
    <cellStyle name="Normal 5 3 3 5" xfId="5906" xr:uid="{00000000-0005-0000-0000-000026170000}"/>
    <cellStyle name="Normal 5 3 3 6" xfId="5907" xr:uid="{00000000-0005-0000-0000-000027170000}"/>
    <cellStyle name="Normal 5 3 4" xfId="5908" xr:uid="{00000000-0005-0000-0000-000028170000}"/>
    <cellStyle name="Normal 5 3 4 2" xfId="5909" xr:uid="{00000000-0005-0000-0000-000029170000}"/>
    <cellStyle name="Normal 5 3 4 2 2" xfId="5910" xr:uid="{00000000-0005-0000-0000-00002A170000}"/>
    <cellStyle name="Normal 5 3 4 2 3" xfId="5911" xr:uid="{00000000-0005-0000-0000-00002B170000}"/>
    <cellStyle name="Normal 5 3 4 2 4" xfId="5912" xr:uid="{00000000-0005-0000-0000-00002C170000}"/>
    <cellStyle name="Normal 5 3 4 3" xfId="5913" xr:uid="{00000000-0005-0000-0000-00002D170000}"/>
    <cellStyle name="Normal 5 3 4 4" xfId="5914" xr:uid="{00000000-0005-0000-0000-00002E170000}"/>
    <cellStyle name="Normal 5 3 4 5" xfId="5915" xr:uid="{00000000-0005-0000-0000-00002F170000}"/>
    <cellStyle name="Normal 5 3 5" xfId="5916" xr:uid="{00000000-0005-0000-0000-000030170000}"/>
    <cellStyle name="Normal 5 3 5 2" xfId="5917" xr:uid="{00000000-0005-0000-0000-000031170000}"/>
    <cellStyle name="Normal 5 3 5 3" xfId="5918" xr:uid="{00000000-0005-0000-0000-000032170000}"/>
    <cellStyle name="Normal 5 3 5 4" xfId="5919" xr:uid="{00000000-0005-0000-0000-000033170000}"/>
    <cellStyle name="Normal 5 3 6" xfId="5920" xr:uid="{00000000-0005-0000-0000-000034170000}"/>
    <cellStyle name="Normal 5 3 7" xfId="5921" xr:uid="{00000000-0005-0000-0000-000035170000}"/>
    <cellStyle name="Normal 5 3 8" xfId="5922" xr:uid="{00000000-0005-0000-0000-000036170000}"/>
    <cellStyle name="Normal 5 3 9" xfId="5923" xr:uid="{00000000-0005-0000-0000-000037170000}"/>
    <cellStyle name="Normal 5 4" xfId="5924" xr:uid="{00000000-0005-0000-0000-000038170000}"/>
    <cellStyle name="Normal 5 4 2" xfId="5925" xr:uid="{00000000-0005-0000-0000-000039170000}"/>
    <cellStyle name="Normal 5 4 2 2" xfId="5926" xr:uid="{00000000-0005-0000-0000-00003A170000}"/>
    <cellStyle name="Normal 5 4 2 2 2" xfId="5927" xr:uid="{00000000-0005-0000-0000-00003B170000}"/>
    <cellStyle name="Normal 5 4 2 2 2 2" xfId="5928" xr:uid="{00000000-0005-0000-0000-00003C170000}"/>
    <cellStyle name="Normal 5 4 2 2 2 3" xfId="5929" xr:uid="{00000000-0005-0000-0000-00003D170000}"/>
    <cellStyle name="Normal 5 4 2 2 2 4" xfId="5930" xr:uid="{00000000-0005-0000-0000-00003E170000}"/>
    <cellStyle name="Normal 5 4 2 2 3" xfId="5931" xr:uid="{00000000-0005-0000-0000-00003F170000}"/>
    <cellStyle name="Normal 5 4 2 2 4" xfId="5932" xr:uid="{00000000-0005-0000-0000-000040170000}"/>
    <cellStyle name="Normal 5 4 2 2 5" xfId="5933" xr:uid="{00000000-0005-0000-0000-000041170000}"/>
    <cellStyle name="Normal 5 4 2 3" xfId="5934" xr:uid="{00000000-0005-0000-0000-000042170000}"/>
    <cellStyle name="Normal 5 4 2 3 2" xfId="5935" xr:uid="{00000000-0005-0000-0000-000043170000}"/>
    <cellStyle name="Normal 5 4 2 3 3" xfId="5936" xr:uid="{00000000-0005-0000-0000-000044170000}"/>
    <cellStyle name="Normal 5 4 2 3 4" xfId="5937" xr:uid="{00000000-0005-0000-0000-000045170000}"/>
    <cellStyle name="Normal 5 4 2 4" xfId="5938" xr:uid="{00000000-0005-0000-0000-000046170000}"/>
    <cellStyle name="Normal 5 4 2 5" xfId="5939" xr:uid="{00000000-0005-0000-0000-000047170000}"/>
    <cellStyle name="Normal 5 4 2 6" xfId="5940" xr:uid="{00000000-0005-0000-0000-000048170000}"/>
    <cellStyle name="Normal 5 4 3" xfId="5941" xr:uid="{00000000-0005-0000-0000-000049170000}"/>
    <cellStyle name="Normal 5 4 3 2" xfId="5942" xr:uid="{00000000-0005-0000-0000-00004A170000}"/>
    <cellStyle name="Normal 5 4 3 2 2" xfId="5943" xr:uid="{00000000-0005-0000-0000-00004B170000}"/>
    <cellStyle name="Normal 5 4 3 2 2 2" xfId="5944" xr:uid="{00000000-0005-0000-0000-00004C170000}"/>
    <cellStyle name="Normal 5 4 3 2 2 3" xfId="5945" xr:uid="{00000000-0005-0000-0000-00004D170000}"/>
    <cellStyle name="Normal 5 4 3 2 2 4" xfId="5946" xr:uid="{00000000-0005-0000-0000-00004E170000}"/>
    <cellStyle name="Normal 5 4 3 2 3" xfId="5947" xr:uid="{00000000-0005-0000-0000-00004F170000}"/>
    <cellStyle name="Normal 5 4 3 2 4" xfId="5948" xr:uid="{00000000-0005-0000-0000-000050170000}"/>
    <cellStyle name="Normal 5 4 3 2 5" xfId="5949" xr:uid="{00000000-0005-0000-0000-000051170000}"/>
    <cellStyle name="Normal 5 4 3 3" xfId="5950" xr:uid="{00000000-0005-0000-0000-000052170000}"/>
    <cellStyle name="Normal 5 4 3 3 2" xfId="5951" xr:uid="{00000000-0005-0000-0000-000053170000}"/>
    <cellStyle name="Normal 5 4 3 3 3" xfId="5952" xr:uid="{00000000-0005-0000-0000-000054170000}"/>
    <cellStyle name="Normal 5 4 3 3 4" xfId="5953" xr:uid="{00000000-0005-0000-0000-000055170000}"/>
    <cellStyle name="Normal 5 4 3 4" xfId="5954" xr:uid="{00000000-0005-0000-0000-000056170000}"/>
    <cellStyle name="Normal 5 4 3 5" xfId="5955" xr:uid="{00000000-0005-0000-0000-000057170000}"/>
    <cellStyle name="Normal 5 4 3 6" xfId="5956" xr:uid="{00000000-0005-0000-0000-000058170000}"/>
    <cellStyle name="Normal 5 4 4" xfId="5957" xr:uid="{00000000-0005-0000-0000-000059170000}"/>
    <cellStyle name="Normal 5 4 4 2" xfId="5958" xr:uid="{00000000-0005-0000-0000-00005A170000}"/>
    <cellStyle name="Normal 5 4 4 2 2" xfId="5959" xr:uid="{00000000-0005-0000-0000-00005B170000}"/>
    <cellStyle name="Normal 5 4 4 2 3" xfId="5960" xr:uid="{00000000-0005-0000-0000-00005C170000}"/>
    <cellStyle name="Normal 5 4 4 2 4" xfId="5961" xr:uid="{00000000-0005-0000-0000-00005D170000}"/>
    <cellStyle name="Normal 5 4 4 3" xfId="5962" xr:uid="{00000000-0005-0000-0000-00005E170000}"/>
    <cellStyle name="Normal 5 4 4 4" xfId="5963" xr:uid="{00000000-0005-0000-0000-00005F170000}"/>
    <cellStyle name="Normal 5 4 4 5" xfId="5964" xr:uid="{00000000-0005-0000-0000-000060170000}"/>
    <cellStyle name="Normal 5 4 5" xfId="5965" xr:uid="{00000000-0005-0000-0000-000061170000}"/>
    <cellStyle name="Normal 5 4 5 2" xfId="5966" xr:uid="{00000000-0005-0000-0000-000062170000}"/>
    <cellStyle name="Normal 5 4 5 3" xfId="5967" xr:uid="{00000000-0005-0000-0000-000063170000}"/>
    <cellStyle name="Normal 5 4 5 4" xfId="5968" xr:uid="{00000000-0005-0000-0000-000064170000}"/>
    <cellStyle name="Normal 5 4 6" xfId="5969" xr:uid="{00000000-0005-0000-0000-000065170000}"/>
    <cellStyle name="Normal 5 4 7" xfId="5970" xr:uid="{00000000-0005-0000-0000-000066170000}"/>
    <cellStyle name="Normal 5 4 8" xfId="5971" xr:uid="{00000000-0005-0000-0000-000067170000}"/>
    <cellStyle name="Normal 5 4 9" xfId="5972" xr:uid="{00000000-0005-0000-0000-000068170000}"/>
    <cellStyle name="Normal 5 5" xfId="5973" xr:uid="{00000000-0005-0000-0000-000069170000}"/>
    <cellStyle name="Normal 5 5 2" xfId="5974" xr:uid="{00000000-0005-0000-0000-00006A170000}"/>
    <cellStyle name="Normal 5 5 2 2" xfId="5975" xr:uid="{00000000-0005-0000-0000-00006B170000}"/>
    <cellStyle name="Normal 5 5 2 2 2" xfId="5976" xr:uid="{00000000-0005-0000-0000-00006C170000}"/>
    <cellStyle name="Normal 5 5 2 2 2 2" xfId="5977" xr:uid="{00000000-0005-0000-0000-00006D170000}"/>
    <cellStyle name="Normal 5 5 2 2 2 3" xfId="5978" xr:uid="{00000000-0005-0000-0000-00006E170000}"/>
    <cellStyle name="Normal 5 5 2 2 2 4" xfId="5979" xr:uid="{00000000-0005-0000-0000-00006F170000}"/>
    <cellStyle name="Normal 5 5 2 2 3" xfId="5980" xr:uid="{00000000-0005-0000-0000-000070170000}"/>
    <cellStyle name="Normal 5 5 2 2 4" xfId="5981" xr:uid="{00000000-0005-0000-0000-000071170000}"/>
    <cellStyle name="Normal 5 5 2 2 5" xfId="5982" xr:uid="{00000000-0005-0000-0000-000072170000}"/>
    <cellStyle name="Normal 5 5 2 3" xfId="5983" xr:uid="{00000000-0005-0000-0000-000073170000}"/>
    <cellStyle name="Normal 5 5 2 3 2" xfId="5984" xr:uid="{00000000-0005-0000-0000-000074170000}"/>
    <cellStyle name="Normal 5 5 2 3 3" xfId="5985" xr:uid="{00000000-0005-0000-0000-000075170000}"/>
    <cellStyle name="Normal 5 5 2 3 4" xfId="5986" xr:uid="{00000000-0005-0000-0000-000076170000}"/>
    <cellStyle name="Normal 5 5 2 4" xfId="5987" xr:uid="{00000000-0005-0000-0000-000077170000}"/>
    <cellStyle name="Normal 5 5 2 5" xfId="5988" xr:uid="{00000000-0005-0000-0000-000078170000}"/>
    <cellStyle name="Normal 5 5 2 6" xfId="5989" xr:uid="{00000000-0005-0000-0000-000079170000}"/>
    <cellStyle name="Normal 5 5 3" xfId="5990" xr:uid="{00000000-0005-0000-0000-00007A170000}"/>
    <cellStyle name="Normal 5 5 3 2" xfId="5991" xr:uid="{00000000-0005-0000-0000-00007B170000}"/>
    <cellStyle name="Normal 5 5 3 2 2" xfId="5992" xr:uid="{00000000-0005-0000-0000-00007C170000}"/>
    <cellStyle name="Normal 5 5 3 2 2 2" xfId="5993" xr:uid="{00000000-0005-0000-0000-00007D170000}"/>
    <cellStyle name="Normal 5 5 3 2 2 3" xfId="5994" xr:uid="{00000000-0005-0000-0000-00007E170000}"/>
    <cellStyle name="Normal 5 5 3 2 2 4" xfId="5995" xr:uid="{00000000-0005-0000-0000-00007F170000}"/>
    <cellStyle name="Normal 5 5 3 2 3" xfId="5996" xr:uid="{00000000-0005-0000-0000-000080170000}"/>
    <cellStyle name="Normal 5 5 3 2 4" xfId="5997" xr:uid="{00000000-0005-0000-0000-000081170000}"/>
    <cellStyle name="Normal 5 5 3 2 5" xfId="5998" xr:uid="{00000000-0005-0000-0000-000082170000}"/>
    <cellStyle name="Normal 5 5 3 3" xfId="5999" xr:uid="{00000000-0005-0000-0000-000083170000}"/>
    <cellStyle name="Normal 5 5 3 3 2" xfId="6000" xr:uid="{00000000-0005-0000-0000-000084170000}"/>
    <cellStyle name="Normal 5 5 3 3 3" xfId="6001" xr:uid="{00000000-0005-0000-0000-000085170000}"/>
    <cellStyle name="Normal 5 5 3 3 4" xfId="6002" xr:uid="{00000000-0005-0000-0000-000086170000}"/>
    <cellStyle name="Normal 5 5 3 4" xfId="6003" xr:uid="{00000000-0005-0000-0000-000087170000}"/>
    <cellStyle name="Normal 5 5 3 5" xfId="6004" xr:uid="{00000000-0005-0000-0000-000088170000}"/>
    <cellStyle name="Normal 5 5 3 6" xfId="6005" xr:uid="{00000000-0005-0000-0000-000089170000}"/>
    <cellStyle name="Normal 5 5 4" xfId="6006" xr:uid="{00000000-0005-0000-0000-00008A170000}"/>
    <cellStyle name="Normal 5 5 4 2" xfId="6007" xr:uid="{00000000-0005-0000-0000-00008B170000}"/>
    <cellStyle name="Normal 5 5 4 2 2" xfId="6008" xr:uid="{00000000-0005-0000-0000-00008C170000}"/>
    <cellStyle name="Normal 5 5 4 2 3" xfId="6009" xr:uid="{00000000-0005-0000-0000-00008D170000}"/>
    <cellStyle name="Normal 5 5 4 2 4" xfId="6010" xr:uid="{00000000-0005-0000-0000-00008E170000}"/>
    <cellStyle name="Normal 5 5 4 3" xfId="6011" xr:uid="{00000000-0005-0000-0000-00008F170000}"/>
    <cellStyle name="Normal 5 5 4 4" xfId="6012" xr:uid="{00000000-0005-0000-0000-000090170000}"/>
    <cellStyle name="Normal 5 5 4 5" xfId="6013" xr:uid="{00000000-0005-0000-0000-000091170000}"/>
    <cellStyle name="Normal 5 5 5" xfId="6014" xr:uid="{00000000-0005-0000-0000-000092170000}"/>
    <cellStyle name="Normal 5 5 5 2" xfId="6015" xr:uid="{00000000-0005-0000-0000-000093170000}"/>
    <cellStyle name="Normal 5 5 5 3" xfId="6016" xr:uid="{00000000-0005-0000-0000-000094170000}"/>
    <cellStyle name="Normal 5 5 5 4" xfId="6017" xr:uid="{00000000-0005-0000-0000-000095170000}"/>
    <cellStyle name="Normal 5 5 6" xfId="6018" xr:uid="{00000000-0005-0000-0000-000096170000}"/>
    <cellStyle name="Normal 5 5 7" xfId="6019" xr:uid="{00000000-0005-0000-0000-000097170000}"/>
    <cellStyle name="Normal 5 5 8" xfId="6020" xr:uid="{00000000-0005-0000-0000-000098170000}"/>
    <cellStyle name="Normal 5 5 9" xfId="6021" xr:uid="{00000000-0005-0000-0000-000099170000}"/>
    <cellStyle name="Normal 5 6" xfId="6022" xr:uid="{00000000-0005-0000-0000-00009A170000}"/>
    <cellStyle name="Normal 5 6 2" xfId="6023" xr:uid="{00000000-0005-0000-0000-00009B170000}"/>
    <cellStyle name="Normal 5 6 2 2" xfId="6024" xr:uid="{00000000-0005-0000-0000-00009C170000}"/>
    <cellStyle name="Normal 5 6 2 2 2" xfId="6025" xr:uid="{00000000-0005-0000-0000-00009D170000}"/>
    <cellStyle name="Normal 5 6 2 2 2 2" xfId="6026" xr:uid="{00000000-0005-0000-0000-00009E170000}"/>
    <cellStyle name="Normal 5 6 2 2 2 3" xfId="6027" xr:uid="{00000000-0005-0000-0000-00009F170000}"/>
    <cellStyle name="Normal 5 6 2 2 2 4" xfId="6028" xr:uid="{00000000-0005-0000-0000-0000A0170000}"/>
    <cellStyle name="Normal 5 6 2 2 3" xfId="6029" xr:uid="{00000000-0005-0000-0000-0000A1170000}"/>
    <cellStyle name="Normal 5 6 2 2 4" xfId="6030" xr:uid="{00000000-0005-0000-0000-0000A2170000}"/>
    <cellStyle name="Normal 5 6 2 2 5" xfId="6031" xr:uid="{00000000-0005-0000-0000-0000A3170000}"/>
    <cellStyle name="Normal 5 6 2 3" xfId="6032" xr:uid="{00000000-0005-0000-0000-0000A4170000}"/>
    <cellStyle name="Normal 5 6 2 3 2" xfId="6033" xr:uid="{00000000-0005-0000-0000-0000A5170000}"/>
    <cellStyle name="Normal 5 6 2 3 3" xfId="6034" xr:uid="{00000000-0005-0000-0000-0000A6170000}"/>
    <cellStyle name="Normal 5 6 2 3 4" xfId="6035" xr:uid="{00000000-0005-0000-0000-0000A7170000}"/>
    <cellStyle name="Normal 5 6 2 4" xfId="6036" xr:uid="{00000000-0005-0000-0000-0000A8170000}"/>
    <cellStyle name="Normal 5 6 2 5" xfId="6037" xr:uid="{00000000-0005-0000-0000-0000A9170000}"/>
    <cellStyle name="Normal 5 6 2 6" xfId="6038" xr:uid="{00000000-0005-0000-0000-0000AA170000}"/>
    <cellStyle name="Normal 5 6 3" xfId="6039" xr:uid="{00000000-0005-0000-0000-0000AB170000}"/>
    <cellStyle name="Normal 5 6 3 2" xfId="6040" xr:uid="{00000000-0005-0000-0000-0000AC170000}"/>
    <cellStyle name="Normal 5 6 3 2 2" xfId="6041" xr:uid="{00000000-0005-0000-0000-0000AD170000}"/>
    <cellStyle name="Normal 5 6 3 2 2 2" xfId="6042" xr:uid="{00000000-0005-0000-0000-0000AE170000}"/>
    <cellStyle name="Normal 5 6 3 2 2 3" xfId="6043" xr:uid="{00000000-0005-0000-0000-0000AF170000}"/>
    <cellStyle name="Normal 5 6 3 2 2 4" xfId="6044" xr:uid="{00000000-0005-0000-0000-0000B0170000}"/>
    <cellStyle name="Normal 5 6 3 2 3" xfId="6045" xr:uid="{00000000-0005-0000-0000-0000B1170000}"/>
    <cellStyle name="Normal 5 6 3 2 4" xfId="6046" xr:uid="{00000000-0005-0000-0000-0000B2170000}"/>
    <cellStyle name="Normal 5 6 3 2 5" xfId="6047" xr:uid="{00000000-0005-0000-0000-0000B3170000}"/>
    <cellStyle name="Normal 5 6 3 3" xfId="6048" xr:uid="{00000000-0005-0000-0000-0000B4170000}"/>
    <cellStyle name="Normal 5 6 3 3 2" xfId="6049" xr:uid="{00000000-0005-0000-0000-0000B5170000}"/>
    <cellStyle name="Normal 5 6 3 3 3" xfId="6050" xr:uid="{00000000-0005-0000-0000-0000B6170000}"/>
    <cellStyle name="Normal 5 6 3 3 4" xfId="6051" xr:uid="{00000000-0005-0000-0000-0000B7170000}"/>
    <cellStyle name="Normal 5 6 3 4" xfId="6052" xr:uid="{00000000-0005-0000-0000-0000B8170000}"/>
    <cellStyle name="Normal 5 6 3 5" xfId="6053" xr:uid="{00000000-0005-0000-0000-0000B9170000}"/>
    <cellStyle name="Normal 5 6 3 6" xfId="6054" xr:uid="{00000000-0005-0000-0000-0000BA170000}"/>
    <cellStyle name="Normal 5 6 4" xfId="6055" xr:uid="{00000000-0005-0000-0000-0000BB170000}"/>
    <cellStyle name="Normal 5 6 4 2" xfId="6056" xr:uid="{00000000-0005-0000-0000-0000BC170000}"/>
    <cellStyle name="Normal 5 6 4 2 2" xfId="6057" xr:uid="{00000000-0005-0000-0000-0000BD170000}"/>
    <cellStyle name="Normal 5 6 4 2 3" xfId="6058" xr:uid="{00000000-0005-0000-0000-0000BE170000}"/>
    <cellStyle name="Normal 5 6 4 2 4" xfId="6059" xr:uid="{00000000-0005-0000-0000-0000BF170000}"/>
    <cellStyle name="Normal 5 6 4 3" xfId="6060" xr:uid="{00000000-0005-0000-0000-0000C0170000}"/>
    <cellStyle name="Normal 5 6 4 4" xfId="6061" xr:uid="{00000000-0005-0000-0000-0000C1170000}"/>
    <cellStyle name="Normal 5 6 4 5" xfId="6062" xr:uid="{00000000-0005-0000-0000-0000C2170000}"/>
    <cellStyle name="Normal 5 6 5" xfId="6063" xr:uid="{00000000-0005-0000-0000-0000C3170000}"/>
    <cellStyle name="Normal 5 6 5 2" xfId="6064" xr:uid="{00000000-0005-0000-0000-0000C4170000}"/>
    <cellStyle name="Normal 5 6 5 3" xfId="6065" xr:uid="{00000000-0005-0000-0000-0000C5170000}"/>
    <cellStyle name="Normal 5 6 5 4" xfId="6066" xr:uid="{00000000-0005-0000-0000-0000C6170000}"/>
    <cellStyle name="Normal 5 6 6" xfId="6067" xr:uid="{00000000-0005-0000-0000-0000C7170000}"/>
    <cellStyle name="Normal 5 6 7" xfId="6068" xr:uid="{00000000-0005-0000-0000-0000C8170000}"/>
    <cellStyle name="Normal 5 6 8" xfId="6069" xr:uid="{00000000-0005-0000-0000-0000C9170000}"/>
    <cellStyle name="Normal 5 6 9" xfId="6070" xr:uid="{00000000-0005-0000-0000-0000CA170000}"/>
    <cellStyle name="Normal 5 7" xfId="6071" xr:uid="{00000000-0005-0000-0000-0000CB170000}"/>
    <cellStyle name="Normal 5 7 2" xfId="6072" xr:uid="{00000000-0005-0000-0000-0000CC170000}"/>
    <cellStyle name="Normal 5 7 2 2" xfId="6073" xr:uid="{00000000-0005-0000-0000-0000CD170000}"/>
    <cellStyle name="Normal 5 7 2 2 2" xfId="6074" xr:uid="{00000000-0005-0000-0000-0000CE170000}"/>
    <cellStyle name="Normal 5 7 2 2 3" xfId="6075" xr:uid="{00000000-0005-0000-0000-0000CF170000}"/>
    <cellStyle name="Normal 5 7 2 2 4" xfId="6076" xr:uid="{00000000-0005-0000-0000-0000D0170000}"/>
    <cellStyle name="Normal 5 7 2 3" xfId="6077" xr:uid="{00000000-0005-0000-0000-0000D1170000}"/>
    <cellStyle name="Normal 5 7 2 4" xfId="6078" xr:uid="{00000000-0005-0000-0000-0000D2170000}"/>
    <cellStyle name="Normal 5 7 2 5" xfId="6079" xr:uid="{00000000-0005-0000-0000-0000D3170000}"/>
    <cellStyle name="Normal 5 7 3" xfId="6080" xr:uid="{00000000-0005-0000-0000-0000D4170000}"/>
    <cellStyle name="Normal 5 7 3 2" xfId="6081" xr:uid="{00000000-0005-0000-0000-0000D5170000}"/>
    <cellStyle name="Normal 5 7 3 3" xfId="6082" xr:uid="{00000000-0005-0000-0000-0000D6170000}"/>
    <cellStyle name="Normal 5 7 3 4" xfId="6083" xr:uid="{00000000-0005-0000-0000-0000D7170000}"/>
    <cellStyle name="Normal 5 7 4" xfId="6084" xr:uid="{00000000-0005-0000-0000-0000D8170000}"/>
    <cellStyle name="Normal 5 7 5" xfId="6085" xr:uid="{00000000-0005-0000-0000-0000D9170000}"/>
    <cellStyle name="Normal 5 7 6" xfId="6086" xr:uid="{00000000-0005-0000-0000-0000DA170000}"/>
    <cellStyle name="Normal 5 8" xfId="6087" xr:uid="{00000000-0005-0000-0000-0000DB170000}"/>
    <cellStyle name="Normal 5 8 2" xfId="6088" xr:uid="{00000000-0005-0000-0000-0000DC170000}"/>
    <cellStyle name="Normal 5 8 2 2" xfId="6089" xr:uid="{00000000-0005-0000-0000-0000DD170000}"/>
    <cellStyle name="Normal 5 8 2 2 2" xfId="6090" xr:uid="{00000000-0005-0000-0000-0000DE170000}"/>
    <cellStyle name="Normal 5 8 2 2 3" xfId="6091" xr:uid="{00000000-0005-0000-0000-0000DF170000}"/>
    <cellStyle name="Normal 5 8 2 2 4" xfId="6092" xr:uid="{00000000-0005-0000-0000-0000E0170000}"/>
    <cellStyle name="Normal 5 8 2 3" xfId="6093" xr:uid="{00000000-0005-0000-0000-0000E1170000}"/>
    <cellStyle name="Normal 5 8 2 4" xfId="6094" xr:uid="{00000000-0005-0000-0000-0000E2170000}"/>
    <cellStyle name="Normal 5 8 2 5" xfId="6095" xr:uid="{00000000-0005-0000-0000-0000E3170000}"/>
    <cellStyle name="Normal 5 8 3" xfId="6096" xr:uid="{00000000-0005-0000-0000-0000E4170000}"/>
    <cellStyle name="Normal 5 8 3 2" xfId="6097" xr:uid="{00000000-0005-0000-0000-0000E5170000}"/>
    <cellStyle name="Normal 5 8 3 3" xfId="6098" xr:uid="{00000000-0005-0000-0000-0000E6170000}"/>
    <cellStyle name="Normal 5 8 3 4" xfId="6099" xr:uid="{00000000-0005-0000-0000-0000E7170000}"/>
    <cellStyle name="Normal 5 8 4" xfId="6100" xr:uid="{00000000-0005-0000-0000-0000E8170000}"/>
    <cellStyle name="Normal 5 8 5" xfId="6101" xr:uid="{00000000-0005-0000-0000-0000E9170000}"/>
    <cellStyle name="Normal 5 8 6" xfId="6102" xr:uid="{00000000-0005-0000-0000-0000EA170000}"/>
    <cellStyle name="Normal 5 9" xfId="6103" xr:uid="{00000000-0005-0000-0000-0000EB170000}"/>
    <cellStyle name="Normal 5 9 2" xfId="6104" xr:uid="{00000000-0005-0000-0000-0000EC170000}"/>
    <cellStyle name="Normal 5 9 2 2" xfId="6105" xr:uid="{00000000-0005-0000-0000-0000ED170000}"/>
    <cellStyle name="Normal 5 9 2 2 2" xfId="6106" xr:uid="{00000000-0005-0000-0000-0000EE170000}"/>
    <cellStyle name="Normal 5 9 2 2 3" xfId="6107" xr:uid="{00000000-0005-0000-0000-0000EF170000}"/>
    <cellStyle name="Normal 5 9 2 2 4" xfId="6108" xr:uid="{00000000-0005-0000-0000-0000F0170000}"/>
    <cellStyle name="Normal 5 9 2 3" xfId="6109" xr:uid="{00000000-0005-0000-0000-0000F1170000}"/>
    <cellStyle name="Normal 5 9 2 4" xfId="6110" xr:uid="{00000000-0005-0000-0000-0000F2170000}"/>
    <cellStyle name="Normal 5 9 2 5" xfId="6111" xr:uid="{00000000-0005-0000-0000-0000F3170000}"/>
    <cellStyle name="Normal 5 9 3" xfId="6112" xr:uid="{00000000-0005-0000-0000-0000F4170000}"/>
    <cellStyle name="Normal 5 9 3 2" xfId="6113" xr:uid="{00000000-0005-0000-0000-0000F5170000}"/>
    <cellStyle name="Normal 5 9 3 3" xfId="6114" xr:uid="{00000000-0005-0000-0000-0000F6170000}"/>
    <cellStyle name="Normal 5 9 3 4" xfId="6115" xr:uid="{00000000-0005-0000-0000-0000F7170000}"/>
    <cellStyle name="Normal 5 9 4" xfId="6116" xr:uid="{00000000-0005-0000-0000-0000F8170000}"/>
    <cellStyle name="Normal 5 9 5" xfId="6117" xr:uid="{00000000-0005-0000-0000-0000F9170000}"/>
    <cellStyle name="Normal 5 9 6" xfId="6118" xr:uid="{00000000-0005-0000-0000-0000FA170000}"/>
    <cellStyle name="Normal 6" xfId="7" xr:uid="{00000000-0005-0000-0000-0000FB170000}"/>
    <cellStyle name="Normal 6 2" xfId="6119" xr:uid="{00000000-0005-0000-0000-0000FC170000}"/>
    <cellStyle name="Normal 6 2 2" xfId="6120" xr:uid="{00000000-0005-0000-0000-0000FD170000}"/>
    <cellStyle name="Normal 6 2 3" xfId="6121" xr:uid="{00000000-0005-0000-0000-0000FE170000}"/>
    <cellStyle name="Normal 6 3" xfId="6122" xr:uid="{00000000-0005-0000-0000-0000FF170000}"/>
    <cellStyle name="Normal 7" xfId="6123" xr:uid="{00000000-0005-0000-0000-000000180000}"/>
    <cellStyle name="Normal 7 2" xfId="6124" xr:uid="{00000000-0005-0000-0000-000001180000}"/>
    <cellStyle name="Normal 8" xfId="6125" xr:uid="{00000000-0005-0000-0000-000002180000}"/>
    <cellStyle name="Normal 8 2" xfId="6126" xr:uid="{00000000-0005-0000-0000-000003180000}"/>
    <cellStyle name="Normal 8 2 2" xfId="6127" xr:uid="{00000000-0005-0000-0000-000004180000}"/>
    <cellStyle name="Normal 8 2 2 2" xfId="6128" xr:uid="{00000000-0005-0000-0000-000005180000}"/>
    <cellStyle name="Normal 8 2 2 2 2" xfId="6129" xr:uid="{00000000-0005-0000-0000-000006180000}"/>
    <cellStyle name="Normal 8 2 2 2 3" xfId="6130" xr:uid="{00000000-0005-0000-0000-000007180000}"/>
    <cellStyle name="Normal 8 2 2 2 4" xfId="6131" xr:uid="{00000000-0005-0000-0000-000008180000}"/>
    <cellStyle name="Normal 8 2 2 3" xfId="6132" xr:uid="{00000000-0005-0000-0000-000009180000}"/>
    <cellStyle name="Normal 8 2 2 4" xfId="6133" xr:uid="{00000000-0005-0000-0000-00000A180000}"/>
    <cellStyle name="Normal 8 2 2 5" xfId="6134" xr:uid="{00000000-0005-0000-0000-00000B180000}"/>
    <cellStyle name="Normal 8 2 3" xfId="6135" xr:uid="{00000000-0005-0000-0000-00000C180000}"/>
    <cellStyle name="Normal 8 2 3 2" xfId="6136" xr:uid="{00000000-0005-0000-0000-00000D180000}"/>
    <cellStyle name="Normal 8 2 3 3" xfId="6137" xr:uid="{00000000-0005-0000-0000-00000E180000}"/>
    <cellStyle name="Normal 8 2 3 4" xfId="6138" xr:uid="{00000000-0005-0000-0000-00000F180000}"/>
    <cellStyle name="Normal 8 2 4" xfId="6139" xr:uid="{00000000-0005-0000-0000-000010180000}"/>
    <cellStyle name="Normal 8 2 5" xfId="6140" xr:uid="{00000000-0005-0000-0000-000011180000}"/>
    <cellStyle name="Normal 8 2 6" xfId="6141" xr:uid="{00000000-0005-0000-0000-000012180000}"/>
    <cellStyle name="Normal 8 3" xfId="6142" xr:uid="{00000000-0005-0000-0000-000013180000}"/>
    <cellStyle name="Normal 8 3 2" xfId="6143" xr:uid="{00000000-0005-0000-0000-000014180000}"/>
    <cellStyle name="Normal 8 3 2 2" xfId="6144" xr:uid="{00000000-0005-0000-0000-000015180000}"/>
    <cellStyle name="Normal 8 3 2 2 2" xfId="6145" xr:uid="{00000000-0005-0000-0000-000016180000}"/>
    <cellStyle name="Normal 8 3 2 2 3" xfId="6146" xr:uid="{00000000-0005-0000-0000-000017180000}"/>
    <cellStyle name="Normal 8 3 2 2 4" xfId="6147" xr:uid="{00000000-0005-0000-0000-000018180000}"/>
    <cellStyle name="Normal 8 3 2 3" xfId="6148" xr:uid="{00000000-0005-0000-0000-000019180000}"/>
    <cellStyle name="Normal 8 3 2 4" xfId="6149" xr:uid="{00000000-0005-0000-0000-00001A180000}"/>
    <cellStyle name="Normal 8 3 2 5" xfId="6150" xr:uid="{00000000-0005-0000-0000-00001B180000}"/>
    <cellStyle name="Normal 8 3 3" xfId="6151" xr:uid="{00000000-0005-0000-0000-00001C180000}"/>
    <cellStyle name="Normal 8 3 3 2" xfId="6152" xr:uid="{00000000-0005-0000-0000-00001D180000}"/>
    <cellStyle name="Normal 8 3 3 3" xfId="6153" xr:uid="{00000000-0005-0000-0000-00001E180000}"/>
    <cellStyle name="Normal 8 3 3 4" xfId="6154" xr:uid="{00000000-0005-0000-0000-00001F180000}"/>
    <cellStyle name="Normal 8 3 4" xfId="6155" xr:uid="{00000000-0005-0000-0000-000020180000}"/>
    <cellStyle name="Normal 8 3 5" xfId="6156" xr:uid="{00000000-0005-0000-0000-000021180000}"/>
    <cellStyle name="Normal 8 3 6" xfId="6157" xr:uid="{00000000-0005-0000-0000-000022180000}"/>
    <cellStyle name="Normal 8 4" xfId="6158" xr:uid="{00000000-0005-0000-0000-000023180000}"/>
    <cellStyle name="Normal 8 4 2" xfId="6159" xr:uid="{00000000-0005-0000-0000-000024180000}"/>
    <cellStyle name="Normal 8 4 2 2" xfId="6160" xr:uid="{00000000-0005-0000-0000-000025180000}"/>
    <cellStyle name="Normal 8 4 2 2 2" xfId="6161" xr:uid="{00000000-0005-0000-0000-000026180000}"/>
    <cellStyle name="Normal 8 4 2 2 3" xfId="6162" xr:uid="{00000000-0005-0000-0000-000027180000}"/>
    <cellStyle name="Normal 8 4 2 2 4" xfId="6163" xr:uid="{00000000-0005-0000-0000-000028180000}"/>
    <cellStyle name="Normal 8 4 2 3" xfId="6164" xr:uid="{00000000-0005-0000-0000-000029180000}"/>
    <cellStyle name="Normal 8 4 2 4" xfId="6165" xr:uid="{00000000-0005-0000-0000-00002A180000}"/>
    <cellStyle name="Normal 8 4 2 5" xfId="6166" xr:uid="{00000000-0005-0000-0000-00002B180000}"/>
    <cellStyle name="Normal 8 4 3" xfId="6167" xr:uid="{00000000-0005-0000-0000-00002C180000}"/>
    <cellStyle name="Normal 8 4 3 2" xfId="6168" xr:uid="{00000000-0005-0000-0000-00002D180000}"/>
    <cellStyle name="Normal 8 4 3 3" xfId="6169" xr:uid="{00000000-0005-0000-0000-00002E180000}"/>
    <cellStyle name="Normal 8 4 3 4" xfId="6170" xr:uid="{00000000-0005-0000-0000-00002F180000}"/>
    <cellStyle name="Normal 8 4 4" xfId="6171" xr:uid="{00000000-0005-0000-0000-000030180000}"/>
    <cellStyle name="Normal 8 4 5" xfId="6172" xr:uid="{00000000-0005-0000-0000-000031180000}"/>
    <cellStyle name="Normal 8 4 6" xfId="6173" xr:uid="{00000000-0005-0000-0000-000032180000}"/>
    <cellStyle name="Normal 8 5" xfId="6174" xr:uid="{00000000-0005-0000-0000-000033180000}"/>
    <cellStyle name="Normal 9" xfId="6175" xr:uid="{00000000-0005-0000-0000-000034180000}"/>
    <cellStyle name="Normal 9 2" xfId="6176" xr:uid="{00000000-0005-0000-0000-000035180000}"/>
    <cellStyle name="Normal 9 2 2" xfId="6177" xr:uid="{00000000-0005-0000-0000-000036180000}"/>
    <cellStyle name="Normal 9 2 2 2" xfId="6178" xr:uid="{00000000-0005-0000-0000-000037180000}"/>
    <cellStyle name="Normal 9 2 2 2 2" xfId="6179" xr:uid="{00000000-0005-0000-0000-000038180000}"/>
    <cellStyle name="Normal 9 2 2 2 3" xfId="6180" xr:uid="{00000000-0005-0000-0000-000039180000}"/>
    <cellStyle name="Normal 9 2 2 2 4" xfId="6181" xr:uid="{00000000-0005-0000-0000-00003A180000}"/>
    <cellStyle name="Normal 9 2 2 3" xfId="6182" xr:uid="{00000000-0005-0000-0000-00003B180000}"/>
    <cellStyle name="Normal 9 2 2 4" xfId="6183" xr:uid="{00000000-0005-0000-0000-00003C180000}"/>
    <cellStyle name="Normal 9 2 2 5" xfId="6184" xr:uid="{00000000-0005-0000-0000-00003D180000}"/>
    <cellStyle name="Normal 9 2 3" xfId="6185" xr:uid="{00000000-0005-0000-0000-00003E180000}"/>
    <cellStyle name="Normal 9 2 3 2" xfId="6186" xr:uid="{00000000-0005-0000-0000-00003F180000}"/>
    <cellStyle name="Normal 9 2 3 3" xfId="6187" xr:uid="{00000000-0005-0000-0000-000040180000}"/>
    <cellStyle name="Normal 9 2 3 4" xfId="6188" xr:uid="{00000000-0005-0000-0000-000041180000}"/>
    <cellStyle name="Normal 9 2 4" xfId="6189" xr:uid="{00000000-0005-0000-0000-000042180000}"/>
    <cellStyle name="Normal 9 2 5" xfId="6190" xr:uid="{00000000-0005-0000-0000-000043180000}"/>
    <cellStyle name="Normal 9 2 6" xfId="6191" xr:uid="{00000000-0005-0000-0000-000044180000}"/>
    <cellStyle name="Normal 9 3" xfId="6192" xr:uid="{00000000-0005-0000-0000-000045180000}"/>
    <cellStyle name="Normal 9 3 2" xfId="6193" xr:uid="{00000000-0005-0000-0000-000046180000}"/>
    <cellStyle name="Normal 9 3 2 2" xfId="6194" xr:uid="{00000000-0005-0000-0000-000047180000}"/>
    <cellStyle name="Normal 9 3 2 2 2" xfId="6195" xr:uid="{00000000-0005-0000-0000-000048180000}"/>
    <cellStyle name="Normal 9 3 2 2 3" xfId="6196" xr:uid="{00000000-0005-0000-0000-000049180000}"/>
    <cellStyle name="Normal 9 3 2 2 4" xfId="6197" xr:uid="{00000000-0005-0000-0000-00004A180000}"/>
    <cellStyle name="Normal 9 3 2 3" xfId="6198" xr:uid="{00000000-0005-0000-0000-00004B180000}"/>
    <cellStyle name="Normal 9 3 2 4" xfId="6199" xr:uid="{00000000-0005-0000-0000-00004C180000}"/>
    <cellStyle name="Normal 9 3 2 5" xfId="6200" xr:uid="{00000000-0005-0000-0000-00004D180000}"/>
    <cellStyle name="Normal 9 3 3" xfId="6201" xr:uid="{00000000-0005-0000-0000-00004E180000}"/>
    <cellStyle name="Normal 9 3 3 2" xfId="6202" xr:uid="{00000000-0005-0000-0000-00004F180000}"/>
    <cellStyle name="Normal 9 3 3 3" xfId="6203" xr:uid="{00000000-0005-0000-0000-000050180000}"/>
    <cellStyle name="Normal 9 3 3 4" xfId="6204" xr:uid="{00000000-0005-0000-0000-000051180000}"/>
    <cellStyle name="Normal 9 3 4" xfId="6205" xr:uid="{00000000-0005-0000-0000-000052180000}"/>
    <cellStyle name="Normal 9 3 5" xfId="6206" xr:uid="{00000000-0005-0000-0000-000053180000}"/>
    <cellStyle name="Normal 9 3 6" xfId="6207" xr:uid="{00000000-0005-0000-0000-000054180000}"/>
    <cellStyle name="Normal 9 4" xfId="6208" xr:uid="{00000000-0005-0000-0000-000055180000}"/>
    <cellStyle name="Normal 9 4 2" xfId="6209" xr:uid="{00000000-0005-0000-0000-000056180000}"/>
    <cellStyle name="Normal 9 4 2 2" xfId="6210" xr:uid="{00000000-0005-0000-0000-000057180000}"/>
    <cellStyle name="Normal 9 4 2 2 2" xfId="6211" xr:uid="{00000000-0005-0000-0000-000058180000}"/>
    <cellStyle name="Normal 9 4 2 2 3" xfId="6212" xr:uid="{00000000-0005-0000-0000-000059180000}"/>
    <cellStyle name="Normal 9 4 2 2 4" xfId="6213" xr:uid="{00000000-0005-0000-0000-00005A180000}"/>
    <cellStyle name="Normal 9 4 2 3" xfId="6214" xr:uid="{00000000-0005-0000-0000-00005B180000}"/>
    <cellStyle name="Normal 9 4 2 4" xfId="6215" xr:uid="{00000000-0005-0000-0000-00005C180000}"/>
    <cellStyle name="Normal 9 4 2 5" xfId="6216" xr:uid="{00000000-0005-0000-0000-00005D180000}"/>
    <cellStyle name="Normal 9 4 3" xfId="6217" xr:uid="{00000000-0005-0000-0000-00005E180000}"/>
    <cellStyle name="Normal 9 4 3 2" xfId="6218" xr:uid="{00000000-0005-0000-0000-00005F180000}"/>
    <cellStyle name="Normal 9 4 3 3" xfId="6219" xr:uid="{00000000-0005-0000-0000-000060180000}"/>
    <cellStyle name="Normal 9 4 3 4" xfId="6220" xr:uid="{00000000-0005-0000-0000-000061180000}"/>
    <cellStyle name="Normal 9 4 4" xfId="6221" xr:uid="{00000000-0005-0000-0000-000062180000}"/>
    <cellStyle name="Normal 9 4 5" xfId="6222" xr:uid="{00000000-0005-0000-0000-000063180000}"/>
    <cellStyle name="Normal 9 4 6" xfId="6223" xr:uid="{00000000-0005-0000-0000-000064180000}"/>
    <cellStyle name="Normal 9 5" xfId="6224" xr:uid="{00000000-0005-0000-0000-000065180000}"/>
    <cellStyle name="Normal_Enero" xfId="6752" xr:uid="{00000000-0005-0000-0000-000066180000}"/>
    <cellStyle name="Normal_Forminp2-29-32comprob" xfId="6751" xr:uid="{00000000-0005-0000-0000-000067180000}"/>
    <cellStyle name="Normal_Hoja3" xfId="6750" xr:uid="{00000000-0005-0000-0000-000068180000}"/>
    <cellStyle name="Notas 2" xfId="6225" xr:uid="{00000000-0005-0000-0000-000069180000}"/>
    <cellStyle name="Notas 2 10" xfId="6226" xr:uid="{00000000-0005-0000-0000-00006A180000}"/>
    <cellStyle name="Notas 2 10 2" xfId="6227" xr:uid="{00000000-0005-0000-0000-00006B180000}"/>
    <cellStyle name="Notas 2 10 2 2" xfId="6228" xr:uid="{00000000-0005-0000-0000-00006C180000}"/>
    <cellStyle name="Notas 2 10 2 2 2" xfId="6229" xr:uid="{00000000-0005-0000-0000-00006D180000}"/>
    <cellStyle name="Notas 2 10 2 2 3" xfId="6230" xr:uid="{00000000-0005-0000-0000-00006E180000}"/>
    <cellStyle name="Notas 2 10 2 2 4" xfId="6231" xr:uid="{00000000-0005-0000-0000-00006F180000}"/>
    <cellStyle name="Notas 2 10 2 3" xfId="6232" xr:uid="{00000000-0005-0000-0000-000070180000}"/>
    <cellStyle name="Notas 2 10 2 4" xfId="6233" xr:uid="{00000000-0005-0000-0000-000071180000}"/>
    <cellStyle name="Notas 2 10 2 5" xfId="6234" xr:uid="{00000000-0005-0000-0000-000072180000}"/>
    <cellStyle name="Notas 2 10 3" xfId="6235" xr:uid="{00000000-0005-0000-0000-000073180000}"/>
    <cellStyle name="Notas 2 10 3 2" xfId="6236" xr:uid="{00000000-0005-0000-0000-000074180000}"/>
    <cellStyle name="Notas 2 10 3 3" xfId="6237" xr:uid="{00000000-0005-0000-0000-000075180000}"/>
    <cellStyle name="Notas 2 10 3 4" xfId="6238" xr:uid="{00000000-0005-0000-0000-000076180000}"/>
    <cellStyle name="Notas 2 10 4" xfId="6239" xr:uid="{00000000-0005-0000-0000-000077180000}"/>
    <cellStyle name="Notas 2 10 5" xfId="6240" xr:uid="{00000000-0005-0000-0000-000078180000}"/>
    <cellStyle name="Notas 2 10 6" xfId="6241" xr:uid="{00000000-0005-0000-0000-000079180000}"/>
    <cellStyle name="Notas 2 11" xfId="6242" xr:uid="{00000000-0005-0000-0000-00007A180000}"/>
    <cellStyle name="Notas 2 11 2" xfId="6243" xr:uid="{00000000-0005-0000-0000-00007B180000}"/>
    <cellStyle name="Notas 2 11 2 2" xfId="6244" xr:uid="{00000000-0005-0000-0000-00007C180000}"/>
    <cellStyle name="Notas 2 11 2 3" xfId="6245" xr:uid="{00000000-0005-0000-0000-00007D180000}"/>
    <cellStyle name="Notas 2 11 2 4" xfId="6246" xr:uid="{00000000-0005-0000-0000-00007E180000}"/>
    <cellStyle name="Notas 2 11 3" xfId="6247" xr:uid="{00000000-0005-0000-0000-00007F180000}"/>
    <cellStyle name="Notas 2 11 4" xfId="6248" xr:uid="{00000000-0005-0000-0000-000080180000}"/>
    <cellStyle name="Notas 2 11 5" xfId="6249" xr:uid="{00000000-0005-0000-0000-000081180000}"/>
    <cellStyle name="Notas 2 12" xfId="6250" xr:uid="{00000000-0005-0000-0000-000082180000}"/>
    <cellStyle name="Notas 2 12 2" xfId="6251" xr:uid="{00000000-0005-0000-0000-000083180000}"/>
    <cellStyle name="Notas 2 12 3" xfId="6252" xr:uid="{00000000-0005-0000-0000-000084180000}"/>
    <cellStyle name="Notas 2 12 4" xfId="6253" xr:uid="{00000000-0005-0000-0000-000085180000}"/>
    <cellStyle name="Notas 2 13" xfId="6254" xr:uid="{00000000-0005-0000-0000-000086180000}"/>
    <cellStyle name="Notas 2 14" xfId="6255" xr:uid="{00000000-0005-0000-0000-000087180000}"/>
    <cellStyle name="Notas 2 15" xfId="6256" xr:uid="{00000000-0005-0000-0000-000088180000}"/>
    <cellStyle name="Notas 2 16" xfId="6257" xr:uid="{00000000-0005-0000-0000-000089180000}"/>
    <cellStyle name="Notas 2 2" xfId="6258" xr:uid="{00000000-0005-0000-0000-00008A180000}"/>
    <cellStyle name="Notas 2 2 2" xfId="6259" xr:uid="{00000000-0005-0000-0000-00008B180000}"/>
    <cellStyle name="Notas 2 2 2 2" xfId="6260" xr:uid="{00000000-0005-0000-0000-00008C180000}"/>
    <cellStyle name="Notas 2 2 2 2 2" xfId="6261" xr:uid="{00000000-0005-0000-0000-00008D180000}"/>
    <cellStyle name="Notas 2 2 2 2 2 2" xfId="6262" xr:uid="{00000000-0005-0000-0000-00008E180000}"/>
    <cellStyle name="Notas 2 2 2 2 2 3" xfId="6263" xr:uid="{00000000-0005-0000-0000-00008F180000}"/>
    <cellStyle name="Notas 2 2 2 2 2 4" xfId="6264" xr:uid="{00000000-0005-0000-0000-000090180000}"/>
    <cellStyle name="Notas 2 2 2 2 3" xfId="6265" xr:uid="{00000000-0005-0000-0000-000091180000}"/>
    <cellStyle name="Notas 2 2 2 2 4" xfId="6266" xr:uid="{00000000-0005-0000-0000-000092180000}"/>
    <cellStyle name="Notas 2 2 2 2 5" xfId="6267" xr:uid="{00000000-0005-0000-0000-000093180000}"/>
    <cellStyle name="Notas 2 2 2 3" xfId="6268" xr:uid="{00000000-0005-0000-0000-000094180000}"/>
    <cellStyle name="Notas 2 2 2 3 2" xfId="6269" xr:uid="{00000000-0005-0000-0000-000095180000}"/>
    <cellStyle name="Notas 2 2 2 3 3" xfId="6270" xr:uid="{00000000-0005-0000-0000-000096180000}"/>
    <cellStyle name="Notas 2 2 2 3 4" xfId="6271" xr:uid="{00000000-0005-0000-0000-000097180000}"/>
    <cellStyle name="Notas 2 2 2 4" xfId="6272" xr:uid="{00000000-0005-0000-0000-000098180000}"/>
    <cellStyle name="Notas 2 2 2 5" xfId="6273" xr:uid="{00000000-0005-0000-0000-000099180000}"/>
    <cellStyle name="Notas 2 2 2 6" xfId="6274" xr:uid="{00000000-0005-0000-0000-00009A180000}"/>
    <cellStyle name="Notas 2 2 3" xfId="6275" xr:uid="{00000000-0005-0000-0000-00009B180000}"/>
    <cellStyle name="Notas 2 2 3 2" xfId="6276" xr:uid="{00000000-0005-0000-0000-00009C180000}"/>
    <cellStyle name="Notas 2 2 3 2 2" xfId="6277" xr:uid="{00000000-0005-0000-0000-00009D180000}"/>
    <cellStyle name="Notas 2 2 3 2 2 2" xfId="6278" xr:uid="{00000000-0005-0000-0000-00009E180000}"/>
    <cellStyle name="Notas 2 2 3 2 2 3" xfId="6279" xr:uid="{00000000-0005-0000-0000-00009F180000}"/>
    <cellStyle name="Notas 2 2 3 2 2 4" xfId="6280" xr:uid="{00000000-0005-0000-0000-0000A0180000}"/>
    <cellStyle name="Notas 2 2 3 2 3" xfId="6281" xr:uid="{00000000-0005-0000-0000-0000A1180000}"/>
    <cellStyle name="Notas 2 2 3 2 4" xfId="6282" xr:uid="{00000000-0005-0000-0000-0000A2180000}"/>
    <cellStyle name="Notas 2 2 3 2 5" xfId="6283" xr:uid="{00000000-0005-0000-0000-0000A3180000}"/>
    <cellStyle name="Notas 2 2 3 3" xfId="6284" xr:uid="{00000000-0005-0000-0000-0000A4180000}"/>
    <cellStyle name="Notas 2 2 3 3 2" xfId="6285" xr:uid="{00000000-0005-0000-0000-0000A5180000}"/>
    <cellStyle name="Notas 2 2 3 3 3" xfId="6286" xr:uid="{00000000-0005-0000-0000-0000A6180000}"/>
    <cellStyle name="Notas 2 2 3 3 4" xfId="6287" xr:uid="{00000000-0005-0000-0000-0000A7180000}"/>
    <cellStyle name="Notas 2 2 3 4" xfId="6288" xr:uid="{00000000-0005-0000-0000-0000A8180000}"/>
    <cellStyle name="Notas 2 2 3 5" xfId="6289" xr:uid="{00000000-0005-0000-0000-0000A9180000}"/>
    <cellStyle name="Notas 2 2 3 6" xfId="6290" xr:uid="{00000000-0005-0000-0000-0000AA180000}"/>
    <cellStyle name="Notas 2 2 4" xfId="6291" xr:uid="{00000000-0005-0000-0000-0000AB180000}"/>
    <cellStyle name="Notas 2 2 4 2" xfId="6292" xr:uid="{00000000-0005-0000-0000-0000AC180000}"/>
    <cellStyle name="Notas 2 2 4 2 2" xfId="6293" xr:uid="{00000000-0005-0000-0000-0000AD180000}"/>
    <cellStyle name="Notas 2 2 4 2 3" xfId="6294" xr:uid="{00000000-0005-0000-0000-0000AE180000}"/>
    <cellStyle name="Notas 2 2 4 2 4" xfId="6295" xr:uid="{00000000-0005-0000-0000-0000AF180000}"/>
    <cellStyle name="Notas 2 2 4 3" xfId="6296" xr:uid="{00000000-0005-0000-0000-0000B0180000}"/>
    <cellStyle name="Notas 2 2 4 4" xfId="6297" xr:uid="{00000000-0005-0000-0000-0000B1180000}"/>
    <cellStyle name="Notas 2 2 4 5" xfId="6298" xr:uid="{00000000-0005-0000-0000-0000B2180000}"/>
    <cellStyle name="Notas 2 2 5" xfId="6299" xr:uid="{00000000-0005-0000-0000-0000B3180000}"/>
    <cellStyle name="Notas 2 2 5 2" xfId="6300" xr:uid="{00000000-0005-0000-0000-0000B4180000}"/>
    <cellStyle name="Notas 2 2 5 3" xfId="6301" xr:uid="{00000000-0005-0000-0000-0000B5180000}"/>
    <cellStyle name="Notas 2 2 5 4" xfId="6302" xr:uid="{00000000-0005-0000-0000-0000B6180000}"/>
    <cellStyle name="Notas 2 2 6" xfId="6303" xr:uid="{00000000-0005-0000-0000-0000B7180000}"/>
    <cellStyle name="Notas 2 2 7" xfId="6304" xr:uid="{00000000-0005-0000-0000-0000B8180000}"/>
    <cellStyle name="Notas 2 2 8" xfId="6305" xr:uid="{00000000-0005-0000-0000-0000B9180000}"/>
    <cellStyle name="Notas 2 2 9" xfId="6306" xr:uid="{00000000-0005-0000-0000-0000BA180000}"/>
    <cellStyle name="Notas 2 3" xfId="6307" xr:uid="{00000000-0005-0000-0000-0000BB180000}"/>
    <cellStyle name="Notas 2 3 2" xfId="6308" xr:uid="{00000000-0005-0000-0000-0000BC180000}"/>
    <cellStyle name="Notas 2 3 2 2" xfId="6309" xr:uid="{00000000-0005-0000-0000-0000BD180000}"/>
    <cellStyle name="Notas 2 3 2 2 2" xfId="6310" xr:uid="{00000000-0005-0000-0000-0000BE180000}"/>
    <cellStyle name="Notas 2 3 2 2 2 2" xfId="6311" xr:uid="{00000000-0005-0000-0000-0000BF180000}"/>
    <cellStyle name="Notas 2 3 2 2 2 3" xfId="6312" xr:uid="{00000000-0005-0000-0000-0000C0180000}"/>
    <cellStyle name="Notas 2 3 2 2 2 4" xfId="6313" xr:uid="{00000000-0005-0000-0000-0000C1180000}"/>
    <cellStyle name="Notas 2 3 2 2 3" xfId="6314" xr:uid="{00000000-0005-0000-0000-0000C2180000}"/>
    <cellStyle name="Notas 2 3 2 2 4" xfId="6315" xr:uid="{00000000-0005-0000-0000-0000C3180000}"/>
    <cellStyle name="Notas 2 3 2 2 5" xfId="6316" xr:uid="{00000000-0005-0000-0000-0000C4180000}"/>
    <cellStyle name="Notas 2 3 2 3" xfId="6317" xr:uid="{00000000-0005-0000-0000-0000C5180000}"/>
    <cellStyle name="Notas 2 3 2 3 2" xfId="6318" xr:uid="{00000000-0005-0000-0000-0000C6180000}"/>
    <cellStyle name="Notas 2 3 2 3 3" xfId="6319" xr:uid="{00000000-0005-0000-0000-0000C7180000}"/>
    <cellStyle name="Notas 2 3 2 3 4" xfId="6320" xr:uid="{00000000-0005-0000-0000-0000C8180000}"/>
    <cellStyle name="Notas 2 3 2 4" xfId="6321" xr:uid="{00000000-0005-0000-0000-0000C9180000}"/>
    <cellStyle name="Notas 2 3 2 5" xfId="6322" xr:uid="{00000000-0005-0000-0000-0000CA180000}"/>
    <cellStyle name="Notas 2 3 2 6" xfId="6323" xr:uid="{00000000-0005-0000-0000-0000CB180000}"/>
    <cellStyle name="Notas 2 3 3" xfId="6324" xr:uid="{00000000-0005-0000-0000-0000CC180000}"/>
    <cellStyle name="Notas 2 3 3 2" xfId="6325" xr:uid="{00000000-0005-0000-0000-0000CD180000}"/>
    <cellStyle name="Notas 2 3 3 2 2" xfId="6326" xr:uid="{00000000-0005-0000-0000-0000CE180000}"/>
    <cellStyle name="Notas 2 3 3 2 2 2" xfId="6327" xr:uid="{00000000-0005-0000-0000-0000CF180000}"/>
    <cellStyle name="Notas 2 3 3 2 2 3" xfId="6328" xr:uid="{00000000-0005-0000-0000-0000D0180000}"/>
    <cellStyle name="Notas 2 3 3 2 2 4" xfId="6329" xr:uid="{00000000-0005-0000-0000-0000D1180000}"/>
    <cellStyle name="Notas 2 3 3 2 3" xfId="6330" xr:uid="{00000000-0005-0000-0000-0000D2180000}"/>
    <cellStyle name="Notas 2 3 3 2 4" xfId="6331" xr:uid="{00000000-0005-0000-0000-0000D3180000}"/>
    <cellStyle name="Notas 2 3 3 2 5" xfId="6332" xr:uid="{00000000-0005-0000-0000-0000D4180000}"/>
    <cellStyle name="Notas 2 3 3 3" xfId="6333" xr:uid="{00000000-0005-0000-0000-0000D5180000}"/>
    <cellStyle name="Notas 2 3 3 3 2" xfId="6334" xr:uid="{00000000-0005-0000-0000-0000D6180000}"/>
    <cellStyle name="Notas 2 3 3 3 3" xfId="6335" xr:uid="{00000000-0005-0000-0000-0000D7180000}"/>
    <cellStyle name="Notas 2 3 3 3 4" xfId="6336" xr:uid="{00000000-0005-0000-0000-0000D8180000}"/>
    <cellStyle name="Notas 2 3 3 4" xfId="6337" xr:uid="{00000000-0005-0000-0000-0000D9180000}"/>
    <cellStyle name="Notas 2 3 3 5" xfId="6338" xr:uid="{00000000-0005-0000-0000-0000DA180000}"/>
    <cellStyle name="Notas 2 3 3 6" xfId="6339" xr:uid="{00000000-0005-0000-0000-0000DB180000}"/>
    <cellStyle name="Notas 2 3 4" xfId="6340" xr:uid="{00000000-0005-0000-0000-0000DC180000}"/>
    <cellStyle name="Notas 2 3 4 2" xfId="6341" xr:uid="{00000000-0005-0000-0000-0000DD180000}"/>
    <cellStyle name="Notas 2 3 4 2 2" xfId="6342" xr:uid="{00000000-0005-0000-0000-0000DE180000}"/>
    <cellStyle name="Notas 2 3 4 2 3" xfId="6343" xr:uid="{00000000-0005-0000-0000-0000DF180000}"/>
    <cellStyle name="Notas 2 3 4 2 4" xfId="6344" xr:uid="{00000000-0005-0000-0000-0000E0180000}"/>
    <cellStyle name="Notas 2 3 4 3" xfId="6345" xr:uid="{00000000-0005-0000-0000-0000E1180000}"/>
    <cellStyle name="Notas 2 3 4 4" xfId="6346" xr:uid="{00000000-0005-0000-0000-0000E2180000}"/>
    <cellStyle name="Notas 2 3 4 5" xfId="6347" xr:uid="{00000000-0005-0000-0000-0000E3180000}"/>
    <cellStyle name="Notas 2 3 5" xfId="6348" xr:uid="{00000000-0005-0000-0000-0000E4180000}"/>
    <cellStyle name="Notas 2 3 5 2" xfId="6349" xr:uid="{00000000-0005-0000-0000-0000E5180000}"/>
    <cellStyle name="Notas 2 3 5 3" xfId="6350" xr:uid="{00000000-0005-0000-0000-0000E6180000}"/>
    <cellStyle name="Notas 2 3 5 4" xfId="6351" xr:uid="{00000000-0005-0000-0000-0000E7180000}"/>
    <cellStyle name="Notas 2 3 6" xfId="6352" xr:uid="{00000000-0005-0000-0000-0000E8180000}"/>
    <cellStyle name="Notas 2 3 7" xfId="6353" xr:uid="{00000000-0005-0000-0000-0000E9180000}"/>
    <cellStyle name="Notas 2 3 8" xfId="6354" xr:uid="{00000000-0005-0000-0000-0000EA180000}"/>
    <cellStyle name="Notas 2 3 9" xfId="6355" xr:uid="{00000000-0005-0000-0000-0000EB180000}"/>
    <cellStyle name="Notas 2 4" xfId="6356" xr:uid="{00000000-0005-0000-0000-0000EC180000}"/>
    <cellStyle name="Notas 2 4 2" xfId="6357" xr:uid="{00000000-0005-0000-0000-0000ED180000}"/>
    <cellStyle name="Notas 2 4 2 2" xfId="6358" xr:uid="{00000000-0005-0000-0000-0000EE180000}"/>
    <cellStyle name="Notas 2 4 2 2 2" xfId="6359" xr:uid="{00000000-0005-0000-0000-0000EF180000}"/>
    <cellStyle name="Notas 2 4 2 2 2 2" xfId="6360" xr:uid="{00000000-0005-0000-0000-0000F0180000}"/>
    <cellStyle name="Notas 2 4 2 2 2 3" xfId="6361" xr:uid="{00000000-0005-0000-0000-0000F1180000}"/>
    <cellStyle name="Notas 2 4 2 2 2 4" xfId="6362" xr:uid="{00000000-0005-0000-0000-0000F2180000}"/>
    <cellStyle name="Notas 2 4 2 2 3" xfId="6363" xr:uid="{00000000-0005-0000-0000-0000F3180000}"/>
    <cellStyle name="Notas 2 4 2 2 4" xfId="6364" xr:uid="{00000000-0005-0000-0000-0000F4180000}"/>
    <cellStyle name="Notas 2 4 2 2 5" xfId="6365" xr:uid="{00000000-0005-0000-0000-0000F5180000}"/>
    <cellStyle name="Notas 2 4 2 3" xfId="6366" xr:uid="{00000000-0005-0000-0000-0000F6180000}"/>
    <cellStyle name="Notas 2 4 2 3 2" xfId="6367" xr:uid="{00000000-0005-0000-0000-0000F7180000}"/>
    <cellStyle name="Notas 2 4 2 3 3" xfId="6368" xr:uid="{00000000-0005-0000-0000-0000F8180000}"/>
    <cellStyle name="Notas 2 4 2 3 4" xfId="6369" xr:uid="{00000000-0005-0000-0000-0000F9180000}"/>
    <cellStyle name="Notas 2 4 2 4" xfId="6370" xr:uid="{00000000-0005-0000-0000-0000FA180000}"/>
    <cellStyle name="Notas 2 4 2 5" xfId="6371" xr:uid="{00000000-0005-0000-0000-0000FB180000}"/>
    <cellStyle name="Notas 2 4 2 6" xfId="6372" xr:uid="{00000000-0005-0000-0000-0000FC180000}"/>
    <cellStyle name="Notas 2 4 3" xfId="6373" xr:uid="{00000000-0005-0000-0000-0000FD180000}"/>
    <cellStyle name="Notas 2 4 3 2" xfId="6374" xr:uid="{00000000-0005-0000-0000-0000FE180000}"/>
    <cellStyle name="Notas 2 4 3 2 2" xfId="6375" xr:uid="{00000000-0005-0000-0000-0000FF180000}"/>
    <cellStyle name="Notas 2 4 3 2 2 2" xfId="6376" xr:uid="{00000000-0005-0000-0000-000000190000}"/>
    <cellStyle name="Notas 2 4 3 2 2 3" xfId="6377" xr:uid="{00000000-0005-0000-0000-000001190000}"/>
    <cellStyle name="Notas 2 4 3 2 2 4" xfId="6378" xr:uid="{00000000-0005-0000-0000-000002190000}"/>
    <cellStyle name="Notas 2 4 3 2 3" xfId="6379" xr:uid="{00000000-0005-0000-0000-000003190000}"/>
    <cellStyle name="Notas 2 4 3 2 4" xfId="6380" xr:uid="{00000000-0005-0000-0000-000004190000}"/>
    <cellStyle name="Notas 2 4 3 2 5" xfId="6381" xr:uid="{00000000-0005-0000-0000-000005190000}"/>
    <cellStyle name="Notas 2 4 3 3" xfId="6382" xr:uid="{00000000-0005-0000-0000-000006190000}"/>
    <cellStyle name="Notas 2 4 3 3 2" xfId="6383" xr:uid="{00000000-0005-0000-0000-000007190000}"/>
    <cellStyle name="Notas 2 4 3 3 3" xfId="6384" xr:uid="{00000000-0005-0000-0000-000008190000}"/>
    <cellStyle name="Notas 2 4 3 3 4" xfId="6385" xr:uid="{00000000-0005-0000-0000-000009190000}"/>
    <cellStyle name="Notas 2 4 3 4" xfId="6386" xr:uid="{00000000-0005-0000-0000-00000A190000}"/>
    <cellStyle name="Notas 2 4 3 5" xfId="6387" xr:uid="{00000000-0005-0000-0000-00000B190000}"/>
    <cellStyle name="Notas 2 4 3 6" xfId="6388" xr:uid="{00000000-0005-0000-0000-00000C190000}"/>
    <cellStyle name="Notas 2 4 4" xfId="6389" xr:uid="{00000000-0005-0000-0000-00000D190000}"/>
    <cellStyle name="Notas 2 4 4 2" xfId="6390" xr:uid="{00000000-0005-0000-0000-00000E190000}"/>
    <cellStyle name="Notas 2 4 4 2 2" xfId="6391" xr:uid="{00000000-0005-0000-0000-00000F190000}"/>
    <cellStyle name="Notas 2 4 4 2 3" xfId="6392" xr:uid="{00000000-0005-0000-0000-000010190000}"/>
    <cellStyle name="Notas 2 4 4 2 4" xfId="6393" xr:uid="{00000000-0005-0000-0000-000011190000}"/>
    <cellStyle name="Notas 2 4 4 3" xfId="6394" xr:uid="{00000000-0005-0000-0000-000012190000}"/>
    <cellStyle name="Notas 2 4 4 4" xfId="6395" xr:uid="{00000000-0005-0000-0000-000013190000}"/>
    <cellStyle name="Notas 2 4 4 5" xfId="6396" xr:uid="{00000000-0005-0000-0000-000014190000}"/>
    <cellStyle name="Notas 2 4 5" xfId="6397" xr:uid="{00000000-0005-0000-0000-000015190000}"/>
    <cellStyle name="Notas 2 4 5 2" xfId="6398" xr:uid="{00000000-0005-0000-0000-000016190000}"/>
    <cellStyle name="Notas 2 4 5 3" xfId="6399" xr:uid="{00000000-0005-0000-0000-000017190000}"/>
    <cellStyle name="Notas 2 4 5 4" xfId="6400" xr:uid="{00000000-0005-0000-0000-000018190000}"/>
    <cellStyle name="Notas 2 4 6" xfId="6401" xr:uid="{00000000-0005-0000-0000-000019190000}"/>
    <cellStyle name="Notas 2 4 7" xfId="6402" xr:uid="{00000000-0005-0000-0000-00001A190000}"/>
    <cellStyle name="Notas 2 4 8" xfId="6403" xr:uid="{00000000-0005-0000-0000-00001B190000}"/>
    <cellStyle name="Notas 2 4 9" xfId="6404" xr:uid="{00000000-0005-0000-0000-00001C190000}"/>
    <cellStyle name="Notas 2 5" xfId="6405" xr:uid="{00000000-0005-0000-0000-00001D190000}"/>
    <cellStyle name="Notas 2 5 2" xfId="6406" xr:uid="{00000000-0005-0000-0000-00001E190000}"/>
    <cellStyle name="Notas 2 5 2 2" xfId="6407" xr:uid="{00000000-0005-0000-0000-00001F190000}"/>
    <cellStyle name="Notas 2 5 2 2 2" xfId="6408" xr:uid="{00000000-0005-0000-0000-000020190000}"/>
    <cellStyle name="Notas 2 5 2 2 2 2" xfId="6409" xr:uid="{00000000-0005-0000-0000-000021190000}"/>
    <cellStyle name="Notas 2 5 2 2 2 3" xfId="6410" xr:uid="{00000000-0005-0000-0000-000022190000}"/>
    <cellStyle name="Notas 2 5 2 2 2 4" xfId="6411" xr:uid="{00000000-0005-0000-0000-000023190000}"/>
    <cellStyle name="Notas 2 5 2 2 3" xfId="6412" xr:uid="{00000000-0005-0000-0000-000024190000}"/>
    <cellStyle name="Notas 2 5 2 2 4" xfId="6413" xr:uid="{00000000-0005-0000-0000-000025190000}"/>
    <cellStyle name="Notas 2 5 2 2 5" xfId="6414" xr:uid="{00000000-0005-0000-0000-000026190000}"/>
    <cellStyle name="Notas 2 5 2 3" xfId="6415" xr:uid="{00000000-0005-0000-0000-000027190000}"/>
    <cellStyle name="Notas 2 5 2 3 2" xfId="6416" xr:uid="{00000000-0005-0000-0000-000028190000}"/>
    <cellStyle name="Notas 2 5 2 3 3" xfId="6417" xr:uid="{00000000-0005-0000-0000-000029190000}"/>
    <cellStyle name="Notas 2 5 2 3 4" xfId="6418" xr:uid="{00000000-0005-0000-0000-00002A190000}"/>
    <cellStyle name="Notas 2 5 2 4" xfId="6419" xr:uid="{00000000-0005-0000-0000-00002B190000}"/>
    <cellStyle name="Notas 2 5 2 5" xfId="6420" xr:uid="{00000000-0005-0000-0000-00002C190000}"/>
    <cellStyle name="Notas 2 5 2 6" xfId="6421" xr:uid="{00000000-0005-0000-0000-00002D190000}"/>
    <cellStyle name="Notas 2 5 3" xfId="6422" xr:uid="{00000000-0005-0000-0000-00002E190000}"/>
    <cellStyle name="Notas 2 5 3 2" xfId="6423" xr:uid="{00000000-0005-0000-0000-00002F190000}"/>
    <cellStyle name="Notas 2 5 3 2 2" xfId="6424" xr:uid="{00000000-0005-0000-0000-000030190000}"/>
    <cellStyle name="Notas 2 5 3 2 2 2" xfId="6425" xr:uid="{00000000-0005-0000-0000-000031190000}"/>
    <cellStyle name="Notas 2 5 3 2 2 3" xfId="6426" xr:uid="{00000000-0005-0000-0000-000032190000}"/>
    <cellStyle name="Notas 2 5 3 2 2 4" xfId="6427" xr:uid="{00000000-0005-0000-0000-000033190000}"/>
    <cellStyle name="Notas 2 5 3 2 3" xfId="6428" xr:uid="{00000000-0005-0000-0000-000034190000}"/>
    <cellStyle name="Notas 2 5 3 2 4" xfId="6429" xr:uid="{00000000-0005-0000-0000-000035190000}"/>
    <cellStyle name="Notas 2 5 3 2 5" xfId="6430" xr:uid="{00000000-0005-0000-0000-000036190000}"/>
    <cellStyle name="Notas 2 5 3 3" xfId="6431" xr:uid="{00000000-0005-0000-0000-000037190000}"/>
    <cellStyle name="Notas 2 5 3 3 2" xfId="6432" xr:uid="{00000000-0005-0000-0000-000038190000}"/>
    <cellStyle name="Notas 2 5 3 3 3" xfId="6433" xr:uid="{00000000-0005-0000-0000-000039190000}"/>
    <cellStyle name="Notas 2 5 3 3 4" xfId="6434" xr:uid="{00000000-0005-0000-0000-00003A190000}"/>
    <cellStyle name="Notas 2 5 3 4" xfId="6435" xr:uid="{00000000-0005-0000-0000-00003B190000}"/>
    <cellStyle name="Notas 2 5 3 5" xfId="6436" xr:uid="{00000000-0005-0000-0000-00003C190000}"/>
    <cellStyle name="Notas 2 5 3 6" xfId="6437" xr:uid="{00000000-0005-0000-0000-00003D190000}"/>
    <cellStyle name="Notas 2 5 4" xfId="6438" xr:uid="{00000000-0005-0000-0000-00003E190000}"/>
    <cellStyle name="Notas 2 5 4 2" xfId="6439" xr:uid="{00000000-0005-0000-0000-00003F190000}"/>
    <cellStyle name="Notas 2 5 4 2 2" xfId="6440" xr:uid="{00000000-0005-0000-0000-000040190000}"/>
    <cellStyle name="Notas 2 5 4 2 3" xfId="6441" xr:uid="{00000000-0005-0000-0000-000041190000}"/>
    <cellStyle name="Notas 2 5 4 2 4" xfId="6442" xr:uid="{00000000-0005-0000-0000-000042190000}"/>
    <cellStyle name="Notas 2 5 4 3" xfId="6443" xr:uid="{00000000-0005-0000-0000-000043190000}"/>
    <cellStyle name="Notas 2 5 4 4" xfId="6444" xr:uid="{00000000-0005-0000-0000-000044190000}"/>
    <cellStyle name="Notas 2 5 4 5" xfId="6445" xr:uid="{00000000-0005-0000-0000-000045190000}"/>
    <cellStyle name="Notas 2 5 5" xfId="6446" xr:uid="{00000000-0005-0000-0000-000046190000}"/>
    <cellStyle name="Notas 2 5 5 2" xfId="6447" xr:uid="{00000000-0005-0000-0000-000047190000}"/>
    <cellStyle name="Notas 2 5 5 3" xfId="6448" xr:uid="{00000000-0005-0000-0000-000048190000}"/>
    <cellStyle name="Notas 2 5 5 4" xfId="6449" xr:uid="{00000000-0005-0000-0000-000049190000}"/>
    <cellStyle name="Notas 2 5 6" xfId="6450" xr:uid="{00000000-0005-0000-0000-00004A190000}"/>
    <cellStyle name="Notas 2 5 7" xfId="6451" xr:uid="{00000000-0005-0000-0000-00004B190000}"/>
    <cellStyle name="Notas 2 5 8" xfId="6452" xr:uid="{00000000-0005-0000-0000-00004C190000}"/>
    <cellStyle name="Notas 2 5 9" xfId="6453" xr:uid="{00000000-0005-0000-0000-00004D190000}"/>
    <cellStyle name="Notas 2 6" xfId="6454" xr:uid="{00000000-0005-0000-0000-00004E190000}"/>
    <cellStyle name="Notas 2 6 2" xfId="6455" xr:uid="{00000000-0005-0000-0000-00004F190000}"/>
    <cellStyle name="Notas 2 6 2 2" xfId="6456" xr:uid="{00000000-0005-0000-0000-000050190000}"/>
    <cellStyle name="Notas 2 6 2 2 2" xfId="6457" xr:uid="{00000000-0005-0000-0000-000051190000}"/>
    <cellStyle name="Notas 2 6 2 2 2 2" xfId="6458" xr:uid="{00000000-0005-0000-0000-000052190000}"/>
    <cellStyle name="Notas 2 6 2 2 2 3" xfId="6459" xr:uid="{00000000-0005-0000-0000-000053190000}"/>
    <cellStyle name="Notas 2 6 2 2 2 4" xfId="6460" xr:uid="{00000000-0005-0000-0000-000054190000}"/>
    <cellStyle name="Notas 2 6 2 2 3" xfId="6461" xr:uid="{00000000-0005-0000-0000-000055190000}"/>
    <cellStyle name="Notas 2 6 2 2 4" xfId="6462" xr:uid="{00000000-0005-0000-0000-000056190000}"/>
    <cellStyle name="Notas 2 6 2 2 5" xfId="6463" xr:uid="{00000000-0005-0000-0000-000057190000}"/>
    <cellStyle name="Notas 2 6 2 3" xfId="6464" xr:uid="{00000000-0005-0000-0000-000058190000}"/>
    <cellStyle name="Notas 2 6 2 3 2" xfId="6465" xr:uid="{00000000-0005-0000-0000-000059190000}"/>
    <cellStyle name="Notas 2 6 2 3 3" xfId="6466" xr:uid="{00000000-0005-0000-0000-00005A190000}"/>
    <cellStyle name="Notas 2 6 2 3 4" xfId="6467" xr:uid="{00000000-0005-0000-0000-00005B190000}"/>
    <cellStyle name="Notas 2 6 2 4" xfId="6468" xr:uid="{00000000-0005-0000-0000-00005C190000}"/>
    <cellStyle name="Notas 2 6 2 5" xfId="6469" xr:uid="{00000000-0005-0000-0000-00005D190000}"/>
    <cellStyle name="Notas 2 6 2 6" xfId="6470" xr:uid="{00000000-0005-0000-0000-00005E190000}"/>
    <cellStyle name="Notas 2 6 3" xfId="6471" xr:uid="{00000000-0005-0000-0000-00005F190000}"/>
    <cellStyle name="Notas 2 6 3 2" xfId="6472" xr:uid="{00000000-0005-0000-0000-000060190000}"/>
    <cellStyle name="Notas 2 6 3 2 2" xfId="6473" xr:uid="{00000000-0005-0000-0000-000061190000}"/>
    <cellStyle name="Notas 2 6 3 2 2 2" xfId="6474" xr:uid="{00000000-0005-0000-0000-000062190000}"/>
    <cellStyle name="Notas 2 6 3 2 2 3" xfId="6475" xr:uid="{00000000-0005-0000-0000-000063190000}"/>
    <cellStyle name="Notas 2 6 3 2 2 4" xfId="6476" xr:uid="{00000000-0005-0000-0000-000064190000}"/>
    <cellStyle name="Notas 2 6 3 2 3" xfId="6477" xr:uid="{00000000-0005-0000-0000-000065190000}"/>
    <cellStyle name="Notas 2 6 3 2 4" xfId="6478" xr:uid="{00000000-0005-0000-0000-000066190000}"/>
    <cellStyle name="Notas 2 6 3 2 5" xfId="6479" xr:uid="{00000000-0005-0000-0000-000067190000}"/>
    <cellStyle name="Notas 2 6 3 3" xfId="6480" xr:uid="{00000000-0005-0000-0000-000068190000}"/>
    <cellStyle name="Notas 2 6 3 3 2" xfId="6481" xr:uid="{00000000-0005-0000-0000-000069190000}"/>
    <cellStyle name="Notas 2 6 3 3 3" xfId="6482" xr:uid="{00000000-0005-0000-0000-00006A190000}"/>
    <cellStyle name="Notas 2 6 3 3 4" xfId="6483" xr:uid="{00000000-0005-0000-0000-00006B190000}"/>
    <cellStyle name="Notas 2 6 3 4" xfId="6484" xr:uid="{00000000-0005-0000-0000-00006C190000}"/>
    <cellStyle name="Notas 2 6 3 5" xfId="6485" xr:uid="{00000000-0005-0000-0000-00006D190000}"/>
    <cellStyle name="Notas 2 6 3 6" xfId="6486" xr:uid="{00000000-0005-0000-0000-00006E190000}"/>
    <cellStyle name="Notas 2 6 4" xfId="6487" xr:uid="{00000000-0005-0000-0000-00006F190000}"/>
    <cellStyle name="Notas 2 6 4 2" xfId="6488" xr:uid="{00000000-0005-0000-0000-000070190000}"/>
    <cellStyle name="Notas 2 6 4 2 2" xfId="6489" xr:uid="{00000000-0005-0000-0000-000071190000}"/>
    <cellStyle name="Notas 2 6 4 2 3" xfId="6490" xr:uid="{00000000-0005-0000-0000-000072190000}"/>
    <cellStyle name="Notas 2 6 4 2 4" xfId="6491" xr:uid="{00000000-0005-0000-0000-000073190000}"/>
    <cellStyle name="Notas 2 6 4 3" xfId="6492" xr:uid="{00000000-0005-0000-0000-000074190000}"/>
    <cellStyle name="Notas 2 6 4 4" xfId="6493" xr:uid="{00000000-0005-0000-0000-000075190000}"/>
    <cellStyle name="Notas 2 6 4 5" xfId="6494" xr:uid="{00000000-0005-0000-0000-000076190000}"/>
    <cellStyle name="Notas 2 6 5" xfId="6495" xr:uid="{00000000-0005-0000-0000-000077190000}"/>
    <cellStyle name="Notas 2 6 5 2" xfId="6496" xr:uid="{00000000-0005-0000-0000-000078190000}"/>
    <cellStyle name="Notas 2 6 5 3" xfId="6497" xr:uid="{00000000-0005-0000-0000-000079190000}"/>
    <cellStyle name="Notas 2 6 5 4" xfId="6498" xr:uid="{00000000-0005-0000-0000-00007A190000}"/>
    <cellStyle name="Notas 2 6 6" xfId="6499" xr:uid="{00000000-0005-0000-0000-00007B190000}"/>
    <cellStyle name="Notas 2 6 7" xfId="6500" xr:uid="{00000000-0005-0000-0000-00007C190000}"/>
    <cellStyle name="Notas 2 6 8" xfId="6501" xr:uid="{00000000-0005-0000-0000-00007D190000}"/>
    <cellStyle name="Notas 2 6 9" xfId="6502" xr:uid="{00000000-0005-0000-0000-00007E190000}"/>
    <cellStyle name="Notas 2 7" xfId="6503" xr:uid="{00000000-0005-0000-0000-00007F190000}"/>
    <cellStyle name="Notas 2 7 2" xfId="6504" xr:uid="{00000000-0005-0000-0000-000080190000}"/>
    <cellStyle name="Notas 2 7 2 2" xfId="6505" xr:uid="{00000000-0005-0000-0000-000081190000}"/>
    <cellStyle name="Notas 2 7 2 2 2" xfId="6506" xr:uid="{00000000-0005-0000-0000-000082190000}"/>
    <cellStyle name="Notas 2 7 2 2 3" xfId="6507" xr:uid="{00000000-0005-0000-0000-000083190000}"/>
    <cellStyle name="Notas 2 7 2 2 4" xfId="6508" xr:uid="{00000000-0005-0000-0000-000084190000}"/>
    <cellStyle name="Notas 2 7 2 3" xfId="6509" xr:uid="{00000000-0005-0000-0000-000085190000}"/>
    <cellStyle name="Notas 2 7 2 4" xfId="6510" xr:uid="{00000000-0005-0000-0000-000086190000}"/>
    <cellStyle name="Notas 2 7 2 5" xfId="6511" xr:uid="{00000000-0005-0000-0000-000087190000}"/>
    <cellStyle name="Notas 2 7 3" xfId="6512" xr:uid="{00000000-0005-0000-0000-000088190000}"/>
    <cellStyle name="Notas 2 7 3 2" xfId="6513" xr:uid="{00000000-0005-0000-0000-000089190000}"/>
    <cellStyle name="Notas 2 7 3 3" xfId="6514" xr:uid="{00000000-0005-0000-0000-00008A190000}"/>
    <cellStyle name="Notas 2 7 3 4" xfId="6515" xr:uid="{00000000-0005-0000-0000-00008B190000}"/>
    <cellStyle name="Notas 2 7 4" xfId="6516" xr:uid="{00000000-0005-0000-0000-00008C190000}"/>
    <cellStyle name="Notas 2 7 5" xfId="6517" xr:uid="{00000000-0005-0000-0000-00008D190000}"/>
    <cellStyle name="Notas 2 7 6" xfId="6518" xr:uid="{00000000-0005-0000-0000-00008E190000}"/>
    <cellStyle name="Notas 2 8" xfId="6519" xr:uid="{00000000-0005-0000-0000-00008F190000}"/>
    <cellStyle name="Notas 2 8 2" xfId="6520" xr:uid="{00000000-0005-0000-0000-000090190000}"/>
    <cellStyle name="Notas 2 8 2 2" xfId="6521" xr:uid="{00000000-0005-0000-0000-000091190000}"/>
    <cellStyle name="Notas 2 8 2 2 2" xfId="6522" xr:uid="{00000000-0005-0000-0000-000092190000}"/>
    <cellStyle name="Notas 2 8 2 2 3" xfId="6523" xr:uid="{00000000-0005-0000-0000-000093190000}"/>
    <cellStyle name="Notas 2 8 2 2 4" xfId="6524" xr:uid="{00000000-0005-0000-0000-000094190000}"/>
    <cellStyle name="Notas 2 8 2 3" xfId="6525" xr:uid="{00000000-0005-0000-0000-000095190000}"/>
    <cellStyle name="Notas 2 8 2 4" xfId="6526" xr:uid="{00000000-0005-0000-0000-000096190000}"/>
    <cellStyle name="Notas 2 8 2 5" xfId="6527" xr:uid="{00000000-0005-0000-0000-000097190000}"/>
    <cellStyle name="Notas 2 8 3" xfId="6528" xr:uid="{00000000-0005-0000-0000-000098190000}"/>
    <cellStyle name="Notas 2 8 3 2" xfId="6529" xr:uid="{00000000-0005-0000-0000-000099190000}"/>
    <cellStyle name="Notas 2 8 3 3" xfId="6530" xr:uid="{00000000-0005-0000-0000-00009A190000}"/>
    <cellStyle name="Notas 2 8 3 4" xfId="6531" xr:uid="{00000000-0005-0000-0000-00009B190000}"/>
    <cellStyle name="Notas 2 8 4" xfId="6532" xr:uid="{00000000-0005-0000-0000-00009C190000}"/>
    <cellStyle name="Notas 2 8 5" xfId="6533" xr:uid="{00000000-0005-0000-0000-00009D190000}"/>
    <cellStyle name="Notas 2 8 6" xfId="6534" xr:uid="{00000000-0005-0000-0000-00009E190000}"/>
    <cellStyle name="Notas 2 9" xfId="6535" xr:uid="{00000000-0005-0000-0000-00009F190000}"/>
    <cellStyle name="Notas 2 9 2" xfId="6536" xr:uid="{00000000-0005-0000-0000-0000A0190000}"/>
    <cellStyle name="Notas 2 9 2 2" xfId="6537" xr:uid="{00000000-0005-0000-0000-0000A1190000}"/>
    <cellStyle name="Notas 2 9 2 2 2" xfId="6538" xr:uid="{00000000-0005-0000-0000-0000A2190000}"/>
    <cellStyle name="Notas 2 9 2 2 3" xfId="6539" xr:uid="{00000000-0005-0000-0000-0000A3190000}"/>
    <cellStyle name="Notas 2 9 2 2 4" xfId="6540" xr:uid="{00000000-0005-0000-0000-0000A4190000}"/>
    <cellStyle name="Notas 2 9 2 3" xfId="6541" xr:uid="{00000000-0005-0000-0000-0000A5190000}"/>
    <cellStyle name="Notas 2 9 2 4" xfId="6542" xr:uid="{00000000-0005-0000-0000-0000A6190000}"/>
    <cellStyle name="Notas 2 9 2 5" xfId="6543" xr:uid="{00000000-0005-0000-0000-0000A7190000}"/>
    <cellStyle name="Notas 2 9 3" xfId="6544" xr:uid="{00000000-0005-0000-0000-0000A8190000}"/>
    <cellStyle name="Notas 2 9 3 2" xfId="6545" xr:uid="{00000000-0005-0000-0000-0000A9190000}"/>
    <cellStyle name="Notas 2 9 3 3" xfId="6546" xr:uid="{00000000-0005-0000-0000-0000AA190000}"/>
    <cellStyle name="Notas 2 9 3 4" xfId="6547" xr:uid="{00000000-0005-0000-0000-0000AB190000}"/>
    <cellStyle name="Notas 2 9 4" xfId="6548" xr:uid="{00000000-0005-0000-0000-0000AC190000}"/>
    <cellStyle name="Notas 2 9 5" xfId="6549" xr:uid="{00000000-0005-0000-0000-0000AD190000}"/>
    <cellStyle name="Notas 2 9 6" xfId="6550" xr:uid="{00000000-0005-0000-0000-0000AE190000}"/>
    <cellStyle name="Notas 3" xfId="6551" xr:uid="{00000000-0005-0000-0000-0000AF190000}"/>
    <cellStyle name="Notas 3 2" xfId="6552" xr:uid="{00000000-0005-0000-0000-0000B0190000}"/>
    <cellStyle name="Notas 3 2 2" xfId="6553" xr:uid="{00000000-0005-0000-0000-0000B1190000}"/>
    <cellStyle name="Notas 3 2 2 2" xfId="6554" xr:uid="{00000000-0005-0000-0000-0000B2190000}"/>
    <cellStyle name="Notas 3 2 2 2 2" xfId="6555" xr:uid="{00000000-0005-0000-0000-0000B3190000}"/>
    <cellStyle name="Notas 3 2 2 2 3" xfId="6556" xr:uid="{00000000-0005-0000-0000-0000B4190000}"/>
    <cellStyle name="Notas 3 2 2 2 4" xfId="6557" xr:uid="{00000000-0005-0000-0000-0000B5190000}"/>
    <cellStyle name="Notas 3 2 2 3" xfId="6558" xr:uid="{00000000-0005-0000-0000-0000B6190000}"/>
    <cellStyle name="Notas 3 2 2 4" xfId="6559" xr:uid="{00000000-0005-0000-0000-0000B7190000}"/>
    <cellStyle name="Notas 3 2 2 5" xfId="6560" xr:uid="{00000000-0005-0000-0000-0000B8190000}"/>
    <cellStyle name="Notas 3 2 3" xfId="6561" xr:uid="{00000000-0005-0000-0000-0000B9190000}"/>
    <cellStyle name="Notas 3 2 3 2" xfId="6562" xr:uid="{00000000-0005-0000-0000-0000BA190000}"/>
    <cellStyle name="Notas 3 2 3 3" xfId="6563" xr:uid="{00000000-0005-0000-0000-0000BB190000}"/>
    <cellStyle name="Notas 3 2 3 4" xfId="6564" xr:uid="{00000000-0005-0000-0000-0000BC190000}"/>
    <cellStyle name="Notas 3 2 4" xfId="6565" xr:uid="{00000000-0005-0000-0000-0000BD190000}"/>
    <cellStyle name="Notas 3 2 5" xfId="6566" xr:uid="{00000000-0005-0000-0000-0000BE190000}"/>
    <cellStyle name="Notas 3 2 6" xfId="6567" xr:uid="{00000000-0005-0000-0000-0000BF190000}"/>
    <cellStyle name="Notas 3 3" xfId="6568" xr:uid="{00000000-0005-0000-0000-0000C0190000}"/>
    <cellStyle name="Notas 3 3 2" xfId="6569" xr:uid="{00000000-0005-0000-0000-0000C1190000}"/>
    <cellStyle name="Notas 3 3 2 2" xfId="6570" xr:uid="{00000000-0005-0000-0000-0000C2190000}"/>
    <cellStyle name="Notas 3 3 2 2 2" xfId="6571" xr:uid="{00000000-0005-0000-0000-0000C3190000}"/>
    <cellStyle name="Notas 3 3 2 2 3" xfId="6572" xr:uid="{00000000-0005-0000-0000-0000C4190000}"/>
    <cellStyle name="Notas 3 3 2 2 4" xfId="6573" xr:uid="{00000000-0005-0000-0000-0000C5190000}"/>
    <cellStyle name="Notas 3 3 2 3" xfId="6574" xr:uid="{00000000-0005-0000-0000-0000C6190000}"/>
    <cellStyle name="Notas 3 3 2 4" xfId="6575" xr:uid="{00000000-0005-0000-0000-0000C7190000}"/>
    <cellStyle name="Notas 3 3 2 5" xfId="6576" xr:uid="{00000000-0005-0000-0000-0000C8190000}"/>
    <cellStyle name="Notas 3 3 3" xfId="6577" xr:uid="{00000000-0005-0000-0000-0000C9190000}"/>
    <cellStyle name="Notas 3 3 3 2" xfId="6578" xr:uid="{00000000-0005-0000-0000-0000CA190000}"/>
    <cellStyle name="Notas 3 3 3 3" xfId="6579" xr:uid="{00000000-0005-0000-0000-0000CB190000}"/>
    <cellStyle name="Notas 3 3 3 4" xfId="6580" xr:uid="{00000000-0005-0000-0000-0000CC190000}"/>
    <cellStyle name="Notas 3 3 4" xfId="6581" xr:uid="{00000000-0005-0000-0000-0000CD190000}"/>
    <cellStyle name="Notas 3 3 5" xfId="6582" xr:uid="{00000000-0005-0000-0000-0000CE190000}"/>
    <cellStyle name="Notas 3 3 6" xfId="6583" xr:uid="{00000000-0005-0000-0000-0000CF190000}"/>
    <cellStyle name="Notas 3 4" xfId="6584" xr:uid="{00000000-0005-0000-0000-0000D0190000}"/>
    <cellStyle name="Notas 3 4 2" xfId="6585" xr:uid="{00000000-0005-0000-0000-0000D1190000}"/>
    <cellStyle name="Notas 3 4 2 2" xfId="6586" xr:uid="{00000000-0005-0000-0000-0000D2190000}"/>
    <cellStyle name="Notas 3 4 2 3" xfId="6587" xr:uid="{00000000-0005-0000-0000-0000D3190000}"/>
    <cellStyle name="Notas 3 4 2 4" xfId="6588" xr:uid="{00000000-0005-0000-0000-0000D4190000}"/>
    <cellStyle name="Notas 3 4 3" xfId="6589" xr:uid="{00000000-0005-0000-0000-0000D5190000}"/>
    <cellStyle name="Notas 3 4 4" xfId="6590" xr:uid="{00000000-0005-0000-0000-0000D6190000}"/>
    <cellStyle name="Notas 3 4 5" xfId="6591" xr:uid="{00000000-0005-0000-0000-0000D7190000}"/>
    <cellStyle name="Notas 3 5" xfId="6592" xr:uid="{00000000-0005-0000-0000-0000D8190000}"/>
    <cellStyle name="Notas 3 5 2" xfId="6593" xr:uid="{00000000-0005-0000-0000-0000D9190000}"/>
    <cellStyle name="Notas 3 5 3" xfId="6594" xr:uid="{00000000-0005-0000-0000-0000DA190000}"/>
    <cellStyle name="Notas 3 5 4" xfId="6595" xr:uid="{00000000-0005-0000-0000-0000DB190000}"/>
    <cellStyle name="Notas 3 6" xfId="6596" xr:uid="{00000000-0005-0000-0000-0000DC190000}"/>
    <cellStyle name="Notas 3 7" xfId="6597" xr:uid="{00000000-0005-0000-0000-0000DD190000}"/>
    <cellStyle name="Notas 3 8" xfId="6598" xr:uid="{00000000-0005-0000-0000-0000DE190000}"/>
    <cellStyle name="Notas 3 9" xfId="6599" xr:uid="{00000000-0005-0000-0000-0000DF190000}"/>
    <cellStyle name="Notas 4" xfId="6600" xr:uid="{00000000-0005-0000-0000-0000E0190000}"/>
    <cellStyle name="Notas 4 2" xfId="6601" xr:uid="{00000000-0005-0000-0000-0000E1190000}"/>
    <cellStyle name="Notas 4 2 2" xfId="6602" xr:uid="{00000000-0005-0000-0000-0000E2190000}"/>
    <cellStyle name="Notas 4 2 2 2" xfId="6603" xr:uid="{00000000-0005-0000-0000-0000E3190000}"/>
    <cellStyle name="Notas 4 2 2 2 2" xfId="6604" xr:uid="{00000000-0005-0000-0000-0000E4190000}"/>
    <cellStyle name="Notas 4 2 2 2 3" xfId="6605" xr:uid="{00000000-0005-0000-0000-0000E5190000}"/>
    <cellStyle name="Notas 4 2 2 2 4" xfId="6606" xr:uid="{00000000-0005-0000-0000-0000E6190000}"/>
    <cellStyle name="Notas 4 2 2 3" xfId="6607" xr:uid="{00000000-0005-0000-0000-0000E7190000}"/>
    <cellStyle name="Notas 4 2 2 4" xfId="6608" xr:uid="{00000000-0005-0000-0000-0000E8190000}"/>
    <cellStyle name="Notas 4 2 2 5" xfId="6609" xr:uid="{00000000-0005-0000-0000-0000E9190000}"/>
    <cellStyle name="Notas 4 2 3" xfId="6610" xr:uid="{00000000-0005-0000-0000-0000EA190000}"/>
    <cellStyle name="Notas 4 2 3 2" xfId="6611" xr:uid="{00000000-0005-0000-0000-0000EB190000}"/>
    <cellStyle name="Notas 4 2 3 3" xfId="6612" xr:uid="{00000000-0005-0000-0000-0000EC190000}"/>
    <cellStyle name="Notas 4 2 3 4" xfId="6613" xr:uid="{00000000-0005-0000-0000-0000ED190000}"/>
    <cellStyle name="Notas 4 2 4" xfId="6614" xr:uid="{00000000-0005-0000-0000-0000EE190000}"/>
    <cellStyle name="Notas 4 2 5" xfId="6615" xr:uid="{00000000-0005-0000-0000-0000EF190000}"/>
    <cellStyle name="Notas 4 2 6" xfId="6616" xr:uid="{00000000-0005-0000-0000-0000F0190000}"/>
    <cellStyle name="Notas 4 3" xfId="6617" xr:uid="{00000000-0005-0000-0000-0000F1190000}"/>
    <cellStyle name="Notas 4 3 2" xfId="6618" xr:uid="{00000000-0005-0000-0000-0000F2190000}"/>
    <cellStyle name="Notas 4 3 2 2" xfId="6619" xr:uid="{00000000-0005-0000-0000-0000F3190000}"/>
    <cellStyle name="Notas 4 3 2 2 2" xfId="6620" xr:uid="{00000000-0005-0000-0000-0000F4190000}"/>
    <cellStyle name="Notas 4 3 2 2 3" xfId="6621" xr:uid="{00000000-0005-0000-0000-0000F5190000}"/>
    <cellStyle name="Notas 4 3 2 2 4" xfId="6622" xr:uid="{00000000-0005-0000-0000-0000F6190000}"/>
    <cellStyle name="Notas 4 3 2 3" xfId="6623" xr:uid="{00000000-0005-0000-0000-0000F7190000}"/>
    <cellStyle name="Notas 4 3 2 4" xfId="6624" xr:uid="{00000000-0005-0000-0000-0000F8190000}"/>
    <cellStyle name="Notas 4 3 2 5" xfId="6625" xr:uid="{00000000-0005-0000-0000-0000F9190000}"/>
    <cellStyle name="Notas 4 3 3" xfId="6626" xr:uid="{00000000-0005-0000-0000-0000FA190000}"/>
    <cellStyle name="Notas 4 3 3 2" xfId="6627" xr:uid="{00000000-0005-0000-0000-0000FB190000}"/>
    <cellStyle name="Notas 4 3 3 3" xfId="6628" xr:uid="{00000000-0005-0000-0000-0000FC190000}"/>
    <cellStyle name="Notas 4 3 3 4" xfId="6629" xr:uid="{00000000-0005-0000-0000-0000FD190000}"/>
    <cellStyle name="Notas 4 3 4" xfId="6630" xr:uid="{00000000-0005-0000-0000-0000FE190000}"/>
    <cellStyle name="Notas 4 3 5" xfId="6631" xr:uid="{00000000-0005-0000-0000-0000FF190000}"/>
    <cellStyle name="Notas 4 3 6" xfId="6632" xr:uid="{00000000-0005-0000-0000-0000001A0000}"/>
    <cellStyle name="Notas 4 4" xfId="6633" xr:uid="{00000000-0005-0000-0000-0000011A0000}"/>
    <cellStyle name="Notas 4 4 2" xfId="6634" xr:uid="{00000000-0005-0000-0000-0000021A0000}"/>
    <cellStyle name="Notas 4 4 2 2" xfId="6635" xr:uid="{00000000-0005-0000-0000-0000031A0000}"/>
    <cellStyle name="Notas 4 4 2 3" xfId="6636" xr:uid="{00000000-0005-0000-0000-0000041A0000}"/>
    <cellStyle name="Notas 4 4 2 4" xfId="6637" xr:uid="{00000000-0005-0000-0000-0000051A0000}"/>
    <cellStyle name="Notas 4 4 3" xfId="6638" xr:uid="{00000000-0005-0000-0000-0000061A0000}"/>
    <cellStyle name="Notas 4 4 4" xfId="6639" xr:uid="{00000000-0005-0000-0000-0000071A0000}"/>
    <cellStyle name="Notas 4 4 5" xfId="6640" xr:uid="{00000000-0005-0000-0000-0000081A0000}"/>
    <cellStyle name="Notas 4 5" xfId="6641" xr:uid="{00000000-0005-0000-0000-0000091A0000}"/>
    <cellStyle name="Notas 4 5 2" xfId="6642" xr:uid="{00000000-0005-0000-0000-00000A1A0000}"/>
    <cellStyle name="Notas 4 5 3" xfId="6643" xr:uid="{00000000-0005-0000-0000-00000B1A0000}"/>
    <cellStyle name="Notas 4 5 4" xfId="6644" xr:uid="{00000000-0005-0000-0000-00000C1A0000}"/>
    <cellStyle name="Notas 4 6" xfId="6645" xr:uid="{00000000-0005-0000-0000-00000D1A0000}"/>
    <cellStyle name="Notas 4 7" xfId="6646" xr:uid="{00000000-0005-0000-0000-00000E1A0000}"/>
    <cellStyle name="Notas 4 8" xfId="6647" xr:uid="{00000000-0005-0000-0000-00000F1A0000}"/>
    <cellStyle name="Notas 4 9" xfId="6648" xr:uid="{00000000-0005-0000-0000-0000101A0000}"/>
    <cellStyle name="Porcentaje" xfId="6749" builtinId="5"/>
    <cellStyle name="Porcentaje 2" xfId="4" xr:uid="{00000000-0005-0000-0000-0000121A0000}"/>
    <cellStyle name="Porcentaje 3" xfId="6649" xr:uid="{00000000-0005-0000-0000-0000131A0000}"/>
    <cellStyle name="Porcentaje 3 2" xfId="6650" xr:uid="{00000000-0005-0000-0000-0000141A0000}"/>
    <cellStyle name="Porcentaje 3 3" xfId="6651" xr:uid="{00000000-0005-0000-0000-0000151A0000}"/>
    <cellStyle name="Porcentaje 4" xfId="6652" xr:uid="{00000000-0005-0000-0000-0000161A0000}"/>
    <cellStyle name="Porcentaje 5" xfId="6653" xr:uid="{00000000-0005-0000-0000-0000171A0000}"/>
    <cellStyle name="Porcentaje 6" xfId="6654" xr:uid="{00000000-0005-0000-0000-0000181A0000}"/>
    <cellStyle name="Porcentaje 7" xfId="6655" xr:uid="{00000000-0005-0000-0000-0000191A0000}"/>
    <cellStyle name="Porcentual 2" xfId="6656" xr:uid="{00000000-0005-0000-0000-00001A1A0000}"/>
    <cellStyle name="Porcentual 2 2" xfId="6657" xr:uid="{00000000-0005-0000-0000-00001B1A0000}"/>
    <cellStyle name="Porcentual 2 2 2" xfId="6658" xr:uid="{00000000-0005-0000-0000-00001C1A0000}"/>
    <cellStyle name="Porcentual 2 2 2 2" xfId="6659" xr:uid="{00000000-0005-0000-0000-00001D1A0000}"/>
    <cellStyle name="Porcentual 2 2 2 2 2" xfId="6660" xr:uid="{00000000-0005-0000-0000-00001E1A0000}"/>
    <cellStyle name="Porcentual 2 2 2 2 3" xfId="6661" xr:uid="{00000000-0005-0000-0000-00001F1A0000}"/>
    <cellStyle name="Porcentual 2 2 2 2 4" xfId="6662" xr:uid="{00000000-0005-0000-0000-0000201A0000}"/>
    <cellStyle name="Porcentual 2 2 2 3" xfId="6663" xr:uid="{00000000-0005-0000-0000-0000211A0000}"/>
    <cellStyle name="Porcentual 2 2 2 4" xfId="6664" xr:uid="{00000000-0005-0000-0000-0000221A0000}"/>
    <cellStyle name="Porcentual 2 2 2 5" xfId="6665" xr:uid="{00000000-0005-0000-0000-0000231A0000}"/>
    <cellStyle name="Porcentual 2 2 3" xfId="6666" xr:uid="{00000000-0005-0000-0000-0000241A0000}"/>
    <cellStyle name="Porcentual 2 2 3 2" xfId="6667" xr:uid="{00000000-0005-0000-0000-0000251A0000}"/>
    <cellStyle name="Porcentual 2 2 3 3" xfId="6668" xr:uid="{00000000-0005-0000-0000-0000261A0000}"/>
    <cellStyle name="Porcentual 2 2 3 4" xfId="6669" xr:uid="{00000000-0005-0000-0000-0000271A0000}"/>
    <cellStyle name="Porcentual 2 2 4" xfId="6670" xr:uid="{00000000-0005-0000-0000-0000281A0000}"/>
    <cellStyle name="Porcentual 2 2 5" xfId="6671" xr:uid="{00000000-0005-0000-0000-0000291A0000}"/>
    <cellStyle name="Porcentual 2 2 6" xfId="6672" xr:uid="{00000000-0005-0000-0000-00002A1A0000}"/>
    <cellStyle name="Porcentual 2 3" xfId="6673" xr:uid="{00000000-0005-0000-0000-00002B1A0000}"/>
    <cellStyle name="Porcentual 2 3 2" xfId="6674" xr:uid="{00000000-0005-0000-0000-00002C1A0000}"/>
    <cellStyle name="Porcentual 2 3 2 2" xfId="6675" xr:uid="{00000000-0005-0000-0000-00002D1A0000}"/>
    <cellStyle name="Porcentual 2 3 2 3" xfId="6676" xr:uid="{00000000-0005-0000-0000-00002E1A0000}"/>
    <cellStyle name="Porcentual 2 3 2 4" xfId="6677" xr:uid="{00000000-0005-0000-0000-00002F1A0000}"/>
    <cellStyle name="Porcentual 2 3 3" xfId="6678" xr:uid="{00000000-0005-0000-0000-0000301A0000}"/>
    <cellStyle name="Porcentual 2 3 4" xfId="6679" xr:uid="{00000000-0005-0000-0000-0000311A0000}"/>
    <cellStyle name="Porcentual 2 3 5" xfId="6680" xr:uid="{00000000-0005-0000-0000-0000321A0000}"/>
    <cellStyle name="Porcentual 2 4" xfId="6681" xr:uid="{00000000-0005-0000-0000-0000331A0000}"/>
    <cellStyle name="Porcentual 2 4 2" xfId="6682" xr:uid="{00000000-0005-0000-0000-0000341A0000}"/>
    <cellStyle name="Porcentual 2 4 3" xfId="6683" xr:uid="{00000000-0005-0000-0000-0000351A0000}"/>
    <cellStyle name="Porcentual 2 4 4" xfId="6684" xr:uid="{00000000-0005-0000-0000-0000361A0000}"/>
    <cellStyle name="Porcentual 2 5" xfId="6685" xr:uid="{00000000-0005-0000-0000-0000371A0000}"/>
    <cellStyle name="Porcentual 2 6" xfId="6686" xr:uid="{00000000-0005-0000-0000-0000381A0000}"/>
    <cellStyle name="Porcentual 2 7" xfId="6687" xr:uid="{00000000-0005-0000-0000-0000391A0000}"/>
    <cellStyle name="Porcentual 2 8" xfId="6688" xr:uid="{00000000-0005-0000-0000-00003A1A0000}"/>
    <cellStyle name="Porcentual 2 9" xfId="6689" xr:uid="{00000000-0005-0000-0000-00003B1A0000}"/>
    <cellStyle name="Porcentual 3" xfId="6690" xr:uid="{00000000-0005-0000-0000-00003C1A0000}"/>
    <cellStyle name="Porcentual 3 2" xfId="6691" xr:uid="{00000000-0005-0000-0000-00003D1A0000}"/>
    <cellStyle name="Porcentual 3 2 2" xfId="6692" xr:uid="{00000000-0005-0000-0000-00003E1A0000}"/>
    <cellStyle name="Porcentual 3 2 2 2" xfId="6693" xr:uid="{00000000-0005-0000-0000-00003F1A0000}"/>
    <cellStyle name="Porcentual 3 2 2 2 2" xfId="6694" xr:uid="{00000000-0005-0000-0000-0000401A0000}"/>
    <cellStyle name="Porcentual 3 2 2 2 3" xfId="6695" xr:uid="{00000000-0005-0000-0000-0000411A0000}"/>
    <cellStyle name="Porcentual 3 2 2 2 4" xfId="6696" xr:uid="{00000000-0005-0000-0000-0000421A0000}"/>
    <cellStyle name="Porcentual 3 2 2 3" xfId="6697" xr:uid="{00000000-0005-0000-0000-0000431A0000}"/>
    <cellStyle name="Porcentual 3 2 2 4" xfId="6698" xr:uid="{00000000-0005-0000-0000-0000441A0000}"/>
    <cellStyle name="Porcentual 3 2 2 5" xfId="6699" xr:uid="{00000000-0005-0000-0000-0000451A0000}"/>
    <cellStyle name="Porcentual 3 2 3" xfId="6700" xr:uid="{00000000-0005-0000-0000-0000461A0000}"/>
    <cellStyle name="Porcentual 3 2 3 2" xfId="6701" xr:uid="{00000000-0005-0000-0000-0000471A0000}"/>
    <cellStyle name="Porcentual 3 2 3 3" xfId="6702" xr:uid="{00000000-0005-0000-0000-0000481A0000}"/>
    <cellStyle name="Porcentual 3 2 3 4" xfId="6703" xr:uid="{00000000-0005-0000-0000-0000491A0000}"/>
    <cellStyle name="Porcentual 3 2 4" xfId="6704" xr:uid="{00000000-0005-0000-0000-00004A1A0000}"/>
    <cellStyle name="Porcentual 3 2 5" xfId="6705" xr:uid="{00000000-0005-0000-0000-00004B1A0000}"/>
    <cellStyle name="Porcentual 3 2 6" xfId="6706" xr:uid="{00000000-0005-0000-0000-00004C1A0000}"/>
    <cellStyle name="Porcentual 3 3" xfId="6707" xr:uid="{00000000-0005-0000-0000-00004D1A0000}"/>
    <cellStyle name="Porcentual 3 3 2" xfId="6708" xr:uid="{00000000-0005-0000-0000-00004E1A0000}"/>
    <cellStyle name="Porcentual 3 3 2 2" xfId="6709" xr:uid="{00000000-0005-0000-0000-00004F1A0000}"/>
    <cellStyle name="Porcentual 3 3 2 3" xfId="6710" xr:uid="{00000000-0005-0000-0000-0000501A0000}"/>
    <cellStyle name="Porcentual 3 3 2 4" xfId="6711" xr:uid="{00000000-0005-0000-0000-0000511A0000}"/>
    <cellStyle name="Porcentual 3 3 3" xfId="6712" xr:uid="{00000000-0005-0000-0000-0000521A0000}"/>
    <cellStyle name="Porcentual 3 3 4" xfId="6713" xr:uid="{00000000-0005-0000-0000-0000531A0000}"/>
    <cellStyle name="Porcentual 3 3 5" xfId="6714" xr:uid="{00000000-0005-0000-0000-0000541A0000}"/>
    <cellStyle name="Porcentual 3 4" xfId="6715" xr:uid="{00000000-0005-0000-0000-0000551A0000}"/>
    <cellStyle name="Porcentual 3 4 2" xfId="6716" xr:uid="{00000000-0005-0000-0000-0000561A0000}"/>
    <cellStyle name="Porcentual 3 4 3" xfId="6717" xr:uid="{00000000-0005-0000-0000-0000571A0000}"/>
    <cellStyle name="Porcentual 3 4 4" xfId="6718" xr:uid="{00000000-0005-0000-0000-0000581A0000}"/>
    <cellStyle name="Porcentual 3 5" xfId="6719" xr:uid="{00000000-0005-0000-0000-0000591A0000}"/>
    <cellStyle name="Porcentual 3 6" xfId="6720" xr:uid="{00000000-0005-0000-0000-00005A1A0000}"/>
    <cellStyle name="Porcentual 3 7" xfId="6721" xr:uid="{00000000-0005-0000-0000-00005B1A0000}"/>
    <cellStyle name="Porcentual 3 8" xfId="6722" xr:uid="{00000000-0005-0000-0000-00005C1A0000}"/>
    <cellStyle name="Punto0" xfId="6723" xr:uid="{00000000-0005-0000-0000-00005D1A0000}"/>
    <cellStyle name="Punto0 2" xfId="6724" xr:uid="{00000000-0005-0000-0000-00005E1A0000}"/>
    <cellStyle name="Título 4" xfId="6747" xr:uid="{00000000-0005-0000-0000-00005F1A0000}"/>
    <cellStyle name="Total 2" xfId="6725" xr:uid="{00000000-0005-0000-0000-0000601A0000}"/>
  </cellStyles>
  <dxfs count="1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25C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sheetMetadata" Target="metadata.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styles" Target="styles.xml"/><Relationship Id="rId15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externalLink" Target="externalLinks/externalLink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A292-44E3-8B99-5852398E84B3}"/>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A292-44E3-8B99-5852398E84B3}"/>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A292-44E3-8B99-5852398E84B3}"/>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A292-44E3-8B99-5852398E84B3}"/>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A292-44E3-8B99-5852398E84B3}"/>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711" r="0.75000000000000711" t="1" header="0" footer="0"/>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87EA-4889-9A0A-CD67390F5CFA}"/>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87EA-4889-9A0A-CD67390F5CFA}"/>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87EA-4889-9A0A-CD67390F5CFA}"/>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87EA-4889-9A0A-CD67390F5CFA}"/>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87EA-4889-9A0A-CD67390F5CFA}"/>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87EA-4889-9A0A-CD67390F5CFA}"/>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87EA-4889-9A0A-CD67390F5CFA}"/>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87EA-4889-9A0A-CD67390F5CFA}"/>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87EA-4889-9A0A-CD67390F5CFA}"/>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87EA-4889-9A0A-CD67390F5CFA}"/>
            </c:ext>
          </c:extLst>
        </c:ser>
        <c:dLbls>
          <c:showLegendKey val="0"/>
          <c:showVal val="0"/>
          <c:showCatName val="0"/>
          <c:showSerName val="0"/>
          <c:showPercent val="0"/>
          <c:showBubbleSize val="0"/>
        </c:dLbls>
        <c:gapWidth val="150"/>
        <c:shape val="box"/>
        <c:axId val="132140032"/>
        <c:axId val="132154112"/>
        <c:axId val="0"/>
      </c:bar3DChart>
      <c:catAx>
        <c:axId val="132140032"/>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32154112"/>
        <c:crosses val="autoZero"/>
        <c:auto val="1"/>
        <c:lblAlgn val="ctr"/>
        <c:lblOffset val="100"/>
        <c:tickLblSkip val="1"/>
        <c:tickMarkSkip val="1"/>
        <c:noMultiLvlLbl val="0"/>
      </c:catAx>
      <c:valAx>
        <c:axId val="132154112"/>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32140032"/>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88" r="0.75000000000000888" t="1" header="0" footer="0"/>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9769-4249-B0C5-346C6AF4BB24}"/>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9769-4249-B0C5-346C6AF4BB24}"/>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9769-4249-B0C5-346C6AF4BB24}"/>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9769-4249-B0C5-346C6AF4BB24}"/>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9769-4249-B0C5-346C6AF4BB24}"/>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44" r="0.75000000000000944" t="1" header="0" footer="0"/>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CAC0-4AEB-8427-9A078E0BA023}"/>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02-CAC0-4AEB-8427-9A078E0BA023}"/>
            </c:ext>
          </c:extLst>
        </c:ser>
        <c:dLbls>
          <c:showLegendKey val="0"/>
          <c:showVal val="0"/>
          <c:showCatName val="0"/>
          <c:showSerName val="0"/>
          <c:showPercent val="0"/>
          <c:showBubbleSize val="0"/>
        </c:dLbls>
        <c:gapWidth val="150"/>
        <c:shape val="box"/>
        <c:axId val="133677824"/>
        <c:axId val="133679360"/>
        <c:axId val="0"/>
      </c:bar3DChart>
      <c:catAx>
        <c:axId val="13367782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33679360"/>
        <c:crosses val="autoZero"/>
        <c:auto val="1"/>
        <c:lblAlgn val="ctr"/>
        <c:lblOffset val="100"/>
        <c:tickLblSkip val="1"/>
        <c:tickMarkSkip val="1"/>
        <c:noMultiLvlLbl val="0"/>
      </c:catAx>
      <c:valAx>
        <c:axId val="133679360"/>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3367782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44" r="0.75000000000000944" t="1" header="0" footer="0"/>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EB61-4310-993F-9E0B35B628BF}"/>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EB61-4310-993F-9E0B35B628BF}"/>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EB61-4310-993F-9E0B35B628BF}"/>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EB61-4310-993F-9E0B35B628BF}"/>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EB61-4310-993F-9E0B35B628BF}"/>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1" r="0.7500000000000091" t="1" header="0" footer="0"/>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FD43-459E-910E-50921B7DFC8A}"/>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FD43-459E-910E-50921B7DFC8A}"/>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FD43-459E-910E-50921B7DFC8A}"/>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FD43-459E-910E-50921B7DFC8A}"/>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FD43-459E-910E-50921B7DFC8A}"/>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FD43-459E-910E-50921B7DFC8A}"/>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FD43-459E-910E-50921B7DFC8A}"/>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FD43-459E-910E-50921B7DFC8A}"/>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FD43-459E-910E-50921B7DFC8A}"/>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FD43-459E-910E-50921B7DFC8A}"/>
            </c:ext>
          </c:extLst>
        </c:ser>
        <c:dLbls>
          <c:showLegendKey val="0"/>
          <c:showVal val="0"/>
          <c:showCatName val="0"/>
          <c:showSerName val="0"/>
          <c:showPercent val="0"/>
          <c:showBubbleSize val="0"/>
        </c:dLbls>
        <c:gapWidth val="150"/>
        <c:shape val="box"/>
        <c:axId val="134816512"/>
        <c:axId val="134818048"/>
        <c:axId val="0"/>
      </c:bar3DChart>
      <c:catAx>
        <c:axId val="134816512"/>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34818048"/>
        <c:crosses val="autoZero"/>
        <c:auto val="1"/>
        <c:lblAlgn val="ctr"/>
        <c:lblOffset val="100"/>
        <c:tickLblSkip val="1"/>
        <c:tickMarkSkip val="1"/>
        <c:noMultiLvlLbl val="0"/>
      </c:catAx>
      <c:valAx>
        <c:axId val="134818048"/>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34816512"/>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1" r="0.7500000000000091" t="1" header="0" footer="0"/>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22BF-446A-AF15-233ECE7471CD}"/>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22BF-446A-AF15-233ECE7471CD}"/>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22BF-446A-AF15-233ECE7471CD}"/>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22BF-446A-AF15-233ECE7471CD}"/>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22BF-446A-AF15-233ECE7471CD}"/>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55" r="0.75000000000000955" t="1" header="0" footer="0"/>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5F2F-4C34-9EA4-57BAE5C6F674}"/>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5F2F-4C34-9EA4-57BAE5C6F674}"/>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5F2F-4C34-9EA4-57BAE5C6F674}"/>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5F2F-4C34-9EA4-57BAE5C6F674}"/>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5F2F-4C34-9EA4-57BAE5C6F674}"/>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5F2F-4C34-9EA4-57BAE5C6F674}"/>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5F2F-4C34-9EA4-57BAE5C6F674}"/>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5F2F-4C34-9EA4-57BAE5C6F674}"/>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5F2F-4C34-9EA4-57BAE5C6F674}"/>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5F2F-4C34-9EA4-57BAE5C6F674}"/>
            </c:ext>
          </c:extLst>
        </c:ser>
        <c:dLbls>
          <c:showLegendKey val="0"/>
          <c:showVal val="0"/>
          <c:showCatName val="0"/>
          <c:showSerName val="0"/>
          <c:showPercent val="0"/>
          <c:showBubbleSize val="0"/>
        </c:dLbls>
        <c:gapWidth val="150"/>
        <c:shape val="box"/>
        <c:axId val="135172864"/>
        <c:axId val="135174400"/>
        <c:axId val="0"/>
      </c:bar3DChart>
      <c:catAx>
        <c:axId val="13517286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35174400"/>
        <c:crosses val="autoZero"/>
        <c:auto val="1"/>
        <c:lblAlgn val="ctr"/>
        <c:lblOffset val="100"/>
        <c:tickLblSkip val="1"/>
        <c:tickMarkSkip val="1"/>
        <c:noMultiLvlLbl val="0"/>
      </c:catAx>
      <c:valAx>
        <c:axId val="135174400"/>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3517286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55" r="0.75000000000000955" t="1" header="0" footer="0"/>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0AB4-4CF0-8641-B582D78EF8B8}"/>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0AB4-4CF0-8641-B582D78EF8B8}"/>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0AB4-4CF0-8641-B582D78EF8B8}"/>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0AB4-4CF0-8641-B582D78EF8B8}"/>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0AB4-4CF0-8641-B582D78EF8B8}"/>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101" r="0.7500000000000101" t="1" header="0" footer="0"/>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D3CB-4325-B310-F5C5EBB255D7}"/>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02-D3CB-4325-B310-F5C5EBB255D7}"/>
            </c:ext>
          </c:extLst>
        </c:ser>
        <c:dLbls>
          <c:showLegendKey val="0"/>
          <c:showVal val="0"/>
          <c:showCatName val="0"/>
          <c:showSerName val="0"/>
          <c:showPercent val="0"/>
          <c:showBubbleSize val="0"/>
        </c:dLbls>
        <c:gapWidth val="150"/>
        <c:shape val="box"/>
        <c:axId val="134994176"/>
        <c:axId val="135004160"/>
        <c:axId val="0"/>
      </c:bar3DChart>
      <c:catAx>
        <c:axId val="134994176"/>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35004160"/>
        <c:crosses val="autoZero"/>
        <c:auto val="1"/>
        <c:lblAlgn val="ctr"/>
        <c:lblOffset val="100"/>
        <c:tickLblSkip val="1"/>
        <c:tickMarkSkip val="1"/>
        <c:noMultiLvlLbl val="0"/>
      </c:catAx>
      <c:valAx>
        <c:axId val="135004160"/>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34994176"/>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101" r="0.7500000000000101" t="1" header="0" footer="0"/>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0DB1-424D-9F26-CF2569E41E54}"/>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0DB1-424D-9F26-CF2569E41E54}"/>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0DB1-424D-9F26-CF2569E41E54}"/>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0DB1-424D-9F26-CF2569E41E54}"/>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0DB1-424D-9F26-CF2569E41E54}"/>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44" r="0.75000000000000844" t="1" header="0" footer="0"/>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682B-41AA-83CE-F5A49AABE6A9}"/>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682B-41AA-83CE-F5A49AABE6A9}"/>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682B-41AA-83CE-F5A49AABE6A9}"/>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682B-41AA-83CE-F5A49AABE6A9}"/>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682B-41AA-83CE-F5A49AABE6A9}"/>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682B-41AA-83CE-F5A49AABE6A9}"/>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682B-41AA-83CE-F5A49AABE6A9}"/>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682B-41AA-83CE-F5A49AABE6A9}"/>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682B-41AA-83CE-F5A49AABE6A9}"/>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682B-41AA-83CE-F5A49AABE6A9}"/>
            </c:ext>
          </c:extLst>
        </c:ser>
        <c:dLbls>
          <c:showLegendKey val="0"/>
          <c:showVal val="0"/>
          <c:showCatName val="0"/>
          <c:showSerName val="0"/>
          <c:showPercent val="0"/>
          <c:showBubbleSize val="0"/>
        </c:dLbls>
        <c:gapWidth val="150"/>
        <c:shape val="box"/>
        <c:axId val="129270528"/>
        <c:axId val="129272064"/>
        <c:axId val="0"/>
      </c:bar3DChart>
      <c:catAx>
        <c:axId val="129270528"/>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29272064"/>
        <c:crosses val="autoZero"/>
        <c:auto val="1"/>
        <c:lblAlgn val="ctr"/>
        <c:lblOffset val="100"/>
        <c:tickLblSkip val="1"/>
        <c:tickMarkSkip val="1"/>
        <c:noMultiLvlLbl val="0"/>
      </c:catAx>
      <c:valAx>
        <c:axId val="129272064"/>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29270528"/>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711" r="0.75000000000000711" t="1" header="0" footer="0"/>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08C9-4128-8C66-46588F670A77}"/>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08C9-4128-8C66-46588F670A77}"/>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08C9-4128-8C66-46588F670A77}"/>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08C9-4128-8C66-46588F670A77}"/>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08C9-4128-8C66-46588F670A77}"/>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08C9-4128-8C66-46588F670A77}"/>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08C9-4128-8C66-46588F670A77}"/>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08C9-4128-8C66-46588F670A77}"/>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08C9-4128-8C66-46588F670A77}"/>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08C9-4128-8C66-46588F670A77}"/>
            </c:ext>
          </c:extLst>
        </c:ser>
        <c:dLbls>
          <c:showLegendKey val="0"/>
          <c:showVal val="0"/>
          <c:showCatName val="0"/>
          <c:showSerName val="0"/>
          <c:showPercent val="0"/>
          <c:showBubbleSize val="0"/>
        </c:dLbls>
        <c:gapWidth val="150"/>
        <c:shape val="box"/>
        <c:axId val="135092480"/>
        <c:axId val="135102464"/>
        <c:axId val="0"/>
      </c:bar3DChart>
      <c:catAx>
        <c:axId val="135092480"/>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35102464"/>
        <c:crosses val="autoZero"/>
        <c:auto val="1"/>
        <c:lblAlgn val="ctr"/>
        <c:lblOffset val="100"/>
        <c:tickLblSkip val="1"/>
        <c:tickMarkSkip val="1"/>
        <c:noMultiLvlLbl val="0"/>
      </c:catAx>
      <c:valAx>
        <c:axId val="135102464"/>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35092480"/>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44" r="0.75000000000000844" t="1" header="0" footer="0"/>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EB2D-479C-B8F7-AD5CF2A5B5ED}"/>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EB2D-479C-B8F7-AD5CF2A5B5ED}"/>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EB2D-479C-B8F7-AD5CF2A5B5ED}"/>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EB2D-479C-B8F7-AD5CF2A5B5ED}"/>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EB2D-479C-B8F7-AD5CF2A5B5ED}"/>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88" r="0.75000000000000888" t="1" header="0" footer="0"/>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032A-4FE3-B860-5A5022430F85}"/>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032A-4FE3-B860-5A5022430F85}"/>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032A-4FE3-B860-5A5022430F85}"/>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032A-4FE3-B860-5A5022430F85}"/>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032A-4FE3-B860-5A5022430F85}"/>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032A-4FE3-B860-5A5022430F85}"/>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032A-4FE3-B860-5A5022430F85}"/>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032A-4FE3-B860-5A5022430F85}"/>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032A-4FE3-B860-5A5022430F85}"/>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032A-4FE3-B860-5A5022430F85}"/>
            </c:ext>
          </c:extLst>
        </c:ser>
        <c:dLbls>
          <c:showLegendKey val="0"/>
          <c:showVal val="0"/>
          <c:showCatName val="0"/>
          <c:showSerName val="0"/>
          <c:showPercent val="0"/>
          <c:showBubbleSize val="0"/>
        </c:dLbls>
        <c:gapWidth val="150"/>
        <c:shape val="box"/>
        <c:axId val="135305472"/>
        <c:axId val="135319552"/>
        <c:axId val="0"/>
      </c:bar3DChart>
      <c:catAx>
        <c:axId val="135305472"/>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35319552"/>
        <c:crosses val="autoZero"/>
        <c:auto val="1"/>
        <c:lblAlgn val="ctr"/>
        <c:lblOffset val="100"/>
        <c:tickLblSkip val="1"/>
        <c:tickMarkSkip val="1"/>
        <c:noMultiLvlLbl val="0"/>
      </c:catAx>
      <c:valAx>
        <c:axId val="135319552"/>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35305472"/>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88" r="0.75000000000000888" t="1" header="0" footer="0"/>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8E6F-44C4-AF4E-712310D596CC}"/>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8E6F-44C4-AF4E-712310D596CC}"/>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8E6F-44C4-AF4E-712310D596CC}"/>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8E6F-44C4-AF4E-712310D596CC}"/>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8E6F-44C4-AF4E-712310D596CC}"/>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44" r="0.75000000000000944" t="1" header="0" footer="0"/>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A756-40BF-9AEA-B35CEB2F4D1C}"/>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02-A756-40BF-9AEA-B35CEB2F4D1C}"/>
            </c:ext>
          </c:extLst>
        </c:ser>
        <c:dLbls>
          <c:showLegendKey val="0"/>
          <c:showVal val="0"/>
          <c:showCatName val="0"/>
          <c:showSerName val="0"/>
          <c:showPercent val="0"/>
          <c:showBubbleSize val="0"/>
        </c:dLbls>
        <c:gapWidth val="150"/>
        <c:shape val="box"/>
        <c:axId val="135401472"/>
        <c:axId val="135403008"/>
        <c:axId val="0"/>
      </c:bar3DChart>
      <c:catAx>
        <c:axId val="135401472"/>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35403008"/>
        <c:crosses val="autoZero"/>
        <c:auto val="1"/>
        <c:lblAlgn val="ctr"/>
        <c:lblOffset val="100"/>
        <c:tickLblSkip val="1"/>
        <c:tickMarkSkip val="1"/>
        <c:noMultiLvlLbl val="0"/>
      </c:catAx>
      <c:valAx>
        <c:axId val="135403008"/>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35401472"/>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44" r="0.75000000000000944" t="1" header="0" footer="0"/>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3C95-4C75-870E-B969C45FF8CE}"/>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3C95-4C75-870E-B969C45FF8CE}"/>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3C95-4C75-870E-B969C45FF8CE}"/>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3C95-4C75-870E-B969C45FF8CE}"/>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3C95-4C75-870E-B969C45FF8C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1" r="0.7500000000000091" t="1" header="0" footer="0"/>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7B98-41AA-AB43-3E96A99C1F15}"/>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7B98-41AA-AB43-3E96A99C1F15}"/>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7B98-41AA-AB43-3E96A99C1F15}"/>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7B98-41AA-AB43-3E96A99C1F15}"/>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7B98-41AA-AB43-3E96A99C1F15}"/>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7B98-41AA-AB43-3E96A99C1F15}"/>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7B98-41AA-AB43-3E96A99C1F15}"/>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7B98-41AA-AB43-3E96A99C1F15}"/>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7B98-41AA-AB43-3E96A99C1F15}"/>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7B98-41AA-AB43-3E96A99C1F15}"/>
            </c:ext>
          </c:extLst>
        </c:ser>
        <c:dLbls>
          <c:showLegendKey val="0"/>
          <c:showVal val="0"/>
          <c:showCatName val="0"/>
          <c:showSerName val="0"/>
          <c:showPercent val="0"/>
          <c:showBubbleSize val="0"/>
        </c:dLbls>
        <c:gapWidth val="150"/>
        <c:shape val="box"/>
        <c:axId val="135573504"/>
        <c:axId val="135575040"/>
        <c:axId val="0"/>
      </c:bar3DChart>
      <c:catAx>
        <c:axId val="13557350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35575040"/>
        <c:crosses val="autoZero"/>
        <c:auto val="1"/>
        <c:lblAlgn val="ctr"/>
        <c:lblOffset val="100"/>
        <c:tickLblSkip val="1"/>
        <c:tickMarkSkip val="1"/>
        <c:noMultiLvlLbl val="0"/>
      </c:catAx>
      <c:valAx>
        <c:axId val="135575040"/>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3557350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1" r="0.7500000000000091" t="1" header="0" footer="0"/>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EB86-4DF9-A1C1-59BCC2DEB057}"/>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EB86-4DF9-A1C1-59BCC2DEB057}"/>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EB86-4DF9-A1C1-59BCC2DEB057}"/>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EB86-4DF9-A1C1-59BCC2DEB057}"/>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EB86-4DF9-A1C1-59BCC2DEB057}"/>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55" r="0.75000000000000955" t="1" header="0" footer="0"/>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EBDE-4E3D-9C17-7A97F1FD610B}"/>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EBDE-4E3D-9C17-7A97F1FD610B}"/>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EBDE-4E3D-9C17-7A97F1FD610B}"/>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EBDE-4E3D-9C17-7A97F1FD610B}"/>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EBDE-4E3D-9C17-7A97F1FD610B}"/>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EBDE-4E3D-9C17-7A97F1FD610B}"/>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EBDE-4E3D-9C17-7A97F1FD610B}"/>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EBDE-4E3D-9C17-7A97F1FD610B}"/>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EBDE-4E3D-9C17-7A97F1FD610B}"/>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EBDE-4E3D-9C17-7A97F1FD610B}"/>
            </c:ext>
          </c:extLst>
        </c:ser>
        <c:dLbls>
          <c:showLegendKey val="0"/>
          <c:showVal val="0"/>
          <c:showCatName val="0"/>
          <c:showSerName val="0"/>
          <c:showPercent val="0"/>
          <c:showBubbleSize val="0"/>
        </c:dLbls>
        <c:gapWidth val="150"/>
        <c:shape val="box"/>
        <c:axId val="135610368"/>
        <c:axId val="135611904"/>
        <c:axId val="0"/>
      </c:bar3DChart>
      <c:catAx>
        <c:axId val="135610368"/>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35611904"/>
        <c:crosses val="autoZero"/>
        <c:auto val="1"/>
        <c:lblAlgn val="ctr"/>
        <c:lblOffset val="100"/>
        <c:tickLblSkip val="1"/>
        <c:tickMarkSkip val="1"/>
        <c:noMultiLvlLbl val="0"/>
      </c:catAx>
      <c:valAx>
        <c:axId val="135611904"/>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35610368"/>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55" r="0.75000000000000955" t="1" header="0" footer="0"/>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2EDA-409F-A04E-2B98ED7EF8A4}"/>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2EDA-409F-A04E-2B98ED7EF8A4}"/>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2EDA-409F-A04E-2B98ED7EF8A4}"/>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2EDA-409F-A04E-2B98ED7EF8A4}"/>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2EDA-409F-A04E-2B98ED7EF8A4}"/>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101" r="0.7500000000000101" t="1" header="0" footer="0"/>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A133-4DAC-B23B-995C99E72383}"/>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A133-4DAC-B23B-995C99E72383}"/>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A133-4DAC-B23B-995C99E72383}"/>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A133-4DAC-B23B-995C99E72383}"/>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A133-4DAC-B23B-995C99E72383}"/>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755" r="0.75000000000000755" t="1" header="0" footer="0"/>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642D-46AF-9E89-08392E2FDC7E}"/>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02-642D-46AF-9E89-08392E2FDC7E}"/>
            </c:ext>
          </c:extLst>
        </c:ser>
        <c:dLbls>
          <c:showLegendKey val="0"/>
          <c:showVal val="0"/>
          <c:showCatName val="0"/>
          <c:showSerName val="0"/>
          <c:showPercent val="0"/>
          <c:showBubbleSize val="0"/>
        </c:dLbls>
        <c:gapWidth val="150"/>
        <c:shape val="box"/>
        <c:axId val="135693824"/>
        <c:axId val="135695360"/>
        <c:axId val="0"/>
      </c:bar3DChart>
      <c:catAx>
        <c:axId val="13569382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35695360"/>
        <c:crosses val="autoZero"/>
        <c:auto val="1"/>
        <c:lblAlgn val="ctr"/>
        <c:lblOffset val="100"/>
        <c:tickLblSkip val="1"/>
        <c:tickMarkSkip val="1"/>
        <c:noMultiLvlLbl val="0"/>
      </c:catAx>
      <c:valAx>
        <c:axId val="135695360"/>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3569382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101" r="0.7500000000000101" t="1" header="0" footer="0"/>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A212-439C-ADB7-04A77D3A6A86}"/>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A212-439C-ADB7-04A77D3A6A86}"/>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A212-439C-ADB7-04A77D3A6A86}"/>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A212-439C-ADB7-04A77D3A6A86}"/>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A212-439C-ADB7-04A77D3A6A86}"/>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A212-439C-ADB7-04A77D3A6A86}"/>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A212-439C-ADB7-04A77D3A6A86}"/>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A212-439C-ADB7-04A77D3A6A86}"/>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A212-439C-ADB7-04A77D3A6A86}"/>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A212-439C-ADB7-04A77D3A6A86}"/>
            </c:ext>
          </c:extLst>
        </c:ser>
        <c:dLbls>
          <c:showLegendKey val="0"/>
          <c:showVal val="0"/>
          <c:showCatName val="0"/>
          <c:showSerName val="0"/>
          <c:showPercent val="0"/>
          <c:showBubbleSize val="0"/>
        </c:dLbls>
        <c:gapWidth val="150"/>
        <c:shape val="box"/>
        <c:axId val="131930368"/>
        <c:axId val="131932160"/>
        <c:axId val="0"/>
      </c:bar3DChart>
      <c:catAx>
        <c:axId val="131930368"/>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31932160"/>
        <c:crosses val="autoZero"/>
        <c:auto val="1"/>
        <c:lblAlgn val="ctr"/>
        <c:lblOffset val="100"/>
        <c:tickLblSkip val="1"/>
        <c:tickMarkSkip val="1"/>
        <c:noMultiLvlLbl val="0"/>
      </c:catAx>
      <c:valAx>
        <c:axId val="131932160"/>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31930368"/>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755" r="0.75000000000000755" t="1" header="0" footer="0"/>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EA98-4EB8-ABA2-4C1D2591E5D8}"/>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EA98-4EB8-ABA2-4C1D2591E5D8}"/>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EA98-4EB8-ABA2-4C1D2591E5D8}"/>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EA98-4EB8-ABA2-4C1D2591E5D8}"/>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EA98-4EB8-ABA2-4C1D2591E5D8}"/>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1" r="0.7500000000000081" t="1" header="0" footer="0"/>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AE9A-4CE7-BF3E-04636346AC4C}"/>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02-AE9A-4CE7-BF3E-04636346AC4C}"/>
            </c:ext>
          </c:extLst>
        </c:ser>
        <c:dLbls>
          <c:showLegendKey val="0"/>
          <c:showVal val="0"/>
          <c:showCatName val="0"/>
          <c:showSerName val="0"/>
          <c:showPercent val="0"/>
          <c:showBubbleSize val="0"/>
        </c:dLbls>
        <c:gapWidth val="150"/>
        <c:shape val="box"/>
        <c:axId val="132080000"/>
        <c:axId val="132081536"/>
        <c:axId val="0"/>
      </c:bar3DChart>
      <c:catAx>
        <c:axId val="132080000"/>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32081536"/>
        <c:crosses val="autoZero"/>
        <c:auto val="1"/>
        <c:lblAlgn val="ctr"/>
        <c:lblOffset val="100"/>
        <c:tickLblSkip val="1"/>
        <c:tickMarkSkip val="1"/>
        <c:noMultiLvlLbl val="0"/>
      </c:catAx>
      <c:valAx>
        <c:axId val="132081536"/>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32080000"/>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1" r="0.7500000000000081" t="1" header="0" footer="0"/>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C771-4318-B486-B99440C665EB}"/>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C771-4318-B486-B99440C665EB}"/>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C771-4318-B486-B99440C665EB}"/>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C771-4318-B486-B99440C665EB}"/>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C771-4318-B486-B99440C665EB}"/>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44" r="0.75000000000000844" t="1" header="0" footer="0"/>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D91A-44F2-8900-EAA3C16F5645}"/>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D91A-44F2-8900-EAA3C16F5645}"/>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D91A-44F2-8900-EAA3C16F5645}"/>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D91A-44F2-8900-EAA3C16F5645}"/>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D91A-44F2-8900-EAA3C16F5645}"/>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D91A-44F2-8900-EAA3C16F5645}"/>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D91A-44F2-8900-EAA3C16F5645}"/>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D91A-44F2-8900-EAA3C16F5645}"/>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D91A-44F2-8900-EAA3C16F5645}"/>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D91A-44F2-8900-EAA3C16F5645}"/>
            </c:ext>
          </c:extLst>
        </c:ser>
        <c:dLbls>
          <c:showLegendKey val="0"/>
          <c:showVal val="0"/>
          <c:showCatName val="0"/>
          <c:showSerName val="0"/>
          <c:showPercent val="0"/>
          <c:showBubbleSize val="0"/>
        </c:dLbls>
        <c:gapWidth val="150"/>
        <c:shape val="box"/>
        <c:axId val="131081344"/>
        <c:axId val="131082880"/>
        <c:axId val="0"/>
      </c:bar3DChart>
      <c:catAx>
        <c:axId val="13108134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31082880"/>
        <c:crosses val="autoZero"/>
        <c:auto val="1"/>
        <c:lblAlgn val="ctr"/>
        <c:lblOffset val="100"/>
        <c:tickLblSkip val="1"/>
        <c:tickMarkSkip val="1"/>
        <c:noMultiLvlLbl val="0"/>
      </c:catAx>
      <c:valAx>
        <c:axId val="131082880"/>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3108134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44" r="0.75000000000000844" t="1" header="0" footer="0"/>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C170-4620-B39A-7EAE31CE445F}"/>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C170-4620-B39A-7EAE31CE445F}"/>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C170-4620-B39A-7EAE31CE445F}"/>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C170-4620-B39A-7EAE31CE445F}"/>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C170-4620-B39A-7EAE31CE445F}"/>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88" r="0.75000000000000888" t="1" header="0" footer="0"/>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0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9.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8.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9.xml.rels><?xml version="1.0" encoding="UTF-8" standalone="yes"?>
<Relationships xmlns="http://schemas.openxmlformats.org/package/2006/relationships"><Relationship Id="rId1" Type="http://schemas.openxmlformats.org/officeDocument/2006/relationships/image" Target="../media/image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41.xml.rels><?xml version="1.0" encoding="UTF-8" standalone="yes"?>
<Relationships xmlns="http://schemas.openxmlformats.org/package/2006/relationships"><Relationship Id="rId1" Type="http://schemas.openxmlformats.org/officeDocument/2006/relationships/image" Target="../media/image8.png"/></Relationships>
</file>

<file path=xl/drawings/_rels/drawing142.xml.rels><?xml version="1.0" encoding="UTF-8" standalone="yes"?>
<Relationships xmlns="http://schemas.openxmlformats.org/package/2006/relationships"><Relationship Id="rId1" Type="http://schemas.openxmlformats.org/officeDocument/2006/relationships/image" Target="../media/image8.png"/></Relationships>
</file>

<file path=xl/drawings/_rels/drawing143.xml.rels><?xml version="1.0" encoding="UTF-8" standalone="yes"?>
<Relationships xmlns="http://schemas.openxmlformats.org/package/2006/relationships"><Relationship Id="rId1" Type="http://schemas.openxmlformats.org/officeDocument/2006/relationships/image" Target="../media/image8.png"/></Relationships>
</file>

<file path=xl/drawings/_rels/drawing144.xml.rels><?xml version="1.0" encoding="UTF-8" standalone="yes"?>
<Relationships xmlns="http://schemas.openxmlformats.org/package/2006/relationships"><Relationship Id="rId1" Type="http://schemas.openxmlformats.org/officeDocument/2006/relationships/image" Target="../media/image8.png"/></Relationships>
</file>

<file path=xl/drawings/_rels/drawing145.xml.rels><?xml version="1.0" encoding="UTF-8" standalone="yes"?>
<Relationships xmlns="http://schemas.openxmlformats.org/package/2006/relationships"><Relationship Id="rId1" Type="http://schemas.openxmlformats.org/officeDocument/2006/relationships/image" Target="../media/image8.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3.png"/></Relationships>
</file>

<file path=xl/drawings/_rels/drawing27.xml.rels><?xml version="1.0" encoding="UTF-8" standalone="yes"?>
<Relationships xmlns="http://schemas.openxmlformats.org/package/2006/relationships"><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3.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8" Type="http://schemas.openxmlformats.org/officeDocument/2006/relationships/chart" Target="../charts/chart14.xml"/><Relationship Id="rId13" Type="http://schemas.openxmlformats.org/officeDocument/2006/relationships/chart" Target="../charts/chart19.xml"/><Relationship Id="rId18" Type="http://schemas.openxmlformats.org/officeDocument/2006/relationships/chart" Target="../charts/chart24.xml"/><Relationship Id="rId3" Type="http://schemas.openxmlformats.org/officeDocument/2006/relationships/chart" Target="../charts/chart9.xml"/><Relationship Id="rId21" Type="http://schemas.openxmlformats.org/officeDocument/2006/relationships/chart" Target="../charts/chart27.xml"/><Relationship Id="rId7" Type="http://schemas.openxmlformats.org/officeDocument/2006/relationships/chart" Target="../charts/chart13.xml"/><Relationship Id="rId12" Type="http://schemas.openxmlformats.org/officeDocument/2006/relationships/chart" Target="../charts/chart18.xml"/><Relationship Id="rId17" Type="http://schemas.openxmlformats.org/officeDocument/2006/relationships/chart" Target="../charts/chart23.xml"/><Relationship Id="rId25" Type="http://schemas.openxmlformats.org/officeDocument/2006/relationships/image" Target="../media/image3.png"/><Relationship Id="rId2" Type="http://schemas.openxmlformats.org/officeDocument/2006/relationships/chart" Target="../charts/chart8.xml"/><Relationship Id="rId16" Type="http://schemas.openxmlformats.org/officeDocument/2006/relationships/chart" Target="../charts/chart22.xml"/><Relationship Id="rId20" Type="http://schemas.openxmlformats.org/officeDocument/2006/relationships/chart" Target="../charts/chart26.xml"/><Relationship Id="rId1" Type="http://schemas.openxmlformats.org/officeDocument/2006/relationships/chart" Target="../charts/chart7.xml"/><Relationship Id="rId6" Type="http://schemas.openxmlformats.org/officeDocument/2006/relationships/chart" Target="../charts/chart12.xml"/><Relationship Id="rId11" Type="http://schemas.openxmlformats.org/officeDocument/2006/relationships/chart" Target="../charts/chart17.xml"/><Relationship Id="rId24" Type="http://schemas.openxmlformats.org/officeDocument/2006/relationships/chart" Target="../charts/chart30.xml"/><Relationship Id="rId5" Type="http://schemas.openxmlformats.org/officeDocument/2006/relationships/chart" Target="../charts/chart11.xml"/><Relationship Id="rId15" Type="http://schemas.openxmlformats.org/officeDocument/2006/relationships/chart" Target="../charts/chart21.xml"/><Relationship Id="rId23" Type="http://schemas.openxmlformats.org/officeDocument/2006/relationships/chart" Target="../charts/chart29.xml"/><Relationship Id="rId10" Type="http://schemas.openxmlformats.org/officeDocument/2006/relationships/chart" Target="../charts/chart16.xml"/><Relationship Id="rId19" Type="http://schemas.openxmlformats.org/officeDocument/2006/relationships/chart" Target="../charts/chart25.xml"/><Relationship Id="rId4" Type="http://schemas.openxmlformats.org/officeDocument/2006/relationships/chart" Target="../charts/chart10.xml"/><Relationship Id="rId9" Type="http://schemas.openxmlformats.org/officeDocument/2006/relationships/chart" Target="../charts/chart15.xml"/><Relationship Id="rId14" Type="http://schemas.openxmlformats.org/officeDocument/2006/relationships/chart" Target="../charts/chart20.xml"/><Relationship Id="rId22" Type="http://schemas.openxmlformats.org/officeDocument/2006/relationships/chart" Target="../charts/chart28.xml"/></Relationships>
</file>

<file path=xl/drawings/_rels/drawing31.xml.rels><?xml version="1.0" encoding="UTF-8" standalone="yes"?>
<Relationships xmlns="http://schemas.openxmlformats.org/package/2006/relationships"><Relationship Id="rId1" Type="http://schemas.openxmlformats.org/officeDocument/2006/relationships/image" Target="../media/image3.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47.xml.rels><?xml version="1.0" encoding="UTF-8" standalone="yes"?>
<Relationships xmlns="http://schemas.openxmlformats.org/package/2006/relationships"><Relationship Id="rId1" Type="http://schemas.openxmlformats.org/officeDocument/2006/relationships/image" Target="../media/image3.png"/></Relationships>
</file>

<file path=xl/drawings/_rels/drawing48.xml.rels><?xml version="1.0" encoding="UTF-8" standalone="yes"?>
<Relationships xmlns="http://schemas.openxmlformats.org/package/2006/relationships"><Relationship Id="rId1" Type="http://schemas.openxmlformats.org/officeDocument/2006/relationships/image" Target="../media/image3.png"/></Relationships>
</file>

<file path=xl/drawings/_rels/drawing49.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50.xml.rels><?xml version="1.0" encoding="UTF-8" standalone="yes"?>
<Relationships xmlns="http://schemas.openxmlformats.org/package/2006/relationships"><Relationship Id="rId1" Type="http://schemas.openxmlformats.org/officeDocument/2006/relationships/image" Target="../media/image3.png"/></Relationships>
</file>

<file path=xl/drawings/_rels/drawing51.xml.rels><?xml version="1.0" encoding="UTF-8" standalone="yes"?>
<Relationships xmlns="http://schemas.openxmlformats.org/package/2006/relationships"><Relationship Id="rId1" Type="http://schemas.openxmlformats.org/officeDocument/2006/relationships/image" Target="../media/image3.png"/></Relationships>
</file>

<file path=xl/drawings/_rels/drawing52.xml.rels><?xml version="1.0" encoding="UTF-8" standalone="yes"?>
<Relationships xmlns="http://schemas.openxmlformats.org/package/2006/relationships"><Relationship Id="rId1" Type="http://schemas.openxmlformats.org/officeDocument/2006/relationships/image" Target="../media/image3.png"/></Relationships>
</file>

<file path=xl/drawings/_rels/drawing53.xml.rels><?xml version="1.0" encoding="UTF-8" standalone="yes"?>
<Relationships xmlns="http://schemas.openxmlformats.org/package/2006/relationships"><Relationship Id="rId1" Type="http://schemas.openxmlformats.org/officeDocument/2006/relationships/image" Target="../media/image3.png"/></Relationships>
</file>

<file path=xl/drawings/_rels/drawing5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5.xml.rels><?xml version="1.0" encoding="UTF-8" standalone="yes"?>
<Relationships xmlns="http://schemas.openxmlformats.org/package/2006/relationships"><Relationship Id="rId1" Type="http://schemas.openxmlformats.org/officeDocument/2006/relationships/image" Target="../media/image3.png"/></Relationships>
</file>

<file path=xl/drawings/_rels/drawing5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7.xml.rels><?xml version="1.0" encoding="UTF-8" standalone="yes"?>
<Relationships xmlns="http://schemas.openxmlformats.org/package/2006/relationships"><Relationship Id="rId1" Type="http://schemas.openxmlformats.org/officeDocument/2006/relationships/image" Target="../media/image3.png"/></Relationships>
</file>

<file path=xl/drawings/_rels/drawing58.xml.rels><?xml version="1.0" encoding="UTF-8" standalone="yes"?>
<Relationships xmlns="http://schemas.openxmlformats.org/package/2006/relationships"><Relationship Id="rId1" Type="http://schemas.openxmlformats.org/officeDocument/2006/relationships/image" Target="../media/image3.png"/></Relationships>
</file>

<file path=xl/drawings/_rels/drawing59.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60.xml.rels><?xml version="1.0" encoding="UTF-8" standalone="yes"?>
<Relationships xmlns="http://schemas.openxmlformats.org/package/2006/relationships"><Relationship Id="rId1" Type="http://schemas.openxmlformats.org/officeDocument/2006/relationships/image" Target="../media/image3.png"/></Relationships>
</file>

<file path=xl/drawings/_rels/drawing61.xml.rels><?xml version="1.0" encoding="UTF-8" standalone="yes"?>
<Relationships xmlns="http://schemas.openxmlformats.org/package/2006/relationships"><Relationship Id="rId1" Type="http://schemas.openxmlformats.org/officeDocument/2006/relationships/image" Target="../media/image3.png"/></Relationships>
</file>

<file path=xl/drawings/_rels/drawing62.xml.rels><?xml version="1.0" encoding="UTF-8" standalone="yes"?>
<Relationships xmlns="http://schemas.openxmlformats.org/package/2006/relationships"><Relationship Id="rId1" Type="http://schemas.openxmlformats.org/officeDocument/2006/relationships/image" Target="../media/image2.png"/></Relationships>
</file>

<file path=xl/drawings/_rels/drawing63.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gif"/><Relationship Id="rId4" Type="http://schemas.openxmlformats.org/officeDocument/2006/relationships/image" Target="../media/image2.png"/></Relationships>
</file>

<file path=xl/drawings/_rels/drawing6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gif"/></Relationships>
</file>

<file path=xl/drawings/_rels/drawing6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gif"/></Relationships>
</file>

<file path=xl/drawings/_rels/drawing6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emf"/><Relationship Id="rId1" Type="http://schemas.openxmlformats.org/officeDocument/2006/relationships/image" Target="../media/image4.gif"/></Relationships>
</file>

<file path=xl/drawings/_rels/drawing6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emf"/><Relationship Id="rId1" Type="http://schemas.openxmlformats.org/officeDocument/2006/relationships/image" Target="../media/image4.gif"/></Relationships>
</file>

<file path=xl/drawings/_rels/drawing6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emf"/><Relationship Id="rId1" Type="http://schemas.openxmlformats.org/officeDocument/2006/relationships/image" Target="../media/image4.gif"/></Relationships>
</file>

<file path=xl/drawings/_rels/drawing6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emf"/><Relationship Id="rId1" Type="http://schemas.openxmlformats.org/officeDocument/2006/relationships/image" Target="../media/image4.gif"/></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7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emf"/><Relationship Id="rId1" Type="http://schemas.openxmlformats.org/officeDocument/2006/relationships/image" Target="../media/image4.gif"/></Relationships>
</file>

<file path=xl/drawings/_rels/drawing7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gif"/></Relationships>
</file>

<file path=xl/drawings/_rels/drawing7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gif"/></Relationships>
</file>

<file path=xl/drawings/_rels/drawing7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emf"/><Relationship Id="rId1" Type="http://schemas.openxmlformats.org/officeDocument/2006/relationships/image" Target="../media/image4.gif"/></Relationships>
</file>

<file path=xl/drawings/_rels/drawing74.xml.rels><?xml version="1.0" encoding="UTF-8" standalone="yes"?>
<Relationships xmlns="http://schemas.openxmlformats.org/package/2006/relationships"><Relationship Id="rId1" Type="http://schemas.openxmlformats.org/officeDocument/2006/relationships/image" Target="../media/image2.png"/></Relationships>
</file>

<file path=xl/drawings/_rels/drawing75.xml.rels><?xml version="1.0" encoding="UTF-8" standalone="yes"?>
<Relationships xmlns="http://schemas.openxmlformats.org/package/2006/relationships"><Relationship Id="rId1" Type="http://schemas.openxmlformats.org/officeDocument/2006/relationships/image" Target="../media/image2.png"/></Relationships>
</file>

<file path=xl/drawings/_rels/drawing7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gif"/></Relationships>
</file>

<file path=xl/drawings/_rels/drawing78.xml.rels><?xml version="1.0" encoding="UTF-8" standalone="yes"?>
<Relationships xmlns="http://schemas.openxmlformats.org/package/2006/relationships"><Relationship Id="rId1" Type="http://schemas.openxmlformats.org/officeDocument/2006/relationships/image" Target="../media/image2.png"/></Relationships>
</file>

<file path=xl/drawings/_rels/drawing79.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80.xml.rels><?xml version="1.0" encoding="UTF-8" standalone="yes"?>
<Relationships xmlns="http://schemas.openxmlformats.org/package/2006/relationships"><Relationship Id="rId1" Type="http://schemas.openxmlformats.org/officeDocument/2006/relationships/image" Target="../media/image2.png"/></Relationships>
</file>

<file path=xl/drawings/_rels/drawing81.xml.rels><?xml version="1.0" encoding="UTF-8" standalone="yes"?>
<Relationships xmlns="http://schemas.openxmlformats.org/package/2006/relationships"><Relationship Id="rId1" Type="http://schemas.openxmlformats.org/officeDocument/2006/relationships/image" Target="../media/image2.png"/></Relationships>
</file>

<file path=xl/drawings/_rels/drawing82.xml.rels><?xml version="1.0" encoding="UTF-8" standalone="yes"?>
<Relationships xmlns="http://schemas.openxmlformats.org/package/2006/relationships"><Relationship Id="rId1" Type="http://schemas.openxmlformats.org/officeDocument/2006/relationships/image" Target="../media/image2.png"/></Relationships>
</file>

<file path=xl/drawings/_rels/drawing83.xml.rels><?xml version="1.0" encoding="UTF-8" standalone="yes"?>
<Relationships xmlns="http://schemas.openxmlformats.org/package/2006/relationships"><Relationship Id="rId1" Type="http://schemas.openxmlformats.org/officeDocument/2006/relationships/image" Target="../media/image2.png"/></Relationships>
</file>

<file path=xl/drawings/_rels/drawing84.xml.rels><?xml version="1.0" encoding="UTF-8" standalone="yes"?>
<Relationships xmlns="http://schemas.openxmlformats.org/package/2006/relationships"><Relationship Id="rId1" Type="http://schemas.openxmlformats.org/officeDocument/2006/relationships/image" Target="../media/image2.png"/></Relationships>
</file>

<file path=xl/drawings/_rels/drawing85.xml.rels><?xml version="1.0" encoding="UTF-8" standalone="yes"?>
<Relationships xmlns="http://schemas.openxmlformats.org/package/2006/relationships"><Relationship Id="rId1" Type="http://schemas.openxmlformats.org/officeDocument/2006/relationships/image" Target="../media/image2.png"/></Relationships>
</file>

<file path=xl/drawings/_rels/drawing86.xml.rels><?xml version="1.0" encoding="UTF-8" standalone="yes"?>
<Relationships xmlns="http://schemas.openxmlformats.org/package/2006/relationships"><Relationship Id="rId1" Type="http://schemas.openxmlformats.org/officeDocument/2006/relationships/image" Target="../media/image2.png"/></Relationships>
</file>

<file path=xl/drawings/_rels/drawing8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8.xml.rels><?xml version="1.0" encoding="UTF-8" standalone="yes"?>
<Relationships xmlns="http://schemas.openxmlformats.org/package/2006/relationships"><Relationship Id="rId1" Type="http://schemas.openxmlformats.org/officeDocument/2006/relationships/image" Target="../media/image2.png"/></Relationships>
</file>

<file path=xl/drawings/_rels/drawing89.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_rels/drawing90.xml.rels><?xml version="1.0" encoding="UTF-8" standalone="yes"?>
<Relationships xmlns="http://schemas.openxmlformats.org/package/2006/relationships"><Relationship Id="rId1" Type="http://schemas.openxmlformats.org/officeDocument/2006/relationships/image" Target="../media/image2.png"/></Relationships>
</file>

<file path=xl/drawings/_rels/drawing91.xml.rels><?xml version="1.0" encoding="UTF-8" standalone="yes"?>
<Relationships xmlns="http://schemas.openxmlformats.org/package/2006/relationships"><Relationship Id="rId1" Type="http://schemas.openxmlformats.org/officeDocument/2006/relationships/image" Target="../media/image2.png"/></Relationships>
</file>

<file path=xl/drawings/_rels/drawing92.xml.rels><?xml version="1.0" encoding="UTF-8" standalone="yes"?>
<Relationships xmlns="http://schemas.openxmlformats.org/package/2006/relationships"><Relationship Id="rId1" Type="http://schemas.openxmlformats.org/officeDocument/2006/relationships/image" Target="../media/image2.png"/></Relationships>
</file>

<file path=xl/drawings/_rels/drawing93.xml.rels><?xml version="1.0" encoding="UTF-8" standalone="yes"?>
<Relationships xmlns="http://schemas.openxmlformats.org/package/2006/relationships"><Relationship Id="rId1" Type="http://schemas.openxmlformats.org/officeDocument/2006/relationships/image" Target="../media/image2.png"/></Relationships>
</file>

<file path=xl/drawings/_rels/drawing9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jpeg"/></Relationships>
</file>

<file path=xl/drawings/_rels/drawing95.xml.rels><?xml version="1.0" encoding="UTF-8" standalone="yes"?>
<Relationships xmlns="http://schemas.openxmlformats.org/package/2006/relationships"><Relationship Id="rId1" Type="http://schemas.openxmlformats.org/officeDocument/2006/relationships/image" Target="../media/image2.png"/></Relationships>
</file>

<file path=xl/drawings/_rels/drawing96.xml.rels><?xml version="1.0" encoding="UTF-8" standalone="yes"?>
<Relationships xmlns="http://schemas.openxmlformats.org/package/2006/relationships"><Relationship Id="rId1" Type="http://schemas.openxmlformats.org/officeDocument/2006/relationships/image" Target="../media/image2.png"/></Relationships>
</file>

<file path=xl/drawings/_rels/drawing97.xml.rels><?xml version="1.0" encoding="UTF-8" standalone="yes"?>
<Relationships xmlns="http://schemas.openxmlformats.org/package/2006/relationships"><Relationship Id="rId1" Type="http://schemas.openxmlformats.org/officeDocument/2006/relationships/image" Target="../media/image2.png"/></Relationships>
</file>

<file path=xl/drawings/_rels/drawing9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6</xdr:col>
      <xdr:colOff>145508</xdr:colOff>
      <xdr:row>32</xdr:row>
      <xdr:rowOff>42333</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
          <a:ext cx="4717507" cy="613833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37192</xdr:colOff>
      <xdr:row>2</xdr:row>
      <xdr:rowOff>362429</xdr:rowOff>
    </xdr:to>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668287</xdr:rowOff>
    </xdr:to>
    <xdr:pic>
      <xdr:nvPicPr>
        <xdr:cNvPr id="2" name="Imagen 1">
          <a:extLst>
            <a:ext uri="{FF2B5EF4-FFF2-40B4-BE49-F238E27FC236}">
              <a16:creationId xmlns:a16="http://schemas.microsoft.com/office/drawing/2014/main" id="{00000000-0008-0000-6300-000002000000}"/>
            </a:ext>
          </a:extLst>
        </xdr:cNvPr>
        <xdr:cNvPicPr>
          <a:picLocks noChangeAspect="1"/>
        </xdr:cNvPicPr>
      </xdr:nvPicPr>
      <xdr:blipFill>
        <a:blip xmlns:r="http://schemas.openxmlformats.org/officeDocument/2006/relationships" r:embed="rId1"/>
        <a:stretch>
          <a:fillRect/>
        </a:stretch>
      </xdr:blipFill>
      <xdr:spPr>
        <a:xfrm>
          <a:off x="0" y="0"/>
          <a:ext cx="1243692" cy="1135012"/>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562454</xdr:rowOff>
    </xdr:to>
    <xdr:pic>
      <xdr:nvPicPr>
        <xdr:cNvPr id="2" name="Imagen 1">
          <a:extLst>
            <a:ext uri="{FF2B5EF4-FFF2-40B4-BE49-F238E27FC236}">
              <a16:creationId xmlns:a16="http://schemas.microsoft.com/office/drawing/2014/main" id="{00000000-0008-0000-64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149704</xdr:rowOff>
    </xdr:to>
    <xdr:pic>
      <xdr:nvPicPr>
        <xdr:cNvPr id="2" name="Imagen 1">
          <a:extLst>
            <a:ext uri="{FF2B5EF4-FFF2-40B4-BE49-F238E27FC236}">
              <a16:creationId xmlns:a16="http://schemas.microsoft.com/office/drawing/2014/main" id="{00000000-0008-0000-6500-000002000000}"/>
            </a:ext>
          </a:extLst>
        </xdr:cNvPr>
        <xdr:cNvPicPr>
          <a:picLocks noChangeAspect="1"/>
        </xdr:cNvPicPr>
      </xdr:nvPicPr>
      <xdr:blipFill>
        <a:blip xmlns:r="http://schemas.openxmlformats.org/officeDocument/2006/relationships" r:embed="rId1"/>
        <a:stretch>
          <a:fillRect/>
        </a:stretch>
      </xdr:blipFill>
      <xdr:spPr>
        <a:xfrm>
          <a:off x="0" y="0"/>
          <a:ext cx="1243692" cy="1130779"/>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117954</xdr:rowOff>
    </xdr:to>
    <xdr:pic>
      <xdr:nvPicPr>
        <xdr:cNvPr id="2" name="Imagen 1">
          <a:extLst>
            <a:ext uri="{FF2B5EF4-FFF2-40B4-BE49-F238E27FC236}">
              <a16:creationId xmlns:a16="http://schemas.microsoft.com/office/drawing/2014/main" id="{00000000-0008-0000-6600-000002000000}"/>
            </a:ext>
          </a:extLst>
        </xdr:cNvPr>
        <xdr:cNvPicPr>
          <a:picLocks noChangeAspect="1"/>
        </xdr:cNvPicPr>
      </xdr:nvPicPr>
      <xdr:blipFill>
        <a:blip xmlns:r="http://schemas.openxmlformats.org/officeDocument/2006/relationships" r:embed="rId1"/>
        <a:stretch>
          <a:fillRect/>
        </a:stretch>
      </xdr:blipFill>
      <xdr:spPr>
        <a:xfrm>
          <a:off x="0" y="0"/>
          <a:ext cx="1243692" cy="1137129"/>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170871</xdr:rowOff>
    </xdr:to>
    <xdr:pic>
      <xdr:nvPicPr>
        <xdr:cNvPr id="2" name="Imagen 1">
          <a:extLst>
            <a:ext uri="{FF2B5EF4-FFF2-40B4-BE49-F238E27FC236}">
              <a16:creationId xmlns:a16="http://schemas.microsoft.com/office/drawing/2014/main" id="{00000000-0008-0000-6700-000002000000}"/>
            </a:ext>
          </a:extLst>
        </xdr:cNvPr>
        <xdr:cNvPicPr>
          <a:picLocks noChangeAspect="1"/>
        </xdr:cNvPicPr>
      </xdr:nvPicPr>
      <xdr:blipFill>
        <a:blip xmlns:r="http://schemas.openxmlformats.org/officeDocument/2006/relationships" r:embed="rId1"/>
        <a:stretch>
          <a:fillRect/>
        </a:stretch>
      </xdr:blipFill>
      <xdr:spPr>
        <a:xfrm>
          <a:off x="0" y="0"/>
          <a:ext cx="1243692" cy="1132896"/>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181454</xdr:rowOff>
    </xdr:to>
    <xdr:pic>
      <xdr:nvPicPr>
        <xdr:cNvPr id="2" name="Imagen 1">
          <a:extLst>
            <a:ext uri="{FF2B5EF4-FFF2-40B4-BE49-F238E27FC236}">
              <a16:creationId xmlns:a16="http://schemas.microsoft.com/office/drawing/2014/main" id="{00000000-0008-0000-68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117954</xdr:rowOff>
    </xdr:to>
    <xdr:pic>
      <xdr:nvPicPr>
        <xdr:cNvPr id="2" name="Imagen 1">
          <a:extLst>
            <a:ext uri="{FF2B5EF4-FFF2-40B4-BE49-F238E27FC236}">
              <a16:creationId xmlns:a16="http://schemas.microsoft.com/office/drawing/2014/main" id="{00000000-0008-0000-6900-000002000000}"/>
            </a:ext>
          </a:extLst>
        </xdr:cNvPr>
        <xdr:cNvPicPr>
          <a:picLocks noChangeAspect="1"/>
        </xdr:cNvPicPr>
      </xdr:nvPicPr>
      <xdr:blipFill>
        <a:blip xmlns:r="http://schemas.openxmlformats.org/officeDocument/2006/relationships" r:embed="rId1"/>
        <a:stretch>
          <a:fillRect/>
        </a:stretch>
      </xdr:blipFill>
      <xdr:spPr>
        <a:xfrm>
          <a:off x="0" y="0"/>
          <a:ext cx="1243692" cy="1127604"/>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4</xdr:row>
      <xdr:rowOff>65037</xdr:rowOff>
    </xdr:to>
    <xdr:pic>
      <xdr:nvPicPr>
        <xdr:cNvPr id="2" name="Imagen 1">
          <a:extLst>
            <a:ext uri="{FF2B5EF4-FFF2-40B4-BE49-F238E27FC236}">
              <a16:creationId xmlns:a16="http://schemas.microsoft.com/office/drawing/2014/main" id="{00000000-0008-0000-6A00-000002000000}"/>
            </a:ext>
          </a:extLst>
        </xdr:cNvPr>
        <xdr:cNvPicPr>
          <a:picLocks noChangeAspect="1"/>
        </xdr:cNvPicPr>
      </xdr:nvPicPr>
      <xdr:blipFill>
        <a:blip xmlns:r="http://schemas.openxmlformats.org/officeDocument/2006/relationships" r:embed="rId1"/>
        <a:stretch>
          <a:fillRect/>
        </a:stretch>
      </xdr:blipFill>
      <xdr:spPr>
        <a:xfrm>
          <a:off x="0" y="0"/>
          <a:ext cx="1243692" cy="1122312"/>
        </a:xfrm>
        <a:prstGeom prst="rect">
          <a:avLst/>
        </a:prstGeom>
      </xdr:spPr>
    </xdr:pic>
    <xdr:clientData/>
  </xdr:twoCellAnchor>
  <xdr:twoCellAnchor editAs="oneCell">
    <xdr:from>
      <xdr:col>0</xdr:col>
      <xdr:colOff>0</xdr:colOff>
      <xdr:row>0</xdr:row>
      <xdr:rowOff>0</xdr:rowOff>
    </xdr:from>
    <xdr:to>
      <xdr:col>0</xdr:col>
      <xdr:colOff>1167492</xdr:colOff>
      <xdr:row>4</xdr:row>
      <xdr:rowOff>103137</xdr:rowOff>
    </xdr:to>
    <xdr:pic>
      <xdr:nvPicPr>
        <xdr:cNvPr id="3" name="Imagen 2">
          <a:extLst>
            <a:ext uri="{FF2B5EF4-FFF2-40B4-BE49-F238E27FC236}">
              <a16:creationId xmlns:a16="http://schemas.microsoft.com/office/drawing/2014/main" id="{00000000-0008-0000-6A00-000003000000}"/>
            </a:ext>
          </a:extLst>
        </xdr:cNvPr>
        <xdr:cNvPicPr>
          <a:picLocks noChangeAspect="1"/>
        </xdr:cNvPicPr>
      </xdr:nvPicPr>
      <xdr:blipFill>
        <a:blip xmlns:r="http://schemas.openxmlformats.org/officeDocument/2006/relationships" r:embed="rId1"/>
        <a:stretch>
          <a:fillRect/>
        </a:stretch>
      </xdr:blipFill>
      <xdr:spPr>
        <a:xfrm>
          <a:off x="0" y="0"/>
          <a:ext cx="1167492" cy="1160412"/>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5</xdr:row>
      <xdr:rowOff>96787</xdr:rowOff>
    </xdr:to>
    <xdr:pic>
      <xdr:nvPicPr>
        <xdr:cNvPr id="2" name="Imagen 1">
          <a:extLst>
            <a:ext uri="{FF2B5EF4-FFF2-40B4-BE49-F238E27FC236}">
              <a16:creationId xmlns:a16="http://schemas.microsoft.com/office/drawing/2014/main" id="{00000000-0008-0000-6B00-000002000000}"/>
            </a:ext>
          </a:extLst>
        </xdr:cNvPr>
        <xdr:cNvPicPr>
          <a:picLocks noChangeAspect="1"/>
        </xdr:cNvPicPr>
      </xdr:nvPicPr>
      <xdr:blipFill>
        <a:blip xmlns:r="http://schemas.openxmlformats.org/officeDocument/2006/relationships" r:embed="rId1"/>
        <a:stretch>
          <a:fillRect/>
        </a:stretch>
      </xdr:blipFill>
      <xdr:spPr>
        <a:xfrm>
          <a:off x="0" y="0"/>
          <a:ext cx="1243692" cy="1135012"/>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5</xdr:row>
      <xdr:rowOff>139121</xdr:rowOff>
    </xdr:to>
    <xdr:pic>
      <xdr:nvPicPr>
        <xdr:cNvPr id="2" name="Imagen 1">
          <a:extLst>
            <a:ext uri="{FF2B5EF4-FFF2-40B4-BE49-F238E27FC236}">
              <a16:creationId xmlns:a16="http://schemas.microsoft.com/office/drawing/2014/main" id="{00000000-0008-0000-6C00-000002000000}"/>
            </a:ext>
          </a:extLst>
        </xdr:cNvPr>
        <xdr:cNvPicPr>
          <a:picLocks noChangeAspect="1"/>
        </xdr:cNvPicPr>
      </xdr:nvPicPr>
      <xdr:blipFill>
        <a:blip xmlns:r="http://schemas.openxmlformats.org/officeDocument/2006/relationships" r:embed="rId1"/>
        <a:stretch>
          <a:fillRect/>
        </a:stretch>
      </xdr:blipFill>
      <xdr:spPr>
        <a:xfrm>
          <a:off x="0" y="0"/>
          <a:ext cx="1243692" cy="1129721"/>
        </a:xfrm>
        <a:prstGeom prst="rect">
          <a:avLst/>
        </a:prstGeom>
      </xdr:spPr>
    </xdr:pic>
    <xdr:clientData/>
  </xdr:twoCellAnchor>
  <xdr:twoCellAnchor editAs="oneCell">
    <xdr:from>
      <xdr:col>0</xdr:col>
      <xdr:colOff>0</xdr:colOff>
      <xdr:row>0</xdr:row>
      <xdr:rowOff>1</xdr:rowOff>
    </xdr:from>
    <xdr:to>
      <xdr:col>0</xdr:col>
      <xdr:colOff>1162050</xdr:colOff>
      <xdr:row>5</xdr:row>
      <xdr:rowOff>100491</xdr:rowOff>
    </xdr:to>
    <xdr:pic>
      <xdr:nvPicPr>
        <xdr:cNvPr id="3" name="Imagen 2">
          <a:extLst>
            <a:ext uri="{FF2B5EF4-FFF2-40B4-BE49-F238E27FC236}">
              <a16:creationId xmlns:a16="http://schemas.microsoft.com/office/drawing/2014/main" id="{00000000-0008-0000-6C00-000003000000}"/>
            </a:ext>
          </a:extLst>
        </xdr:cNvPr>
        <xdr:cNvPicPr>
          <a:picLocks noChangeAspect="1"/>
        </xdr:cNvPicPr>
      </xdr:nvPicPr>
      <xdr:blipFill>
        <a:blip xmlns:r="http://schemas.openxmlformats.org/officeDocument/2006/relationships" r:embed="rId1"/>
        <a:stretch>
          <a:fillRect/>
        </a:stretch>
      </xdr:blipFill>
      <xdr:spPr>
        <a:xfrm>
          <a:off x="0" y="1"/>
          <a:ext cx="1162050" cy="109109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16025</xdr:colOff>
      <xdr:row>2</xdr:row>
      <xdr:rowOff>362429</xdr:rowOff>
    </xdr:to>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4</xdr:row>
      <xdr:rowOff>170871</xdr:rowOff>
    </xdr:to>
    <xdr:pic>
      <xdr:nvPicPr>
        <xdr:cNvPr id="2" name="Imagen 1">
          <a:extLst>
            <a:ext uri="{FF2B5EF4-FFF2-40B4-BE49-F238E27FC236}">
              <a16:creationId xmlns:a16="http://schemas.microsoft.com/office/drawing/2014/main" id="{00000000-0008-0000-6D00-000002000000}"/>
            </a:ext>
          </a:extLst>
        </xdr:cNvPr>
        <xdr:cNvPicPr>
          <a:picLocks noChangeAspect="1"/>
        </xdr:cNvPicPr>
      </xdr:nvPicPr>
      <xdr:blipFill>
        <a:blip xmlns:r="http://schemas.openxmlformats.org/officeDocument/2006/relationships" r:embed="rId1"/>
        <a:stretch>
          <a:fillRect/>
        </a:stretch>
      </xdr:blipFill>
      <xdr:spPr>
        <a:xfrm>
          <a:off x="0" y="0"/>
          <a:ext cx="1243692" cy="1132896"/>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5</xdr:row>
      <xdr:rowOff>117954</xdr:rowOff>
    </xdr:to>
    <xdr:pic>
      <xdr:nvPicPr>
        <xdr:cNvPr id="2" name="Imagen 1">
          <a:extLst>
            <a:ext uri="{FF2B5EF4-FFF2-40B4-BE49-F238E27FC236}">
              <a16:creationId xmlns:a16="http://schemas.microsoft.com/office/drawing/2014/main" id="{00000000-0008-0000-6E00-000002000000}"/>
            </a:ext>
          </a:extLst>
        </xdr:cNvPr>
        <xdr:cNvPicPr>
          <a:picLocks noChangeAspect="1"/>
        </xdr:cNvPicPr>
      </xdr:nvPicPr>
      <xdr:blipFill>
        <a:blip xmlns:r="http://schemas.openxmlformats.org/officeDocument/2006/relationships" r:embed="rId1"/>
        <a:stretch>
          <a:fillRect/>
        </a:stretch>
      </xdr:blipFill>
      <xdr:spPr>
        <a:xfrm>
          <a:off x="0" y="0"/>
          <a:ext cx="1243692" cy="1127604"/>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5</xdr:row>
      <xdr:rowOff>107371</xdr:rowOff>
    </xdr:to>
    <xdr:pic>
      <xdr:nvPicPr>
        <xdr:cNvPr id="2" name="Imagen 1">
          <a:extLst>
            <a:ext uri="{FF2B5EF4-FFF2-40B4-BE49-F238E27FC236}">
              <a16:creationId xmlns:a16="http://schemas.microsoft.com/office/drawing/2014/main" id="{00000000-0008-0000-6F00-000002000000}"/>
            </a:ext>
          </a:extLst>
        </xdr:cNvPr>
        <xdr:cNvPicPr>
          <a:picLocks noChangeAspect="1"/>
        </xdr:cNvPicPr>
      </xdr:nvPicPr>
      <xdr:blipFill>
        <a:blip xmlns:r="http://schemas.openxmlformats.org/officeDocument/2006/relationships" r:embed="rId1"/>
        <a:stretch>
          <a:fillRect/>
        </a:stretch>
      </xdr:blipFill>
      <xdr:spPr>
        <a:xfrm>
          <a:off x="0" y="0"/>
          <a:ext cx="1243692" cy="1126546"/>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5</xdr:row>
      <xdr:rowOff>96787</xdr:rowOff>
    </xdr:to>
    <xdr:pic>
      <xdr:nvPicPr>
        <xdr:cNvPr id="2" name="Imagen 1">
          <a:extLst>
            <a:ext uri="{FF2B5EF4-FFF2-40B4-BE49-F238E27FC236}">
              <a16:creationId xmlns:a16="http://schemas.microsoft.com/office/drawing/2014/main" id="{00000000-0008-0000-7000-000002000000}"/>
            </a:ext>
          </a:extLst>
        </xdr:cNvPr>
        <xdr:cNvPicPr>
          <a:picLocks noChangeAspect="1"/>
        </xdr:cNvPicPr>
      </xdr:nvPicPr>
      <xdr:blipFill>
        <a:blip xmlns:r="http://schemas.openxmlformats.org/officeDocument/2006/relationships" r:embed="rId1"/>
        <a:stretch>
          <a:fillRect/>
        </a:stretch>
      </xdr:blipFill>
      <xdr:spPr>
        <a:xfrm>
          <a:off x="0" y="0"/>
          <a:ext cx="1243692" cy="1125487"/>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202621</xdr:rowOff>
    </xdr:to>
    <xdr:pic>
      <xdr:nvPicPr>
        <xdr:cNvPr id="2" name="Imagen 1">
          <a:extLst>
            <a:ext uri="{FF2B5EF4-FFF2-40B4-BE49-F238E27FC236}">
              <a16:creationId xmlns:a16="http://schemas.microsoft.com/office/drawing/2014/main" id="{00000000-0008-0000-7100-000002000000}"/>
            </a:ext>
          </a:extLst>
        </xdr:cNvPr>
        <xdr:cNvPicPr>
          <a:picLocks noChangeAspect="1"/>
        </xdr:cNvPicPr>
      </xdr:nvPicPr>
      <xdr:blipFill>
        <a:blip xmlns:r="http://schemas.openxmlformats.org/officeDocument/2006/relationships" r:embed="rId1"/>
        <a:stretch>
          <a:fillRect/>
        </a:stretch>
      </xdr:blipFill>
      <xdr:spPr>
        <a:xfrm>
          <a:off x="0" y="0"/>
          <a:ext cx="1243692" cy="1136071"/>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647121</xdr:rowOff>
    </xdr:to>
    <xdr:pic>
      <xdr:nvPicPr>
        <xdr:cNvPr id="2" name="Imagen 1">
          <a:extLst>
            <a:ext uri="{FF2B5EF4-FFF2-40B4-BE49-F238E27FC236}">
              <a16:creationId xmlns:a16="http://schemas.microsoft.com/office/drawing/2014/main" id="{00000000-0008-0000-7200-000002000000}"/>
            </a:ext>
          </a:extLst>
        </xdr:cNvPr>
        <xdr:cNvPicPr>
          <a:picLocks noChangeAspect="1"/>
        </xdr:cNvPicPr>
      </xdr:nvPicPr>
      <xdr:blipFill>
        <a:blip xmlns:r="http://schemas.openxmlformats.org/officeDocument/2006/relationships" r:embed="rId1"/>
        <a:stretch>
          <a:fillRect/>
        </a:stretch>
      </xdr:blipFill>
      <xdr:spPr>
        <a:xfrm>
          <a:off x="0" y="0"/>
          <a:ext cx="1243692" cy="1132896"/>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5</xdr:row>
      <xdr:rowOff>139121</xdr:rowOff>
    </xdr:to>
    <xdr:pic>
      <xdr:nvPicPr>
        <xdr:cNvPr id="2" name="Imagen 1">
          <a:extLst>
            <a:ext uri="{FF2B5EF4-FFF2-40B4-BE49-F238E27FC236}">
              <a16:creationId xmlns:a16="http://schemas.microsoft.com/office/drawing/2014/main" id="{00000000-0008-0000-7300-000002000000}"/>
            </a:ext>
          </a:extLst>
        </xdr:cNvPr>
        <xdr:cNvPicPr>
          <a:picLocks noChangeAspect="1"/>
        </xdr:cNvPicPr>
      </xdr:nvPicPr>
      <xdr:blipFill>
        <a:blip xmlns:r="http://schemas.openxmlformats.org/officeDocument/2006/relationships" r:embed="rId1"/>
        <a:stretch>
          <a:fillRect/>
        </a:stretch>
      </xdr:blipFill>
      <xdr:spPr>
        <a:xfrm>
          <a:off x="0" y="0"/>
          <a:ext cx="1243692" cy="1129721"/>
        </a:xfrm>
        <a:prstGeom prst="rect">
          <a:avLst/>
        </a:prstGeom>
      </xdr:spPr>
    </xdr:pic>
    <xdr:clientData/>
  </xdr:twoCellAnchor>
  <xdr:twoCellAnchor editAs="oneCell">
    <xdr:from>
      <xdr:col>0</xdr:col>
      <xdr:colOff>0</xdr:colOff>
      <xdr:row>0</xdr:row>
      <xdr:rowOff>0</xdr:rowOff>
    </xdr:from>
    <xdr:to>
      <xdr:col>0</xdr:col>
      <xdr:colOff>1167492</xdr:colOff>
      <xdr:row>5</xdr:row>
      <xdr:rowOff>148646</xdr:rowOff>
    </xdr:to>
    <xdr:pic>
      <xdr:nvPicPr>
        <xdr:cNvPr id="3" name="Imagen 2">
          <a:extLst>
            <a:ext uri="{FF2B5EF4-FFF2-40B4-BE49-F238E27FC236}">
              <a16:creationId xmlns:a16="http://schemas.microsoft.com/office/drawing/2014/main" id="{00000000-0008-0000-7300-000003000000}"/>
            </a:ext>
          </a:extLst>
        </xdr:cNvPr>
        <xdr:cNvPicPr>
          <a:picLocks noChangeAspect="1"/>
        </xdr:cNvPicPr>
      </xdr:nvPicPr>
      <xdr:blipFill>
        <a:blip xmlns:r="http://schemas.openxmlformats.org/officeDocument/2006/relationships" r:embed="rId1"/>
        <a:stretch>
          <a:fillRect/>
        </a:stretch>
      </xdr:blipFill>
      <xdr:spPr>
        <a:xfrm>
          <a:off x="0" y="0"/>
          <a:ext cx="1167492" cy="1139246"/>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4</xdr:row>
      <xdr:rowOff>33287</xdr:rowOff>
    </xdr:to>
    <xdr:pic>
      <xdr:nvPicPr>
        <xdr:cNvPr id="2" name="Imagen 1">
          <a:extLst>
            <a:ext uri="{FF2B5EF4-FFF2-40B4-BE49-F238E27FC236}">
              <a16:creationId xmlns:a16="http://schemas.microsoft.com/office/drawing/2014/main" id="{00000000-0008-0000-7400-000002000000}"/>
            </a:ext>
          </a:extLst>
        </xdr:cNvPr>
        <xdr:cNvPicPr>
          <a:picLocks noChangeAspect="1"/>
        </xdr:cNvPicPr>
      </xdr:nvPicPr>
      <xdr:blipFill>
        <a:blip xmlns:r="http://schemas.openxmlformats.org/officeDocument/2006/relationships" r:embed="rId1"/>
        <a:stretch>
          <a:fillRect/>
        </a:stretch>
      </xdr:blipFill>
      <xdr:spPr>
        <a:xfrm>
          <a:off x="0" y="0"/>
          <a:ext cx="1243692" cy="1138187"/>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149704</xdr:rowOff>
    </xdr:to>
    <xdr:pic>
      <xdr:nvPicPr>
        <xdr:cNvPr id="2" name="Imagen 1">
          <a:extLst>
            <a:ext uri="{FF2B5EF4-FFF2-40B4-BE49-F238E27FC236}">
              <a16:creationId xmlns:a16="http://schemas.microsoft.com/office/drawing/2014/main" id="{00000000-0008-0000-7500-000002000000}"/>
            </a:ext>
          </a:extLst>
        </xdr:cNvPr>
        <xdr:cNvPicPr>
          <a:picLocks noChangeAspect="1"/>
        </xdr:cNvPicPr>
      </xdr:nvPicPr>
      <xdr:blipFill>
        <a:blip xmlns:r="http://schemas.openxmlformats.org/officeDocument/2006/relationships" r:embed="rId1"/>
        <a:stretch>
          <a:fillRect/>
        </a:stretch>
      </xdr:blipFill>
      <xdr:spPr>
        <a:xfrm>
          <a:off x="0" y="0"/>
          <a:ext cx="1243692" cy="1140304"/>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4</xdr:row>
      <xdr:rowOff>149704</xdr:rowOff>
    </xdr:to>
    <xdr:pic>
      <xdr:nvPicPr>
        <xdr:cNvPr id="2" name="Imagen 1">
          <a:extLst>
            <a:ext uri="{FF2B5EF4-FFF2-40B4-BE49-F238E27FC236}">
              <a16:creationId xmlns:a16="http://schemas.microsoft.com/office/drawing/2014/main" id="{00000000-0008-0000-7600-000002000000}"/>
            </a:ext>
          </a:extLst>
        </xdr:cNvPr>
        <xdr:cNvPicPr>
          <a:picLocks noChangeAspect="1"/>
        </xdr:cNvPicPr>
      </xdr:nvPicPr>
      <xdr:blipFill>
        <a:blip xmlns:r="http://schemas.openxmlformats.org/officeDocument/2006/relationships" r:embed="rId1"/>
        <a:stretch>
          <a:fillRect/>
        </a:stretch>
      </xdr:blipFill>
      <xdr:spPr>
        <a:xfrm>
          <a:off x="0" y="0"/>
          <a:ext cx="1243692" cy="113077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26609</xdr:colOff>
      <xdr:row>2</xdr:row>
      <xdr:rowOff>362429</xdr:rowOff>
    </xdr:to>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4</xdr:row>
      <xdr:rowOff>181454</xdr:rowOff>
    </xdr:to>
    <xdr:pic>
      <xdr:nvPicPr>
        <xdr:cNvPr id="2" name="Imagen 1">
          <a:extLst>
            <a:ext uri="{FF2B5EF4-FFF2-40B4-BE49-F238E27FC236}">
              <a16:creationId xmlns:a16="http://schemas.microsoft.com/office/drawing/2014/main" id="{00000000-0008-0000-77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0</xdr:col>
      <xdr:colOff>10584</xdr:colOff>
      <xdr:row>0</xdr:row>
      <xdr:rowOff>21166</xdr:rowOff>
    </xdr:from>
    <xdr:to>
      <xdr:col>0</xdr:col>
      <xdr:colOff>1254276</xdr:colOff>
      <xdr:row>3</xdr:row>
      <xdr:rowOff>202620</xdr:rowOff>
    </xdr:to>
    <xdr:pic>
      <xdr:nvPicPr>
        <xdr:cNvPr id="2" name="Imagen 1">
          <a:extLst>
            <a:ext uri="{FF2B5EF4-FFF2-40B4-BE49-F238E27FC236}">
              <a16:creationId xmlns:a16="http://schemas.microsoft.com/office/drawing/2014/main" id="{00000000-0008-0000-7800-000002000000}"/>
            </a:ext>
          </a:extLst>
        </xdr:cNvPr>
        <xdr:cNvPicPr>
          <a:picLocks noChangeAspect="1"/>
        </xdr:cNvPicPr>
      </xdr:nvPicPr>
      <xdr:blipFill>
        <a:blip xmlns:r="http://schemas.openxmlformats.org/officeDocument/2006/relationships" r:embed="rId1"/>
        <a:stretch>
          <a:fillRect/>
        </a:stretch>
      </xdr:blipFill>
      <xdr:spPr>
        <a:xfrm>
          <a:off x="10584" y="21166"/>
          <a:ext cx="1243692" cy="1133954"/>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65037</xdr:rowOff>
    </xdr:to>
    <xdr:pic>
      <xdr:nvPicPr>
        <xdr:cNvPr id="2" name="Imagen 1">
          <a:extLst>
            <a:ext uri="{FF2B5EF4-FFF2-40B4-BE49-F238E27FC236}">
              <a16:creationId xmlns:a16="http://schemas.microsoft.com/office/drawing/2014/main" id="{00000000-0008-0000-7900-000002000000}"/>
            </a:ext>
          </a:extLst>
        </xdr:cNvPr>
        <xdr:cNvPicPr>
          <a:picLocks noChangeAspect="1"/>
        </xdr:cNvPicPr>
      </xdr:nvPicPr>
      <xdr:blipFill>
        <a:blip xmlns:r="http://schemas.openxmlformats.org/officeDocument/2006/relationships" r:embed="rId1"/>
        <a:stretch>
          <a:fillRect/>
        </a:stretch>
      </xdr:blipFill>
      <xdr:spPr>
        <a:xfrm>
          <a:off x="0" y="0"/>
          <a:ext cx="1243692" cy="1131837"/>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5</xdr:row>
      <xdr:rowOff>96787</xdr:rowOff>
    </xdr:to>
    <xdr:pic>
      <xdr:nvPicPr>
        <xdr:cNvPr id="2" name="Imagen 1">
          <a:extLst>
            <a:ext uri="{FF2B5EF4-FFF2-40B4-BE49-F238E27FC236}">
              <a16:creationId xmlns:a16="http://schemas.microsoft.com/office/drawing/2014/main" id="{00000000-0008-0000-7A00-000002000000}"/>
            </a:ext>
          </a:extLst>
        </xdr:cNvPr>
        <xdr:cNvPicPr>
          <a:picLocks noChangeAspect="1"/>
        </xdr:cNvPicPr>
      </xdr:nvPicPr>
      <xdr:blipFill>
        <a:blip xmlns:r="http://schemas.openxmlformats.org/officeDocument/2006/relationships" r:embed="rId1"/>
        <a:stretch>
          <a:fillRect/>
        </a:stretch>
      </xdr:blipFill>
      <xdr:spPr>
        <a:xfrm>
          <a:off x="0" y="0"/>
          <a:ext cx="1243692" cy="1125487"/>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160287</xdr:rowOff>
    </xdr:to>
    <xdr:pic>
      <xdr:nvPicPr>
        <xdr:cNvPr id="2" name="Imagen 1">
          <a:extLst>
            <a:ext uri="{FF2B5EF4-FFF2-40B4-BE49-F238E27FC236}">
              <a16:creationId xmlns:a16="http://schemas.microsoft.com/office/drawing/2014/main" id="{00000000-0008-0000-7B00-000002000000}"/>
            </a:ext>
          </a:extLst>
        </xdr:cNvPr>
        <xdr:cNvPicPr>
          <a:picLocks noChangeAspect="1"/>
        </xdr:cNvPicPr>
      </xdr:nvPicPr>
      <xdr:blipFill>
        <a:blip xmlns:r="http://schemas.openxmlformats.org/officeDocument/2006/relationships" r:embed="rId1"/>
        <a:stretch>
          <a:fillRect/>
        </a:stretch>
      </xdr:blipFill>
      <xdr:spPr>
        <a:xfrm>
          <a:off x="0" y="0"/>
          <a:ext cx="1243692" cy="1131837"/>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192037</xdr:rowOff>
    </xdr:to>
    <xdr:pic>
      <xdr:nvPicPr>
        <xdr:cNvPr id="2" name="Imagen 1">
          <a:extLst>
            <a:ext uri="{FF2B5EF4-FFF2-40B4-BE49-F238E27FC236}">
              <a16:creationId xmlns:a16="http://schemas.microsoft.com/office/drawing/2014/main" id="{00000000-0008-0000-7C00-000002000000}"/>
            </a:ext>
          </a:extLst>
        </xdr:cNvPr>
        <xdr:cNvPicPr>
          <a:picLocks noChangeAspect="1"/>
        </xdr:cNvPicPr>
      </xdr:nvPicPr>
      <xdr:blipFill>
        <a:blip xmlns:r="http://schemas.openxmlformats.org/officeDocument/2006/relationships" r:embed="rId1"/>
        <a:stretch>
          <a:fillRect/>
        </a:stretch>
      </xdr:blipFill>
      <xdr:spPr>
        <a:xfrm>
          <a:off x="0" y="0"/>
          <a:ext cx="1243692" cy="1125487"/>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4</xdr:row>
      <xdr:rowOff>75621</xdr:rowOff>
    </xdr:to>
    <xdr:pic>
      <xdr:nvPicPr>
        <xdr:cNvPr id="2" name="Imagen 1">
          <a:extLst>
            <a:ext uri="{FF2B5EF4-FFF2-40B4-BE49-F238E27FC236}">
              <a16:creationId xmlns:a16="http://schemas.microsoft.com/office/drawing/2014/main" id="{00000000-0008-0000-7D00-000002000000}"/>
            </a:ext>
          </a:extLst>
        </xdr:cNvPr>
        <xdr:cNvPicPr>
          <a:picLocks noChangeAspect="1"/>
        </xdr:cNvPicPr>
      </xdr:nvPicPr>
      <xdr:blipFill>
        <a:blip xmlns:r="http://schemas.openxmlformats.org/officeDocument/2006/relationships" r:embed="rId1"/>
        <a:stretch>
          <a:fillRect/>
        </a:stretch>
      </xdr:blipFill>
      <xdr:spPr>
        <a:xfrm>
          <a:off x="0" y="0"/>
          <a:ext cx="1243692" cy="1132896"/>
        </a:xfrm>
        <a:prstGeom prst="rect">
          <a:avLst/>
        </a:prstGeom>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6</xdr:row>
      <xdr:rowOff>86204</xdr:rowOff>
    </xdr:to>
    <xdr:pic>
      <xdr:nvPicPr>
        <xdr:cNvPr id="2" name="Imagen 1">
          <a:extLst>
            <a:ext uri="{FF2B5EF4-FFF2-40B4-BE49-F238E27FC236}">
              <a16:creationId xmlns:a16="http://schemas.microsoft.com/office/drawing/2014/main" id="{00000000-0008-0000-7E00-000002000000}"/>
            </a:ext>
          </a:extLst>
        </xdr:cNvPr>
        <xdr:cNvPicPr>
          <a:picLocks noChangeAspect="1"/>
        </xdr:cNvPicPr>
      </xdr:nvPicPr>
      <xdr:blipFill>
        <a:blip xmlns:r="http://schemas.openxmlformats.org/officeDocument/2006/relationships" r:embed="rId1"/>
        <a:stretch>
          <a:fillRect/>
        </a:stretch>
      </xdr:blipFill>
      <xdr:spPr>
        <a:xfrm>
          <a:off x="0" y="0"/>
          <a:ext cx="1243692" cy="1143479"/>
        </a:xfrm>
        <a:prstGeom prst="rect">
          <a:avLst/>
        </a:prstGeom>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4</xdr:row>
      <xdr:rowOff>22704</xdr:rowOff>
    </xdr:to>
    <xdr:pic>
      <xdr:nvPicPr>
        <xdr:cNvPr id="2" name="Imagen 1">
          <a:extLst>
            <a:ext uri="{FF2B5EF4-FFF2-40B4-BE49-F238E27FC236}">
              <a16:creationId xmlns:a16="http://schemas.microsoft.com/office/drawing/2014/main" id="{00000000-0008-0000-7F00-000002000000}"/>
            </a:ext>
          </a:extLst>
        </xdr:cNvPr>
        <xdr:cNvPicPr>
          <a:picLocks noChangeAspect="1"/>
        </xdr:cNvPicPr>
      </xdr:nvPicPr>
      <xdr:blipFill>
        <a:blip xmlns:r="http://schemas.openxmlformats.org/officeDocument/2006/relationships" r:embed="rId1"/>
        <a:stretch>
          <a:fillRect/>
        </a:stretch>
      </xdr:blipFill>
      <xdr:spPr>
        <a:xfrm>
          <a:off x="0" y="0"/>
          <a:ext cx="1243692" cy="1137129"/>
        </a:xfrm>
        <a:prstGeom prst="rect">
          <a:avLst/>
        </a:prstGeom>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4</xdr:row>
      <xdr:rowOff>12121</xdr:rowOff>
    </xdr:to>
    <xdr:pic>
      <xdr:nvPicPr>
        <xdr:cNvPr id="2" name="Imagen 1">
          <a:extLst>
            <a:ext uri="{FF2B5EF4-FFF2-40B4-BE49-F238E27FC236}">
              <a16:creationId xmlns:a16="http://schemas.microsoft.com/office/drawing/2014/main" id="{00000000-0008-0000-8000-000002000000}"/>
            </a:ext>
          </a:extLst>
        </xdr:cNvPr>
        <xdr:cNvPicPr>
          <a:picLocks noChangeAspect="1"/>
        </xdr:cNvPicPr>
      </xdr:nvPicPr>
      <xdr:blipFill>
        <a:blip xmlns:r="http://schemas.openxmlformats.org/officeDocument/2006/relationships" r:embed="rId1"/>
        <a:stretch>
          <a:fillRect/>
        </a:stretch>
      </xdr:blipFill>
      <xdr:spPr>
        <a:xfrm>
          <a:off x="0" y="0"/>
          <a:ext cx="1243692" cy="112654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5</xdr:row>
      <xdr:rowOff>117954</xdr:rowOff>
    </xdr:to>
    <xdr:pic>
      <xdr:nvPicPr>
        <xdr:cNvPr id="2" name="Imagen 1">
          <a:extLst>
            <a:ext uri="{FF2B5EF4-FFF2-40B4-BE49-F238E27FC236}">
              <a16:creationId xmlns:a16="http://schemas.microsoft.com/office/drawing/2014/main" id="{00000000-0008-0000-8100-000002000000}"/>
            </a:ext>
          </a:extLst>
        </xdr:cNvPr>
        <xdr:cNvPicPr>
          <a:picLocks noChangeAspect="1"/>
        </xdr:cNvPicPr>
      </xdr:nvPicPr>
      <xdr:blipFill>
        <a:blip xmlns:r="http://schemas.openxmlformats.org/officeDocument/2006/relationships" r:embed="rId1"/>
        <a:stretch>
          <a:fillRect/>
        </a:stretch>
      </xdr:blipFill>
      <xdr:spPr>
        <a:xfrm>
          <a:off x="0" y="0"/>
          <a:ext cx="1243692" cy="1127604"/>
        </a:xfrm>
        <a:prstGeom prst="rect">
          <a:avLst/>
        </a:prstGeom>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340204</xdr:rowOff>
    </xdr:to>
    <xdr:pic>
      <xdr:nvPicPr>
        <xdr:cNvPr id="3" name="Imagen 2">
          <a:extLst>
            <a:ext uri="{FF2B5EF4-FFF2-40B4-BE49-F238E27FC236}">
              <a16:creationId xmlns:a16="http://schemas.microsoft.com/office/drawing/2014/main" id="{00000000-0008-0000-8200-000003000000}"/>
            </a:ext>
          </a:extLst>
        </xdr:cNvPr>
        <xdr:cNvPicPr>
          <a:picLocks noChangeAspect="1"/>
        </xdr:cNvPicPr>
      </xdr:nvPicPr>
      <xdr:blipFill>
        <a:blip xmlns:r="http://schemas.openxmlformats.org/officeDocument/2006/relationships" r:embed="rId1" cstate="print"/>
        <a:stretch>
          <a:fillRect/>
        </a:stretch>
      </xdr:blipFill>
      <xdr:spPr>
        <a:xfrm>
          <a:off x="0" y="0"/>
          <a:ext cx="1243692" cy="1133954"/>
        </a:xfrm>
        <a:prstGeom prst="rect">
          <a:avLst/>
        </a:prstGeom>
      </xdr:spPr>
    </xdr:pic>
    <xdr:clientData/>
  </xdr:twoCellAnchor>
</xdr:wsDr>
</file>

<file path=xl/drawings/drawing1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192037</xdr:rowOff>
    </xdr:to>
    <xdr:pic>
      <xdr:nvPicPr>
        <xdr:cNvPr id="2" name="Imagen 1">
          <a:extLst>
            <a:ext uri="{FF2B5EF4-FFF2-40B4-BE49-F238E27FC236}">
              <a16:creationId xmlns:a16="http://schemas.microsoft.com/office/drawing/2014/main" id="{00000000-0008-0000-8300-000002000000}"/>
            </a:ext>
          </a:extLst>
        </xdr:cNvPr>
        <xdr:cNvPicPr>
          <a:picLocks noChangeAspect="1"/>
        </xdr:cNvPicPr>
      </xdr:nvPicPr>
      <xdr:blipFill>
        <a:blip xmlns:r="http://schemas.openxmlformats.org/officeDocument/2006/relationships" r:embed="rId1" cstate="print"/>
        <a:stretch>
          <a:fillRect/>
        </a:stretch>
      </xdr:blipFill>
      <xdr:spPr>
        <a:xfrm>
          <a:off x="0" y="0"/>
          <a:ext cx="1243692" cy="1135012"/>
        </a:xfrm>
        <a:prstGeom prst="rect">
          <a:avLst/>
        </a:prstGeom>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362694</xdr:rowOff>
    </xdr:to>
    <xdr:pic>
      <xdr:nvPicPr>
        <xdr:cNvPr id="2" name="Imagen 1">
          <a:extLst>
            <a:ext uri="{FF2B5EF4-FFF2-40B4-BE49-F238E27FC236}">
              <a16:creationId xmlns:a16="http://schemas.microsoft.com/office/drawing/2014/main" id="{00000000-0008-0000-8400-000002000000}"/>
            </a:ext>
          </a:extLst>
        </xdr:cNvPr>
        <xdr:cNvPicPr>
          <a:picLocks noChangeAspect="1"/>
        </xdr:cNvPicPr>
      </xdr:nvPicPr>
      <xdr:blipFill>
        <a:blip xmlns:r="http://schemas.openxmlformats.org/officeDocument/2006/relationships" r:embed="rId1" cstate="print"/>
        <a:stretch>
          <a:fillRect/>
        </a:stretch>
      </xdr:blipFill>
      <xdr:spPr>
        <a:xfrm>
          <a:off x="0" y="0"/>
          <a:ext cx="1243692" cy="1131837"/>
        </a:xfrm>
        <a:prstGeom prst="rect">
          <a:avLst/>
        </a:prstGeom>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361371</xdr:rowOff>
    </xdr:to>
    <xdr:pic>
      <xdr:nvPicPr>
        <xdr:cNvPr id="2" name="Imagen 1">
          <a:extLst>
            <a:ext uri="{FF2B5EF4-FFF2-40B4-BE49-F238E27FC236}">
              <a16:creationId xmlns:a16="http://schemas.microsoft.com/office/drawing/2014/main" id="{00000000-0008-0000-8500-000002000000}"/>
            </a:ext>
          </a:extLst>
        </xdr:cNvPr>
        <xdr:cNvPicPr>
          <a:picLocks noChangeAspect="1"/>
        </xdr:cNvPicPr>
      </xdr:nvPicPr>
      <xdr:blipFill>
        <a:blip xmlns:r="http://schemas.openxmlformats.org/officeDocument/2006/relationships" r:embed="rId1" cstate="print"/>
        <a:stretch>
          <a:fillRect/>
        </a:stretch>
      </xdr:blipFill>
      <xdr:spPr>
        <a:xfrm>
          <a:off x="0" y="0"/>
          <a:ext cx="1243692" cy="1128662"/>
        </a:xfrm>
        <a:prstGeom prst="rect">
          <a:avLst/>
        </a:prstGeom>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5442</xdr:colOff>
      <xdr:row>2</xdr:row>
      <xdr:rowOff>361371</xdr:rowOff>
    </xdr:to>
    <xdr:pic>
      <xdr:nvPicPr>
        <xdr:cNvPr id="2" name="Imagen 1">
          <a:extLst>
            <a:ext uri="{FF2B5EF4-FFF2-40B4-BE49-F238E27FC236}">
              <a16:creationId xmlns:a16="http://schemas.microsoft.com/office/drawing/2014/main" id="{00000000-0008-0000-8600-000002000000}"/>
            </a:ext>
          </a:extLst>
        </xdr:cNvPr>
        <xdr:cNvPicPr>
          <a:picLocks noChangeAspect="1"/>
        </xdr:cNvPicPr>
      </xdr:nvPicPr>
      <xdr:blipFill>
        <a:blip xmlns:r="http://schemas.openxmlformats.org/officeDocument/2006/relationships" r:embed="rId1" cstate="print"/>
        <a:stretch>
          <a:fillRect/>
        </a:stretch>
      </xdr:blipFill>
      <xdr:spPr>
        <a:xfrm>
          <a:off x="0" y="0"/>
          <a:ext cx="1243692" cy="1132896"/>
        </a:xfrm>
        <a:prstGeom prst="rect">
          <a:avLst/>
        </a:prstGeom>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361371</xdr:rowOff>
    </xdr:to>
    <xdr:pic>
      <xdr:nvPicPr>
        <xdr:cNvPr id="2" name="Imagen 1">
          <a:extLst>
            <a:ext uri="{FF2B5EF4-FFF2-40B4-BE49-F238E27FC236}">
              <a16:creationId xmlns:a16="http://schemas.microsoft.com/office/drawing/2014/main" id="{00000000-0008-0000-8700-000002000000}"/>
            </a:ext>
          </a:extLst>
        </xdr:cNvPr>
        <xdr:cNvPicPr>
          <a:picLocks noChangeAspect="1"/>
        </xdr:cNvPicPr>
      </xdr:nvPicPr>
      <xdr:blipFill>
        <a:blip xmlns:r="http://schemas.openxmlformats.org/officeDocument/2006/relationships" r:embed="rId1" cstate="print"/>
        <a:stretch>
          <a:fillRect/>
        </a:stretch>
      </xdr:blipFill>
      <xdr:spPr>
        <a:xfrm>
          <a:off x="0" y="0"/>
          <a:ext cx="1243692" cy="1131837"/>
        </a:xfrm>
        <a:prstGeom prst="rect">
          <a:avLst/>
        </a:prstGeom>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22704</xdr:rowOff>
    </xdr:to>
    <xdr:pic>
      <xdr:nvPicPr>
        <xdr:cNvPr id="2" name="Imagen 1">
          <a:extLst>
            <a:ext uri="{FF2B5EF4-FFF2-40B4-BE49-F238E27FC236}">
              <a16:creationId xmlns:a16="http://schemas.microsoft.com/office/drawing/2014/main" id="{00000000-0008-0000-8800-000002000000}"/>
            </a:ext>
          </a:extLst>
        </xdr:cNvPr>
        <xdr:cNvPicPr>
          <a:picLocks noChangeAspect="1"/>
        </xdr:cNvPicPr>
      </xdr:nvPicPr>
      <xdr:blipFill>
        <a:blip xmlns:r="http://schemas.openxmlformats.org/officeDocument/2006/relationships" r:embed="rId1" cstate="print"/>
        <a:stretch>
          <a:fillRect/>
        </a:stretch>
      </xdr:blipFill>
      <xdr:spPr>
        <a:xfrm>
          <a:off x="0" y="0"/>
          <a:ext cx="1243692" cy="1127604"/>
        </a:xfrm>
        <a:prstGeom prst="rect">
          <a:avLst/>
        </a:prstGeom>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2</xdr:row>
      <xdr:rowOff>208350</xdr:rowOff>
    </xdr:to>
    <xdr:pic>
      <xdr:nvPicPr>
        <xdr:cNvPr id="2" name="Imagen 1">
          <a:extLst>
            <a:ext uri="{FF2B5EF4-FFF2-40B4-BE49-F238E27FC236}">
              <a16:creationId xmlns:a16="http://schemas.microsoft.com/office/drawing/2014/main" id="{00000000-0008-0000-8900-000002000000}"/>
            </a:ext>
          </a:extLst>
        </xdr:cNvPr>
        <xdr:cNvPicPr>
          <a:picLocks noChangeAspect="1"/>
        </xdr:cNvPicPr>
      </xdr:nvPicPr>
      <xdr:blipFill>
        <a:blip xmlns:r="http://schemas.openxmlformats.org/officeDocument/2006/relationships" r:embed="rId1"/>
        <a:stretch>
          <a:fillRect/>
        </a:stretch>
      </xdr:blipFill>
      <xdr:spPr>
        <a:xfrm>
          <a:off x="0" y="0"/>
          <a:ext cx="1247619" cy="1139683"/>
        </a:xfrm>
        <a:prstGeom prst="rect">
          <a:avLst/>
        </a:prstGeom>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0</xdr:col>
      <xdr:colOff>42333</xdr:colOff>
      <xdr:row>0</xdr:row>
      <xdr:rowOff>31750</xdr:rowOff>
    </xdr:from>
    <xdr:to>
      <xdr:col>1</xdr:col>
      <xdr:colOff>556260</xdr:colOff>
      <xdr:row>5</xdr:row>
      <xdr:rowOff>115216</xdr:rowOff>
    </xdr:to>
    <xdr:pic>
      <xdr:nvPicPr>
        <xdr:cNvPr id="2" name="Imagen 1">
          <a:extLst>
            <a:ext uri="{FF2B5EF4-FFF2-40B4-BE49-F238E27FC236}">
              <a16:creationId xmlns:a16="http://schemas.microsoft.com/office/drawing/2014/main" id="{00000000-0008-0000-8A00-000002000000}"/>
            </a:ext>
          </a:extLst>
        </xdr:cNvPr>
        <xdr:cNvPicPr>
          <a:picLocks noChangeAspect="1"/>
        </xdr:cNvPicPr>
      </xdr:nvPicPr>
      <xdr:blipFill>
        <a:blip xmlns:r="http://schemas.openxmlformats.org/officeDocument/2006/relationships" r:embed="rId1"/>
        <a:stretch>
          <a:fillRect/>
        </a:stretch>
      </xdr:blipFill>
      <xdr:spPr>
        <a:xfrm>
          <a:off x="42333" y="31750"/>
          <a:ext cx="1275927" cy="111216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26609</xdr:colOff>
      <xdr:row>2</xdr:row>
      <xdr:rowOff>305279</xdr:rowOff>
    </xdr:to>
    <xdr:pic>
      <xdr:nvPicPr>
        <xdr:cNvPr id="2" name="Imagen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513927</xdr:colOff>
      <xdr:row>5</xdr:row>
      <xdr:rowOff>73941</xdr:rowOff>
    </xdr:to>
    <xdr:pic>
      <xdr:nvPicPr>
        <xdr:cNvPr id="2" name="Imagen 1">
          <a:extLst>
            <a:ext uri="{FF2B5EF4-FFF2-40B4-BE49-F238E27FC236}">
              <a16:creationId xmlns:a16="http://schemas.microsoft.com/office/drawing/2014/main" id="{00000000-0008-0000-8B00-000002000000}"/>
            </a:ext>
          </a:extLst>
        </xdr:cNvPr>
        <xdr:cNvPicPr>
          <a:picLocks noChangeAspect="1"/>
        </xdr:cNvPicPr>
      </xdr:nvPicPr>
      <xdr:blipFill>
        <a:blip xmlns:r="http://schemas.openxmlformats.org/officeDocument/2006/relationships" r:embed="rId1"/>
        <a:stretch>
          <a:fillRect/>
        </a:stretch>
      </xdr:blipFill>
      <xdr:spPr>
        <a:xfrm>
          <a:off x="0" y="0"/>
          <a:ext cx="1275927" cy="1102641"/>
        </a:xfrm>
        <a:prstGeom prst="rect">
          <a:avLst/>
        </a:prstGeom>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3</xdr:row>
      <xdr:rowOff>155433</xdr:rowOff>
    </xdr:to>
    <xdr:pic>
      <xdr:nvPicPr>
        <xdr:cNvPr id="2" name="Imagen 1">
          <a:extLst>
            <a:ext uri="{FF2B5EF4-FFF2-40B4-BE49-F238E27FC236}">
              <a16:creationId xmlns:a16="http://schemas.microsoft.com/office/drawing/2014/main" id="{00000000-0008-0000-8C00-000002000000}"/>
            </a:ext>
          </a:extLst>
        </xdr:cNvPr>
        <xdr:cNvPicPr>
          <a:picLocks noChangeAspect="1"/>
        </xdr:cNvPicPr>
      </xdr:nvPicPr>
      <xdr:blipFill>
        <a:blip xmlns:r="http://schemas.openxmlformats.org/officeDocument/2006/relationships" r:embed="rId1"/>
        <a:stretch>
          <a:fillRect/>
        </a:stretch>
      </xdr:blipFill>
      <xdr:spPr>
        <a:xfrm>
          <a:off x="0" y="0"/>
          <a:ext cx="1247619" cy="1136508"/>
        </a:xfrm>
        <a:prstGeom prst="rect">
          <a:avLst/>
        </a:prstGeom>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3</xdr:row>
      <xdr:rowOff>166016</xdr:rowOff>
    </xdr:to>
    <xdr:pic>
      <xdr:nvPicPr>
        <xdr:cNvPr id="2" name="Imagen 1">
          <a:extLst>
            <a:ext uri="{FF2B5EF4-FFF2-40B4-BE49-F238E27FC236}">
              <a16:creationId xmlns:a16="http://schemas.microsoft.com/office/drawing/2014/main" id="{00000000-0008-0000-8D00-000002000000}"/>
            </a:ext>
          </a:extLst>
        </xdr:cNvPr>
        <xdr:cNvPicPr>
          <a:picLocks noChangeAspect="1"/>
        </xdr:cNvPicPr>
      </xdr:nvPicPr>
      <xdr:blipFill>
        <a:blip xmlns:r="http://schemas.openxmlformats.org/officeDocument/2006/relationships" r:embed="rId1"/>
        <a:stretch>
          <a:fillRect/>
        </a:stretch>
      </xdr:blipFill>
      <xdr:spPr>
        <a:xfrm>
          <a:off x="0" y="0"/>
          <a:ext cx="1247619" cy="1137566"/>
        </a:xfrm>
        <a:prstGeom prst="rect">
          <a:avLst/>
        </a:prstGeom>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2</xdr:row>
      <xdr:rowOff>229516</xdr:rowOff>
    </xdr:to>
    <xdr:pic>
      <xdr:nvPicPr>
        <xdr:cNvPr id="2" name="Imagen 1">
          <a:extLst>
            <a:ext uri="{FF2B5EF4-FFF2-40B4-BE49-F238E27FC236}">
              <a16:creationId xmlns:a16="http://schemas.microsoft.com/office/drawing/2014/main" id="{00000000-0008-0000-8E00-000002000000}"/>
            </a:ext>
          </a:extLst>
        </xdr:cNvPr>
        <xdr:cNvPicPr>
          <a:picLocks noChangeAspect="1"/>
        </xdr:cNvPicPr>
      </xdr:nvPicPr>
      <xdr:blipFill>
        <a:blip xmlns:r="http://schemas.openxmlformats.org/officeDocument/2006/relationships" r:embed="rId1"/>
        <a:stretch>
          <a:fillRect/>
        </a:stretch>
      </xdr:blipFill>
      <xdr:spPr>
        <a:xfrm>
          <a:off x="0" y="0"/>
          <a:ext cx="1247619" cy="1143916"/>
        </a:xfrm>
        <a:prstGeom prst="rect">
          <a:avLst/>
        </a:prstGeom>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2</xdr:row>
      <xdr:rowOff>367100</xdr:rowOff>
    </xdr:to>
    <xdr:pic>
      <xdr:nvPicPr>
        <xdr:cNvPr id="2" name="Imagen 1">
          <a:extLst>
            <a:ext uri="{FF2B5EF4-FFF2-40B4-BE49-F238E27FC236}">
              <a16:creationId xmlns:a16="http://schemas.microsoft.com/office/drawing/2014/main" id="{00000000-0008-0000-8F00-000002000000}"/>
            </a:ext>
          </a:extLst>
        </xdr:cNvPr>
        <xdr:cNvPicPr>
          <a:picLocks noChangeAspect="1"/>
        </xdr:cNvPicPr>
      </xdr:nvPicPr>
      <xdr:blipFill>
        <a:blip xmlns:r="http://schemas.openxmlformats.org/officeDocument/2006/relationships" r:embed="rId1"/>
        <a:stretch>
          <a:fillRect/>
        </a:stretch>
      </xdr:blipFill>
      <xdr:spPr>
        <a:xfrm>
          <a:off x="0" y="0"/>
          <a:ext cx="1247619" cy="1138625"/>
        </a:xfrm>
        <a:prstGeom prst="rect">
          <a:avLst/>
        </a:prstGeom>
      </xdr:spPr>
    </xdr:pic>
    <xdr:clientData/>
  </xdr:twoCellAnchor>
</xdr:wsDr>
</file>

<file path=xl/drawings/drawing1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2</xdr:row>
      <xdr:rowOff>367100</xdr:rowOff>
    </xdr:to>
    <xdr:pic>
      <xdr:nvPicPr>
        <xdr:cNvPr id="2" name="Imagen 1">
          <a:extLst>
            <a:ext uri="{FF2B5EF4-FFF2-40B4-BE49-F238E27FC236}">
              <a16:creationId xmlns:a16="http://schemas.microsoft.com/office/drawing/2014/main" id="{00000000-0008-0000-9000-000002000000}"/>
            </a:ext>
          </a:extLst>
        </xdr:cNvPr>
        <xdr:cNvPicPr>
          <a:picLocks noChangeAspect="1"/>
        </xdr:cNvPicPr>
      </xdr:nvPicPr>
      <xdr:blipFill>
        <a:blip xmlns:r="http://schemas.openxmlformats.org/officeDocument/2006/relationships" r:embed="rId1"/>
        <a:stretch>
          <a:fillRect/>
        </a:stretch>
      </xdr:blipFill>
      <xdr:spPr>
        <a:xfrm>
          <a:off x="0" y="0"/>
          <a:ext cx="1247619" cy="11386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33110</xdr:colOff>
      <xdr:row>2</xdr:row>
      <xdr:rowOff>362429</xdr:rowOff>
    </xdr:to>
    <xdr:pic>
      <xdr:nvPicPr>
        <xdr:cNvPr id="2" name="Imagen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1239610" cy="113395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1242634</xdr:colOff>
      <xdr:row>2</xdr:row>
      <xdr:rowOff>362429</xdr:rowOff>
    </xdr:to>
    <xdr:pic>
      <xdr:nvPicPr>
        <xdr:cNvPr id="2" name="Imagen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1242634" cy="113395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330679</xdr:rowOff>
    </xdr:to>
    <xdr:pic>
      <xdr:nvPicPr>
        <xdr:cNvPr id="2" name="Imagen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1243692" cy="114030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5442</xdr:colOff>
      <xdr:row>2</xdr:row>
      <xdr:rowOff>314804</xdr:rowOff>
    </xdr:to>
    <xdr:pic>
      <xdr:nvPicPr>
        <xdr:cNvPr id="2" name="Imagen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255537</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1243692" cy="113183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16025</xdr:colOff>
      <xdr:row>2</xdr:row>
      <xdr:rowOff>314804</xdr:rowOff>
    </xdr:to>
    <xdr:pic>
      <xdr:nvPicPr>
        <xdr:cNvPr id="2" name="Imagen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293108</xdr:rowOff>
    </xdr:to>
    <xdr:pic>
      <xdr:nvPicPr>
        <xdr:cNvPr id="2" name="Imagen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1243692" cy="114083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5442</xdr:colOff>
      <xdr:row>2</xdr:row>
      <xdr:rowOff>295754</xdr:rowOff>
    </xdr:to>
    <xdr:pic>
      <xdr:nvPicPr>
        <xdr:cNvPr id="2" name="Imagen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9411</xdr:colOff>
      <xdr:row>2</xdr:row>
      <xdr:rowOff>343379</xdr:rowOff>
    </xdr:to>
    <xdr:pic>
      <xdr:nvPicPr>
        <xdr:cNvPr id="2" name="Imagen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1237078" cy="113395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58359</xdr:colOff>
      <xdr:row>2</xdr:row>
      <xdr:rowOff>305279</xdr:rowOff>
    </xdr:to>
    <xdr:pic>
      <xdr:nvPicPr>
        <xdr:cNvPr id="2" name="Imagen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47775</xdr:colOff>
      <xdr:row>2</xdr:row>
      <xdr:rowOff>362429</xdr:rowOff>
    </xdr:to>
    <xdr:pic>
      <xdr:nvPicPr>
        <xdr:cNvPr id="2" name="Imagen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47775</xdr:colOff>
      <xdr:row>2</xdr:row>
      <xdr:rowOff>362429</xdr:rowOff>
    </xdr:to>
    <xdr:pic>
      <xdr:nvPicPr>
        <xdr:cNvPr id="2" name="Imagen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37192</xdr:colOff>
      <xdr:row>2</xdr:row>
      <xdr:rowOff>362429</xdr:rowOff>
    </xdr:to>
    <xdr:pic>
      <xdr:nvPicPr>
        <xdr:cNvPr id="2" name="Imagen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343379</xdr:rowOff>
    </xdr:to>
    <xdr:pic>
      <xdr:nvPicPr>
        <xdr:cNvPr id="2" name="Imagen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1</xdr:col>
      <xdr:colOff>0</xdr:colOff>
      <xdr:row>23</xdr:row>
      <xdr:rowOff>0</xdr:rowOff>
    </xdr:from>
    <xdr:to>
      <xdr:col>7</xdr:col>
      <xdr:colOff>0</xdr:colOff>
      <xdr:row>23</xdr:row>
      <xdr:rowOff>0</xdr:rowOff>
    </xdr:to>
    <xdr:graphicFrame macro="">
      <xdr:nvGraphicFramePr>
        <xdr:cNvPr id="2" name="Chart 2">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23</xdr:row>
      <xdr:rowOff>0</xdr:rowOff>
    </xdr:from>
    <xdr:to>
      <xdr:col>7</xdr:col>
      <xdr:colOff>0</xdr:colOff>
      <xdr:row>23</xdr:row>
      <xdr:rowOff>0</xdr:rowOff>
    </xdr:to>
    <xdr:graphicFrame macro="">
      <xdr:nvGraphicFramePr>
        <xdr:cNvPr id="3" name="Chart 3">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23</xdr:row>
      <xdr:rowOff>0</xdr:rowOff>
    </xdr:from>
    <xdr:to>
      <xdr:col>7</xdr:col>
      <xdr:colOff>0</xdr:colOff>
      <xdr:row>23</xdr:row>
      <xdr:rowOff>0</xdr:rowOff>
    </xdr:to>
    <xdr:graphicFrame macro="">
      <xdr:nvGraphicFramePr>
        <xdr:cNvPr id="4" name="Chart 2">
          <a:extLst>
            <a:ext uri="{FF2B5EF4-FFF2-40B4-BE49-F238E27FC236}">
              <a16:creationId xmlns:a16="http://schemas.microsoft.com/office/drawing/2014/main" id="{00000000-0008-0000-1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19050</xdr:colOff>
      <xdr:row>23</xdr:row>
      <xdr:rowOff>0</xdr:rowOff>
    </xdr:from>
    <xdr:to>
      <xdr:col>7</xdr:col>
      <xdr:colOff>0</xdr:colOff>
      <xdr:row>23</xdr:row>
      <xdr:rowOff>0</xdr:rowOff>
    </xdr:to>
    <xdr:graphicFrame macro="">
      <xdr:nvGraphicFramePr>
        <xdr:cNvPr id="5" name="Chart 3">
          <a:extLst>
            <a:ext uri="{FF2B5EF4-FFF2-40B4-BE49-F238E27FC236}">
              <a16:creationId xmlns:a16="http://schemas.microsoft.com/office/drawing/2014/main" id="{00000000-0008-0000-1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23</xdr:row>
      <xdr:rowOff>0</xdr:rowOff>
    </xdr:from>
    <xdr:to>
      <xdr:col>7</xdr:col>
      <xdr:colOff>0</xdr:colOff>
      <xdr:row>23</xdr:row>
      <xdr:rowOff>0</xdr:rowOff>
    </xdr:to>
    <xdr:graphicFrame macro="">
      <xdr:nvGraphicFramePr>
        <xdr:cNvPr id="6" name="Chart 2">
          <a:extLst>
            <a:ext uri="{FF2B5EF4-FFF2-40B4-BE49-F238E27FC236}">
              <a16:creationId xmlns:a16="http://schemas.microsoft.com/office/drawing/2014/main" id="{00000000-0008-0000-1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19050</xdr:colOff>
      <xdr:row>23</xdr:row>
      <xdr:rowOff>0</xdr:rowOff>
    </xdr:from>
    <xdr:to>
      <xdr:col>7</xdr:col>
      <xdr:colOff>0</xdr:colOff>
      <xdr:row>23</xdr:row>
      <xdr:rowOff>0</xdr:rowOff>
    </xdr:to>
    <xdr:graphicFrame macro="">
      <xdr:nvGraphicFramePr>
        <xdr:cNvPr id="7" name="Chart 3">
          <a:extLst>
            <a:ext uri="{FF2B5EF4-FFF2-40B4-BE49-F238E27FC236}">
              <a16:creationId xmlns:a16="http://schemas.microsoft.com/office/drawing/2014/main" id="{00000000-0008-0000-1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0</xdr:rowOff>
    </xdr:from>
    <xdr:to>
      <xdr:col>1</xdr:col>
      <xdr:colOff>11792</xdr:colOff>
      <xdr:row>2</xdr:row>
      <xdr:rowOff>352904</xdr:rowOff>
    </xdr:to>
    <xdr:pic>
      <xdr:nvPicPr>
        <xdr:cNvPr id="8" name="Imagen 7">
          <a:extLst>
            <a:ext uri="{FF2B5EF4-FFF2-40B4-BE49-F238E27FC236}">
              <a16:creationId xmlns:a16="http://schemas.microsoft.com/office/drawing/2014/main" id="{00000000-0008-0000-1C00-000008000000}"/>
            </a:ext>
          </a:extLst>
        </xdr:cNvPr>
        <xdr:cNvPicPr>
          <a:picLocks noChangeAspect="1"/>
        </xdr:cNvPicPr>
      </xdr:nvPicPr>
      <xdr:blipFill>
        <a:blip xmlns:r="http://schemas.openxmlformats.org/officeDocument/2006/relationships" r:embed="rId7"/>
        <a:stretch>
          <a:fillRect/>
        </a:stretch>
      </xdr:blipFill>
      <xdr:spPr>
        <a:xfrm>
          <a:off x="0" y="0"/>
          <a:ext cx="1239459" cy="113395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26609</xdr:colOff>
      <xdr:row>1</xdr:row>
      <xdr:rowOff>22704</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1245809" cy="113712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25</xdr:row>
      <xdr:rowOff>0</xdr:rowOff>
    </xdr:from>
    <xdr:to>
      <xdr:col>6</xdr:col>
      <xdr:colOff>0</xdr:colOff>
      <xdr:row>25</xdr:row>
      <xdr:rowOff>0</xdr:rowOff>
    </xdr:to>
    <xdr:graphicFrame macro="">
      <xdr:nvGraphicFramePr>
        <xdr:cNvPr id="2" name="Chart 2">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3" name="Chart 3">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4" name="Chart 2">
          <a:extLst>
            <a:ext uri="{FF2B5EF4-FFF2-40B4-BE49-F238E27FC236}">
              <a16:creationId xmlns:a16="http://schemas.microsoft.com/office/drawing/2014/main" id="{00000000-0008-0000-1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5" name="Chart 3">
          <a:extLst>
            <a:ext uri="{FF2B5EF4-FFF2-40B4-BE49-F238E27FC236}">
              <a16:creationId xmlns:a16="http://schemas.microsoft.com/office/drawing/2014/main" id="{00000000-0008-0000-1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6" name="Chart 2">
          <a:extLst>
            <a:ext uri="{FF2B5EF4-FFF2-40B4-BE49-F238E27FC236}">
              <a16:creationId xmlns:a16="http://schemas.microsoft.com/office/drawing/2014/main" id="{00000000-0008-0000-1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7" name="Chart 3">
          <a:extLst>
            <a:ext uri="{FF2B5EF4-FFF2-40B4-BE49-F238E27FC236}">
              <a16:creationId xmlns:a16="http://schemas.microsoft.com/office/drawing/2014/main" id="{00000000-0008-0000-1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8" name="Chart 2">
          <a:extLst>
            <a:ext uri="{FF2B5EF4-FFF2-40B4-BE49-F238E27FC236}">
              <a16:creationId xmlns:a16="http://schemas.microsoft.com/office/drawing/2014/main" id="{00000000-0008-0000-1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9" name="Chart 3">
          <a:extLst>
            <a:ext uri="{FF2B5EF4-FFF2-40B4-BE49-F238E27FC236}">
              <a16:creationId xmlns:a16="http://schemas.microsoft.com/office/drawing/2014/main" id="{00000000-0008-0000-1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0" name="Chart 2">
          <a:extLst>
            <a:ext uri="{FF2B5EF4-FFF2-40B4-BE49-F238E27FC236}">
              <a16:creationId xmlns:a16="http://schemas.microsoft.com/office/drawing/2014/main" id="{00000000-0008-0000-1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1" name="Chart 3">
          <a:extLst>
            <a:ext uri="{FF2B5EF4-FFF2-40B4-BE49-F238E27FC236}">
              <a16:creationId xmlns:a16="http://schemas.microsoft.com/office/drawing/2014/main" id="{00000000-0008-0000-1D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2" name="Chart 2">
          <a:extLst>
            <a:ext uri="{FF2B5EF4-FFF2-40B4-BE49-F238E27FC236}">
              <a16:creationId xmlns:a16="http://schemas.microsoft.com/office/drawing/2014/main" id="{00000000-0008-0000-1D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3" name="Chart 3">
          <a:extLst>
            <a:ext uri="{FF2B5EF4-FFF2-40B4-BE49-F238E27FC236}">
              <a16:creationId xmlns:a16="http://schemas.microsoft.com/office/drawing/2014/main" id="{00000000-0008-0000-1D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4" name="Chart 2">
          <a:extLst>
            <a:ext uri="{FF2B5EF4-FFF2-40B4-BE49-F238E27FC236}">
              <a16:creationId xmlns:a16="http://schemas.microsoft.com/office/drawing/2014/main" id="{00000000-0008-0000-1D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5" name="Chart 3">
          <a:extLst>
            <a:ext uri="{FF2B5EF4-FFF2-40B4-BE49-F238E27FC236}">
              <a16:creationId xmlns:a16="http://schemas.microsoft.com/office/drawing/2014/main" id="{00000000-0008-0000-1D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6" name="Chart 2">
          <a:extLst>
            <a:ext uri="{FF2B5EF4-FFF2-40B4-BE49-F238E27FC236}">
              <a16:creationId xmlns:a16="http://schemas.microsoft.com/office/drawing/2014/main" id="{00000000-0008-0000-1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7" name="Chart 3">
          <a:extLst>
            <a:ext uri="{FF2B5EF4-FFF2-40B4-BE49-F238E27FC236}">
              <a16:creationId xmlns:a16="http://schemas.microsoft.com/office/drawing/2014/main" id="{00000000-0008-0000-1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8" name="Chart 2">
          <a:extLst>
            <a:ext uri="{FF2B5EF4-FFF2-40B4-BE49-F238E27FC236}">
              <a16:creationId xmlns:a16="http://schemas.microsoft.com/office/drawing/2014/main" id="{00000000-0008-0000-1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9" name="Chart 3">
          <a:extLst>
            <a:ext uri="{FF2B5EF4-FFF2-40B4-BE49-F238E27FC236}">
              <a16:creationId xmlns:a16="http://schemas.microsoft.com/office/drawing/2014/main" id="{00000000-0008-0000-1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20" name="Chart 2">
          <a:extLst>
            <a:ext uri="{FF2B5EF4-FFF2-40B4-BE49-F238E27FC236}">
              <a16:creationId xmlns:a16="http://schemas.microsoft.com/office/drawing/2014/main" id="{00000000-0008-0000-1D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21" name="Chart 3">
          <a:extLst>
            <a:ext uri="{FF2B5EF4-FFF2-40B4-BE49-F238E27FC236}">
              <a16:creationId xmlns:a16="http://schemas.microsoft.com/office/drawing/2014/main" id="{00000000-0008-0000-1D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22" name="Chart 2">
          <a:extLst>
            <a:ext uri="{FF2B5EF4-FFF2-40B4-BE49-F238E27FC236}">
              <a16:creationId xmlns:a16="http://schemas.microsoft.com/office/drawing/2014/main" id="{00000000-0008-0000-1D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23" name="Chart 3">
          <a:extLst>
            <a:ext uri="{FF2B5EF4-FFF2-40B4-BE49-F238E27FC236}">
              <a16:creationId xmlns:a16="http://schemas.microsoft.com/office/drawing/2014/main" id="{00000000-0008-0000-1D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24" name="Chart 2">
          <a:extLst>
            <a:ext uri="{FF2B5EF4-FFF2-40B4-BE49-F238E27FC236}">
              <a16:creationId xmlns:a16="http://schemas.microsoft.com/office/drawing/2014/main" id="{00000000-0008-0000-1D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25" name="Chart 3">
          <a:extLst>
            <a:ext uri="{FF2B5EF4-FFF2-40B4-BE49-F238E27FC236}">
              <a16:creationId xmlns:a16="http://schemas.microsoft.com/office/drawing/2014/main" id="{00000000-0008-0000-1D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0</xdr:col>
      <xdr:colOff>0</xdr:colOff>
      <xdr:row>0</xdr:row>
      <xdr:rowOff>0</xdr:rowOff>
    </xdr:from>
    <xdr:to>
      <xdr:col>1</xdr:col>
      <xdr:colOff>26609</xdr:colOff>
      <xdr:row>2</xdr:row>
      <xdr:rowOff>362429</xdr:rowOff>
    </xdr:to>
    <xdr:pic>
      <xdr:nvPicPr>
        <xdr:cNvPr id="26" name="Imagen 25">
          <a:extLst>
            <a:ext uri="{FF2B5EF4-FFF2-40B4-BE49-F238E27FC236}">
              <a16:creationId xmlns:a16="http://schemas.microsoft.com/office/drawing/2014/main" id="{00000000-0008-0000-1D00-00001A000000}"/>
            </a:ext>
          </a:extLst>
        </xdr:cNvPr>
        <xdr:cNvPicPr>
          <a:picLocks noChangeAspect="1"/>
        </xdr:cNvPicPr>
      </xdr:nvPicPr>
      <xdr:blipFill>
        <a:blip xmlns:r="http://schemas.openxmlformats.org/officeDocument/2006/relationships" r:embed="rId25"/>
        <a:stretch>
          <a:fillRect/>
        </a:stretch>
      </xdr:blipFill>
      <xdr:spPr>
        <a:xfrm>
          <a:off x="0" y="0"/>
          <a:ext cx="1243692" cy="113395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68942</xdr:colOff>
      <xdr:row>2</xdr:row>
      <xdr:rowOff>362429</xdr:rowOff>
    </xdr:to>
    <xdr:pic>
      <xdr:nvPicPr>
        <xdr:cNvPr id="2" name="Imagen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0" y="0"/>
          <a:ext cx="1243692" cy="113501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58359</xdr:colOff>
      <xdr:row>1</xdr:row>
      <xdr:rowOff>320095</xdr:rowOff>
    </xdr:to>
    <xdr:pic>
      <xdr:nvPicPr>
        <xdr:cNvPr id="2" name="Imagen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26609</xdr:colOff>
      <xdr:row>2</xdr:row>
      <xdr:rowOff>362429</xdr:rowOff>
    </xdr:to>
    <xdr:pic>
      <xdr:nvPicPr>
        <xdr:cNvPr id="2" name="Imagen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293638</xdr:rowOff>
    </xdr:to>
    <xdr:pic>
      <xdr:nvPicPr>
        <xdr:cNvPr id="2" name="Imagen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0" y="0"/>
          <a:ext cx="1243692" cy="113183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37192</xdr:colOff>
      <xdr:row>2</xdr:row>
      <xdr:rowOff>219554</xdr:rowOff>
    </xdr:to>
    <xdr:pic>
      <xdr:nvPicPr>
        <xdr:cNvPr id="2" name="Imagen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16025</xdr:colOff>
      <xdr:row>2</xdr:row>
      <xdr:rowOff>362429</xdr:rowOff>
    </xdr:to>
    <xdr:pic>
      <xdr:nvPicPr>
        <xdr:cNvPr id="2" name="Imagen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1240517</xdr:colOff>
      <xdr:row>2</xdr:row>
      <xdr:rowOff>314804</xdr:rowOff>
    </xdr:to>
    <xdr:pic>
      <xdr:nvPicPr>
        <xdr:cNvPr id="2" name="Imagen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0" y="0"/>
          <a:ext cx="1240517" cy="1133954"/>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314804</xdr:rowOff>
    </xdr:to>
    <xdr:pic>
      <xdr:nvPicPr>
        <xdr:cNvPr id="2" name="Imagen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207431</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1243692" cy="1131356"/>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314804</xdr:rowOff>
    </xdr:to>
    <xdr:pic>
      <xdr:nvPicPr>
        <xdr:cNvPr id="2" name="Imagen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4</xdr:row>
      <xdr:rowOff>193422</xdr:rowOff>
    </xdr:to>
    <xdr:pic>
      <xdr:nvPicPr>
        <xdr:cNvPr id="2" name="Imagen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0" y="0"/>
          <a:ext cx="1243692" cy="1126872"/>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324329</xdr:rowOff>
    </xdr:to>
    <xdr:pic>
      <xdr:nvPicPr>
        <xdr:cNvPr id="2" name="Imagen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324329</xdr:rowOff>
    </xdr:to>
    <xdr:pic>
      <xdr:nvPicPr>
        <xdr:cNvPr id="2" name="Imagen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324329</xdr:rowOff>
    </xdr:to>
    <xdr:pic>
      <xdr:nvPicPr>
        <xdr:cNvPr id="2" name="Imagen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1</xdr:col>
      <xdr:colOff>14967</xdr:colOff>
      <xdr:row>2</xdr:row>
      <xdr:rowOff>362429</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9525" y="0"/>
          <a:ext cx="1243692" cy="1133954"/>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26609</xdr:colOff>
      <xdr:row>3</xdr:row>
      <xdr:rowOff>19529</xdr:rowOff>
    </xdr:to>
    <xdr:pic>
      <xdr:nvPicPr>
        <xdr:cNvPr id="2" name="Imagen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16025</xdr:colOff>
      <xdr:row>2</xdr:row>
      <xdr:rowOff>324329</xdr:rowOff>
    </xdr:to>
    <xdr:pic>
      <xdr:nvPicPr>
        <xdr:cNvPr id="2" name="Imagen 1">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37192</xdr:colOff>
      <xdr:row>3</xdr:row>
      <xdr:rowOff>19529</xdr:rowOff>
    </xdr:to>
    <xdr:pic>
      <xdr:nvPicPr>
        <xdr:cNvPr id="2" name="Imagen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5442</xdr:colOff>
      <xdr:row>2</xdr:row>
      <xdr:rowOff>324329</xdr:rowOff>
    </xdr:to>
    <xdr:pic>
      <xdr:nvPicPr>
        <xdr:cNvPr id="2" name="Imagen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47775</xdr:colOff>
      <xdr:row>3</xdr:row>
      <xdr:rowOff>10004</xdr:rowOff>
    </xdr:to>
    <xdr:pic>
      <xdr:nvPicPr>
        <xdr:cNvPr id="2" name="Imagen 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twoCellAnchor editAs="oneCell">
    <xdr:from>
      <xdr:col>0</xdr:col>
      <xdr:colOff>0</xdr:colOff>
      <xdr:row>0</xdr:row>
      <xdr:rowOff>0</xdr:rowOff>
    </xdr:from>
    <xdr:to>
      <xdr:col>1</xdr:col>
      <xdr:colOff>47775</xdr:colOff>
      <xdr:row>3</xdr:row>
      <xdr:rowOff>10004</xdr:rowOff>
    </xdr:to>
    <xdr:pic>
      <xdr:nvPicPr>
        <xdr:cNvPr id="3" name="Imagen 2">
          <a:extLst>
            <a:ext uri="{FF2B5EF4-FFF2-40B4-BE49-F238E27FC236}">
              <a16:creationId xmlns:a16="http://schemas.microsoft.com/office/drawing/2014/main" id="{00000000-0008-0000-3500-000003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47775</xdr:colOff>
      <xdr:row>3</xdr:row>
      <xdr:rowOff>48104</xdr:rowOff>
    </xdr:to>
    <xdr:pic>
      <xdr:nvPicPr>
        <xdr:cNvPr id="2" name="Imagen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58359</xdr:colOff>
      <xdr:row>2</xdr:row>
      <xdr:rowOff>324329</xdr:rowOff>
    </xdr:to>
    <xdr:pic>
      <xdr:nvPicPr>
        <xdr:cNvPr id="2" name="Imagen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37192</xdr:colOff>
      <xdr:row>3</xdr:row>
      <xdr:rowOff>12121</xdr:rowOff>
    </xdr:to>
    <xdr:pic>
      <xdr:nvPicPr>
        <xdr:cNvPr id="2" name="Imagen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a:stretch>
          <a:fillRect/>
        </a:stretch>
      </xdr:blipFill>
      <xdr:spPr>
        <a:xfrm>
          <a:off x="0" y="0"/>
          <a:ext cx="1243692" cy="1136071"/>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37192</xdr:colOff>
      <xdr:row>3</xdr:row>
      <xdr:rowOff>48104</xdr:rowOff>
    </xdr:to>
    <xdr:pic>
      <xdr:nvPicPr>
        <xdr:cNvPr id="2" name="Imagen 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37192</xdr:colOff>
      <xdr:row>3</xdr:row>
      <xdr:rowOff>48104</xdr:rowOff>
    </xdr:to>
    <xdr:pic>
      <xdr:nvPicPr>
        <xdr:cNvPr id="2" name="Imagen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19050</xdr:colOff>
      <xdr:row>0</xdr:row>
      <xdr:rowOff>9525</xdr:rowOff>
    </xdr:from>
    <xdr:to>
      <xdr:col>1</xdr:col>
      <xdr:colOff>3325</xdr:colOff>
      <xdr:row>2</xdr:row>
      <xdr:rowOff>371954</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19050" y="9525"/>
          <a:ext cx="1243692" cy="1133954"/>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16025</xdr:colOff>
      <xdr:row>3</xdr:row>
      <xdr:rowOff>57629</xdr:rowOff>
    </xdr:to>
    <xdr:pic>
      <xdr:nvPicPr>
        <xdr:cNvPr id="2" name="Imagen 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26609</xdr:colOff>
      <xdr:row>2</xdr:row>
      <xdr:rowOff>324329</xdr:rowOff>
    </xdr:to>
    <xdr:pic>
      <xdr:nvPicPr>
        <xdr:cNvPr id="2" name="Imagen 1">
          <a:extLst>
            <a:ext uri="{FF2B5EF4-FFF2-40B4-BE49-F238E27FC236}">
              <a16:creationId xmlns:a16="http://schemas.microsoft.com/office/drawing/2014/main" id="{00000000-0008-0000-3C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oneCellAnchor>
    <xdr:from>
      <xdr:col>0</xdr:col>
      <xdr:colOff>0</xdr:colOff>
      <xdr:row>0</xdr:row>
      <xdr:rowOff>0</xdr:rowOff>
    </xdr:from>
    <xdr:ext cx="1243692" cy="1133954"/>
    <xdr:pic>
      <xdr:nvPicPr>
        <xdr:cNvPr id="2" name="Imagen 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oneCellAnchor>
</xdr:wsDr>
</file>

<file path=xl/drawings/drawing63.xml><?xml version="1.0" encoding="utf-8"?>
<xdr:wsDr xmlns:xdr="http://schemas.openxmlformats.org/drawingml/2006/spreadsheetDrawing" xmlns:a="http://schemas.openxmlformats.org/drawingml/2006/main">
  <xdr:oneCellAnchor>
    <xdr:from>
      <xdr:col>2</xdr:col>
      <xdr:colOff>0</xdr:colOff>
      <xdr:row>45</xdr:row>
      <xdr:rowOff>0</xdr:rowOff>
    </xdr:from>
    <xdr:ext cx="85725" cy="85725"/>
    <xdr:pic>
      <xdr:nvPicPr>
        <xdr:cNvPr id="2" name="1 Imagen" descr="http://200.29.3.6:8080/pentaho/jpivot/table/drill-position-other.gif">
          <a:extLst>
            <a:ext uri="{FF2B5EF4-FFF2-40B4-BE49-F238E27FC236}">
              <a16:creationId xmlns:a16="http://schemas.microsoft.com/office/drawing/2014/main" id="{00000000-0008-0000-3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33900"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45</xdr:row>
      <xdr:rowOff>0</xdr:rowOff>
    </xdr:from>
    <xdr:ext cx="85725" cy="85725"/>
    <xdr:pic>
      <xdr:nvPicPr>
        <xdr:cNvPr id="3" name="2 Imagen" descr="http://200.29.3.6:8080/pentaho/jpivot/table/drill-position-other.gif">
          <a:extLst>
            <a:ext uri="{FF2B5EF4-FFF2-40B4-BE49-F238E27FC236}">
              <a16:creationId xmlns:a16="http://schemas.microsoft.com/office/drawing/2014/main" id="{00000000-0008-0000-3E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33900"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45</xdr:row>
      <xdr:rowOff>0</xdr:rowOff>
    </xdr:from>
    <xdr:ext cx="85725" cy="85725"/>
    <xdr:pic>
      <xdr:nvPicPr>
        <xdr:cNvPr id="4" name="3 Imagen" descr="http://200.29.3.6:8080/pentaho/jpivot/table/drill-position-other.gif">
          <a:extLst>
            <a:ext uri="{FF2B5EF4-FFF2-40B4-BE49-F238E27FC236}">
              <a16:creationId xmlns:a16="http://schemas.microsoft.com/office/drawing/2014/main" id="{00000000-0008-0000-3E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33900"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45</xdr:row>
      <xdr:rowOff>0</xdr:rowOff>
    </xdr:from>
    <xdr:ext cx="85725" cy="85725"/>
    <xdr:pic>
      <xdr:nvPicPr>
        <xdr:cNvPr id="5" name="4 Imagen" descr="http://200.29.3.6:8080/pentaho/jpivot/table/drill-position-other.gif">
          <a:extLst>
            <a:ext uri="{FF2B5EF4-FFF2-40B4-BE49-F238E27FC236}">
              <a16:creationId xmlns:a16="http://schemas.microsoft.com/office/drawing/2014/main" id="{00000000-0008-0000-3E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33900"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45</xdr:row>
      <xdr:rowOff>0</xdr:rowOff>
    </xdr:from>
    <xdr:ext cx="85725" cy="85725"/>
    <xdr:pic>
      <xdr:nvPicPr>
        <xdr:cNvPr id="6" name="5 Imagen" descr="http://200.29.3.6:8080/pentaho/jpivot/table/drill-position-other.gif">
          <a:extLst>
            <a:ext uri="{FF2B5EF4-FFF2-40B4-BE49-F238E27FC236}">
              <a16:creationId xmlns:a16="http://schemas.microsoft.com/office/drawing/2014/main" id="{00000000-0008-0000-3E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33900"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45</xdr:row>
      <xdr:rowOff>0</xdr:rowOff>
    </xdr:from>
    <xdr:ext cx="85725" cy="85725"/>
    <xdr:pic>
      <xdr:nvPicPr>
        <xdr:cNvPr id="7" name="6 Imagen" descr="http://200.29.3.6:8080/pentaho/jpivot/table/drill-position-other.gif">
          <a:extLst>
            <a:ext uri="{FF2B5EF4-FFF2-40B4-BE49-F238E27FC236}">
              <a16:creationId xmlns:a16="http://schemas.microsoft.com/office/drawing/2014/main" id="{00000000-0008-0000-3E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7350"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45</xdr:row>
      <xdr:rowOff>0</xdr:rowOff>
    </xdr:from>
    <xdr:ext cx="85725" cy="85725"/>
    <xdr:sp macro="" textlink="">
      <xdr:nvSpPr>
        <xdr:cNvPr id="8" name="Picture 1" hidden="1">
          <a:extLst>
            <a:ext uri="{63B3BB69-23CF-44E3-9099-C40C66FF867C}">
              <a14:compatExt xmlns:a14="http://schemas.microsoft.com/office/drawing/2010/main" spid="_x0000_s3073"/>
            </a:ext>
            <a:ext uri="{FF2B5EF4-FFF2-40B4-BE49-F238E27FC236}">
              <a16:creationId xmlns:a16="http://schemas.microsoft.com/office/drawing/2014/main" id="{00000000-0008-0000-3E00-000008000000}"/>
            </a:ext>
          </a:extLst>
        </xdr:cNvPr>
        <xdr:cNvSpPr/>
      </xdr:nvSpPr>
      <xdr:spPr>
        <a:xfrm>
          <a:off x="4533900" y="11868150"/>
          <a:ext cx="85725" cy="85725"/>
        </a:xfrm>
        <a:prstGeom prst="rect">
          <a:avLst/>
        </a:prstGeom>
      </xdr:spPr>
    </xdr:sp>
    <xdr:clientData/>
  </xdr:oneCellAnchor>
  <xdr:oneCellAnchor>
    <xdr:from>
      <xdr:col>2</xdr:col>
      <xdr:colOff>0</xdr:colOff>
      <xdr:row>45</xdr:row>
      <xdr:rowOff>0</xdr:rowOff>
    </xdr:from>
    <xdr:ext cx="85725" cy="85725"/>
    <xdr:pic>
      <xdr:nvPicPr>
        <xdr:cNvPr id="9" name="8 Imagen" descr="http://200.29.3.6:8080/pentaho/jpivot/table/drill-position-other.gif">
          <a:extLst>
            <a:ext uri="{FF2B5EF4-FFF2-40B4-BE49-F238E27FC236}">
              <a16:creationId xmlns:a16="http://schemas.microsoft.com/office/drawing/2014/main" id="{00000000-0008-0000-3E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33900"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45</xdr:row>
      <xdr:rowOff>0</xdr:rowOff>
    </xdr:from>
    <xdr:ext cx="85725" cy="85725"/>
    <xdr:sp macro="" textlink="">
      <xdr:nvSpPr>
        <xdr:cNvPr id="10" name="Picture 2" hidden="1">
          <a:extLst>
            <a:ext uri="{63B3BB69-23CF-44E3-9099-C40C66FF867C}">
              <a14:compatExt xmlns:a14="http://schemas.microsoft.com/office/drawing/2010/main" spid="_x0000_s3074"/>
            </a:ext>
            <a:ext uri="{FF2B5EF4-FFF2-40B4-BE49-F238E27FC236}">
              <a16:creationId xmlns:a16="http://schemas.microsoft.com/office/drawing/2014/main" id="{00000000-0008-0000-3E00-00000A000000}"/>
            </a:ext>
          </a:extLst>
        </xdr:cNvPr>
        <xdr:cNvSpPr/>
      </xdr:nvSpPr>
      <xdr:spPr>
        <a:xfrm>
          <a:off x="4533900" y="11868150"/>
          <a:ext cx="85725" cy="85725"/>
        </a:xfrm>
        <a:prstGeom prst="rect">
          <a:avLst/>
        </a:prstGeom>
      </xdr:spPr>
    </xdr:sp>
    <xdr:clientData/>
  </xdr:oneCellAnchor>
  <xdr:oneCellAnchor>
    <xdr:from>
      <xdr:col>2</xdr:col>
      <xdr:colOff>9525</xdr:colOff>
      <xdr:row>45</xdr:row>
      <xdr:rowOff>0</xdr:rowOff>
    </xdr:from>
    <xdr:ext cx="85725" cy="85725"/>
    <xdr:pic>
      <xdr:nvPicPr>
        <xdr:cNvPr id="11" name="10 Imagen" descr="http://200.29.3.6:8080/pentaho/jpivot/table/drill-position-other.gif">
          <a:extLst>
            <a:ext uri="{FF2B5EF4-FFF2-40B4-BE49-F238E27FC236}">
              <a16:creationId xmlns:a16="http://schemas.microsoft.com/office/drawing/2014/main" id="{00000000-0008-0000-3E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43425"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45</xdr:row>
      <xdr:rowOff>0</xdr:rowOff>
    </xdr:from>
    <xdr:ext cx="85725" cy="85725"/>
    <xdr:sp macro="" textlink="">
      <xdr:nvSpPr>
        <xdr:cNvPr id="12" name="Picture 3" hidden="1">
          <a:extLst>
            <a:ext uri="{63B3BB69-23CF-44E3-9099-C40C66FF867C}">
              <a14:compatExt xmlns:a14="http://schemas.microsoft.com/office/drawing/2010/main" spid="_x0000_s3075"/>
            </a:ext>
            <a:ext uri="{FF2B5EF4-FFF2-40B4-BE49-F238E27FC236}">
              <a16:creationId xmlns:a16="http://schemas.microsoft.com/office/drawing/2014/main" id="{00000000-0008-0000-3E00-00000C000000}"/>
            </a:ext>
          </a:extLst>
        </xdr:cNvPr>
        <xdr:cNvSpPr/>
      </xdr:nvSpPr>
      <xdr:spPr>
        <a:xfrm>
          <a:off x="4533900" y="11868150"/>
          <a:ext cx="85725" cy="85725"/>
        </a:xfrm>
        <a:prstGeom prst="rect">
          <a:avLst/>
        </a:prstGeom>
      </xdr:spPr>
    </xdr:sp>
    <xdr:clientData/>
  </xdr:oneCellAnchor>
  <xdr:oneCellAnchor>
    <xdr:from>
      <xdr:col>3</xdr:col>
      <xdr:colOff>9525</xdr:colOff>
      <xdr:row>45</xdr:row>
      <xdr:rowOff>0</xdr:rowOff>
    </xdr:from>
    <xdr:ext cx="85725" cy="85725"/>
    <xdr:pic>
      <xdr:nvPicPr>
        <xdr:cNvPr id="13" name="12 Imagen" descr="http://200.29.3.6:8080/pentaho/jpivot/table/drill-position-other.gif">
          <a:extLst>
            <a:ext uri="{FF2B5EF4-FFF2-40B4-BE49-F238E27FC236}">
              <a16:creationId xmlns:a16="http://schemas.microsoft.com/office/drawing/2014/main" id="{00000000-0008-0000-3E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22925"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45</xdr:row>
      <xdr:rowOff>0</xdr:rowOff>
    </xdr:from>
    <xdr:ext cx="85725" cy="85725"/>
    <xdr:sp macro="" textlink="">
      <xdr:nvSpPr>
        <xdr:cNvPr id="14" name="Picture 4" hidden="1">
          <a:extLst>
            <a:ext uri="{63B3BB69-23CF-44E3-9099-C40C66FF867C}">
              <a14:compatExt xmlns:a14="http://schemas.microsoft.com/office/drawing/2010/main" spid="_x0000_s3076"/>
            </a:ext>
            <a:ext uri="{FF2B5EF4-FFF2-40B4-BE49-F238E27FC236}">
              <a16:creationId xmlns:a16="http://schemas.microsoft.com/office/drawing/2014/main" id="{00000000-0008-0000-3E00-00000E000000}"/>
            </a:ext>
          </a:extLst>
        </xdr:cNvPr>
        <xdr:cNvSpPr/>
      </xdr:nvSpPr>
      <xdr:spPr>
        <a:xfrm>
          <a:off x="5613400" y="11868150"/>
          <a:ext cx="85725" cy="85725"/>
        </a:xfrm>
        <a:prstGeom prst="rect">
          <a:avLst/>
        </a:prstGeom>
      </xdr:spPr>
    </xdr:sp>
    <xdr:clientData/>
  </xdr:oneCellAnchor>
  <xdr:oneCellAnchor>
    <xdr:from>
      <xdr:col>4</xdr:col>
      <xdr:colOff>9525</xdr:colOff>
      <xdr:row>45</xdr:row>
      <xdr:rowOff>0</xdr:rowOff>
    </xdr:from>
    <xdr:ext cx="85725" cy="85725"/>
    <xdr:pic>
      <xdr:nvPicPr>
        <xdr:cNvPr id="15" name="14 Imagen" descr="http://200.29.3.6:8080/pentaho/jpivot/table/drill-position-other.gif">
          <a:extLst>
            <a:ext uri="{FF2B5EF4-FFF2-40B4-BE49-F238E27FC236}">
              <a16:creationId xmlns:a16="http://schemas.microsoft.com/office/drawing/2014/main" id="{00000000-0008-0000-3E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27825"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85725" cy="85725"/>
    <xdr:sp macro="" textlink="">
      <xdr:nvSpPr>
        <xdr:cNvPr id="16" name="Picture 5" hidden="1">
          <a:extLst>
            <a:ext uri="{63B3BB69-23CF-44E3-9099-C40C66FF867C}">
              <a14:compatExt xmlns:a14="http://schemas.microsoft.com/office/drawing/2010/main" spid="_x0000_s3077"/>
            </a:ext>
            <a:ext uri="{FF2B5EF4-FFF2-40B4-BE49-F238E27FC236}">
              <a16:creationId xmlns:a16="http://schemas.microsoft.com/office/drawing/2014/main" id="{00000000-0008-0000-3E00-000010000000}"/>
            </a:ext>
          </a:extLst>
        </xdr:cNvPr>
        <xdr:cNvSpPr/>
      </xdr:nvSpPr>
      <xdr:spPr>
        <a:xfrm>
          <a:off x="6718300" y="11868150"/>
          <a:ext cx="85725" cy="85725"/>
        </a:xfrm>
        <a:prstGeom prst="rect">
          <a:avLst/>
        </a:prstGeom>
      </xdr:spPr>
    </xdr:sp>
    <xdr:clientData/>
  </xdr:oneCellAnchor>
  <xdr:oneCellAnchor>
    <xdr:from>
      <xdr:col>5</xdr:col>
      <xdr:colOff>0</xdr:colOff>
      <xdr:row>45</xdr:row>
      <xdr:rowOff>0</xdr:rowOff>
    </xdr:from>
    <xdr:ext cx="85725" cy="85725"/>
    <xdr:sp macro="" textlink="">
      <xdr:nvSpPr>
        <xdr:cNvPr id="17" name="Picture 6" hidden="1">
          <a:extLst>
            <a:ext uri="{63B3BB69-23CF-44E3-9099-C40C66FF867C}">
              <a14:compatExt xmlns:a14="http://schemas.microsoft.com/office/drawing/2010/main" spid="_x0000_s3078"/>
            </a:ext>
            <a:ext uri="{FF2B5EF4-FFF2-40B4-BE49-F238E27FC236}">
              <a16:creationId xmlns:a16="http://schemas.microsoft.com/office/drawing/2014/main" id="{00000000-0008-0000-3E00-000011000000}"/>
            </a:ext>
          </a:extLst>
        </xdr:cNvPr>
        <xdr:cNvSpPr/>
      </xdr:nvSpPr>
      <xdr:spPr>
        <a:xfrm>
          <a:off x="7823200" y="11868150"/>
          <a:ext cx="85725" cy="85725"/>
        </a:xfrm>
        <a:prstGeom prst="rect">
          <a:avLst/>
        </a:prstGeom>
      </xdr:spPr>
    </xdr:sp>
    <xdr:clientData/>
  </xdr:oneCellAnchor>
  <xdr:oneCellAnchor>
    <xdr:from>
      <xdr:col>6</xdr:col>
      <xdr:colOff>9525</xdr:colOff>
      <xdr:row>45</xdr:row>
      <xdr:rowOff>0</xdr:rowOff>
    </xdr:from>
    <xdr:ext cx="85725" cy="85725"/>
    <xdr:pic>
      <xdr:nvPicPr>
        <xdr:cNvPr id="18" name="17 Imagen" descr="http://200.29.3.6:8080/pentaho/jpivot/table/drill-position-other.gif">
          <a:extLst>
            <a:ext uri="{FF2B5EF4-FFF2-40B4-BE49-F238E27FC236}">
              <a16:creationId xmlns:a16="http://schemas.microsoft.com/office/drawing/2014/main" id="{00000000-0008-0000-3E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37625"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45</xdr:row>
      <xdr:rowOff>0</xdr:rowOff>
    </xdr:from>
    <xdr:ext cx="85725" cy="85725"/>
    <xdr:sp macro="" textlink="">
      <xdr:nvSpPr>
        <xdr:cNvPr id="19" name="Picture 7" hidden="1">
          <a:extLst>
            <a:ext uri="{63B3BB69-23CF-44E3-9099-C40C66FF867C}">
              <a14:compatExt xmlns:a14="http://schemas.microsoft.com/office/drawing/2010/main" spid="_x0000_s3079"/>
            </a:ext>
            <a:ext uri="{FF2B5EF4-FFF2-40B4-BE49-F238E27FC236}">
              <a16:creationId xmlns:a16="http://schemas.microsoft.com/office/drawing/2014/main" id="{00000000-0008-0000-3E00-000013000000}"/>
            </a:ext>
          </a:extLst>
        </xdr:cNvPr>
        <xdr:cNvSpPr/>
      </xdr:nvSpPr>
      <xdr:spPr>
        <a:xfrm>
          <a:off x="8928100" y="11868150"/>
          <a:ext cx="85725" cy="85725"/>
        </a:xfrm>
        <a:prstGeom prst="rect">
          <a:avLst/>
        </a:prstGeom>
      </xdr:spPr>
    </xdr:sp>
    <xdr:clientData/>
  </xdr:oneCellAnchor>
  <xdr:oneCellAnchor>
    <xdr:from>
      <xdr:col>7</xdr:col>
      <xdr:colOff>9525</xdr:colOff>
      <xdr:row>45</xdr:row>
      <xdr:rowOff>0</xdr:rowOff>
    </xdr:from>
    <xdr:ext cx="85725" cy="85725"/>
    <xdr:pic>
      <xdr:nvPicPr>
        <xdr:cNvPr id="20" name="19 Imagen" descr="http://200.29.3.6:8080/pentaho/jpivot/table/drill-position-other.gif">
          <a:extLst>
            <a:ext uri="{FF2B5EF4-FFF2-40B4-BE49-F238E27FC236}">
              <a16:creationId xmlns:a16="http://schemas.microsoft.com/office/drawing/2014/main" id="{00000000-0008-0000-3E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42525"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45</xdr:row>
      <xdr:rowOff>0</xdr:rowOff>
    </xdr:from>
    <xdr:ext cx="85725" cy="85725"/>
    <xdr:sp macro="" textlink="">
      <xdr:nvSpPr>
        <xdr:cNvPr id="21" name="Picture 8" hidden="1">
          <a:extLst>
            <a:ext uri="{63B3BB69-23CF-44E3-9099-C40C66FF867C}">
              <a14:compatExt xmlns:a14="http://schemas.microsoft.com/office/drawing/2010/main" spid="_x0000_s3080"/>
            </a:ext>
            <a:ext uri="{FF2B5EF4-FFF2-40B4-BE49-F238E27FC236}">
              <a16:creationId xmlns:a16="http://schemas.microsoft.com/office/drawing/2014/main" id="{00000000-0008-0000-3E00-000015000000}"/>
            </a:ext>
          </a:extLst>
        </xdr:cNvPr>
        <xdr:cNvSpPr/>
      </xdr:nvSpPr>
      <xdr:spPr>
        <a:xfrm>
          <a:off x="10033000" y="11868150"/>
          <a:ext cx="85725" cy="85725"/>
        </a:xfrm>
        <a:prstGeom prst="rect">
          <a:avLst/>
        </a:prstGeom>
      </xdr:spPr>
    </xdr:sp>
    <xdr:clientData/>
  </xdr:oneCellAnchor>
  <xdr:oneCellAnchor>
    <xdr:from>
      <xdr:col>9</xdr:col>
      <xdr:colOff>9525</xdr:colOff>
      <xdr:row>45</xdr:row>
      <xdr:rowOff>0</xdr:rowOff>
    </xdr:from>
    <xdr:ext cx="85725" cy="85725"/>
    <xdr:pic>
      <xdr:nvPicPr>
        <xdr:cNvPr id="22" name="21 Imagen" descr="http://200.29.3.6:8080/pentaho/jpivot/table/drill-position-other.gif">
          <a:extLst>
            <a:ext uri="{FF2B5EF4-FFF2-40B4-BE49-F238E27FC236}">
              <a16:creationId xmlns:a16="http://schemas.microsoft.com/office/drawing/2014/main" id="{00000000-0008-0000-3E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49125"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45</xdr:row>
      <xdr:rowOff>0</xdr:rowOff>
    </xdr:from>
    <xdr:ext cx="85725" cy="85725"/>
    <xdr:sp macro="" textlink="">
      <xdr:nvSpPr>
        <xdr:cNvPr id="23" name="Picture 9" hidden="1">
          <a:extLst>
            <a:ext uri="{63B3BB69-23CF-44E3-9099-C40C66FF867C}">
              <a14:compatExt xmlns:a14="http://schemas.microsoft.com/office/drawing/2010/main" spid="_x0000_s3081"/>
            </a:ext>
            <a:ext uri="{FF2B5EF4-FFF2-40B4-BE49-F238E27FC236}">
              <a16:creationId xmlns:a16="http://schemas.microsoft.com/office/drawing/2014/main" id="{00000000-0008-0000-3E00-000017000000}"/>
            </a:ext>
          </a:extLst>
        </xdr:cNvPr>
        <xdr:cNvSpPr/>
      </xdr:nvSpPr>
      <xdr:spPr>
        <a:xfrm>
          <a:off x="12039600" y="11868150"/>
          <a:ext cx="85725" cy="85725"/>
        </a:xfrm>
        <a:prstGeom prst="rect">
          <a:avLst/>
        </a:prstGeom>
      </xdr:spPr>
    </xdr:sp>
    <xdr:clientData/>
  </xdr:oneCellAnchor>
  <xdr:oneCellAnchor>
    <xdr:from>
      <xdr:col>10</xdr:col>
      <xdr:colOff>9525</xdr:colOff>
      <xdr:row>45</xdr:row>
      <xdr:rowOff>0</xdr:rowOff>
    </xdr:from>
    <xdr:ext cx="85725" cy="85725"/>
    <xdr:pic>
      <xdr:nvPicPr>
        <xdr:cNvPr id="24" name="23 Imagen" descr="http://200.29.3.6:8080/pentaho/jpivot/table/drill-position-other.gif">
          <a:extLst>
            <a:ext uri="{FF2B5EF4-FFF2-40B4-BE49-F238E27FC236}">
              <a16:creationId xmlns:a16="http://schemas.microsoft.com/office/drawing/2014/main" id="{00000000-0008-0000-3E00-00001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19075"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45</xdr:row>
      <xdr:rowOff>0</xdr:rowOff>
    </xdr:from>
    <xdr:ext cx="85725" cy="85725"/>
    <xdr:sp macro="" textlink="">
      <xdr:nvSpPr>
        <xdr:cNvPr id="25" name="Picture 10" hidden="1">
          <a:extLst>
            <a:ext uri="{63B3BB69-23CF-44E3-9099-C40C66FF867C}">
              <a14:compatExt xmlns:a14="http://schemas.microsoft.com/office/drawing/2010/main" spid="_x0000_s3082"/>
            </a:ext>
            <a:ext uri="{FF2B5EF4-FFF2-40B4-BE49-F238E27FC236}">
              <a16:creationId xmlns:a16="http://schemas.microsoft.com/office/drawing/2014/main" id="{00000000-0008-0000-3E00-000019000000}"/>
            </a:ext>
          </a:extLst>
        </xdr:cNvPr>
        <xdr:cNvSpPr/>
      </xdr:nvSpPr>
      <xdr:spPr>
        <a:xfrm>
          <a:off x="12909550" y="11868150"/>
          <a:ext cx="85725" cy="85725"/>
        </a:xfrm>
        <a:prstGeom prst="rect">
          <a:avLst/>
        </a:prstGeom>
      </xdr:spPr>
    </xdr:sp>
    <xdr:clientData/>
  </xdr:oneCellAnchor>
  <xdr:oneCellAnchor>
    <xdr:from>
      <xdr:col>11</xdr:col>
      <xdr:colOff>9525</xdr:colOff>
      <xdr:row>45</xdr:row>
      <xdr:rowOff>0</xdr:rowOff>
    </xdr:from>
    <xdr:ext cx="85725" cy="85725"/>
    <xdr:pic>
      <xdr:nvPicPr>
        <xdr:cNvPr id="26" name="25 Imagen" descr="http://200.29.3.6:8080/pentaho/jpivot/table/drill-position-other.gif">
          <a:extLst>
            <a:ext uri="{FF2B5EF4-FFF2-40B4-BE49-F238E27FC236}">
              <a16:creationId xmlns:a16="http://schemas.microsoft.com/office/drawing/2014/main" id="{00000000-0008-0000-3E00-00001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82775"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45</xdr:row>
      <xdr:rowOff>0</xdr:rowOff>
    </xdr:from>
    <xdr:ext cx="85725" cy="85725"/>
    <xdr:sp macro="" textlink="">
      <xdr:nvSpPr>
        <xdr:cNvPr id="27" name="Picture 11" hidden="1">
          <a:extLst>
            <a:ext uri="{63B3BB69-23CF-44E3-9099-C40C66FF867C}">
              <a14:compatExt xmlns:a14="http://schemas.microsoft.com/office/drawing/2010/main" spid="_x0000_s3083"/>
            </a:ext>
            <a:ext uri="{FF2B5EF4-FFF2-40B4-BE49-F238E27FC236}">
              <a16:creationId xmlns:a16="http://schemas.microsoft.com/office/drawing/2014/main" id="{00000000-0008-0000-3E00-00001B000000}"/>
            </a:ext>
          </a:extLst>
        </xdr:cNvPr>
        <xdr:cNvSpPr/>
      </xdr:nvSpPr>
      <xdr:spPr>
        <a:xfrm>
          <a:off x="14573250" y="11868150"/>
          <a:ext cx="85725" cy="85725"/>
        </a:xfrm>
        <a:prstGeom prst="rect">
          <a:avLst/>
        </a:prstGeom>
      </xdr:spPr>
    </xdr:sp>
    <xdr:clientData/>
  </xdr:oneCellAnchor>
  <xdr:oneCellAnchor>
    <xdr:from>
      <xdr:col>12</xdr:col>
      <xdr:colOff>9525</xdr:colOff>
      <xdr:row>45</xdr:row>
      <xdr:rowOff>0</xdr:rowOff>
    </xdr:from>
    <xdr:ext cx="85725" cy="85725"/>
    <xdr:pic>
      <xdr:nvPicPr>
        <xdr:cNvPr id="28" name="27 Imagen" descr="http://200.29.3.6:8080/pentaho/jpivot/table/drill-position-other.gif">
          <a:extLst>
            <a:ext uri="{FF2B5EF4-FFF2-40B4-BE49-F238E27FC236}">
              <a16:creationId xmlns:a16="http://schemas.microsoft.com/office/drawing/2014/main" id="{00000000-0008-0000-3E00-00001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52725"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45</xdr:row>
      <xdr:rowOff>0</xdr:rowOff>
    </xdr:from>
    <xdr:ext cx="85725" cy="85725"/>
    <xdr:sp macro="" textlink="">
      <xdr:nvSpPr>
        <xdr:cNvPr id="29" name="Picture 12" hidden="1">
          <a:extLst>
            <a:ext uri="{63B3BB69-23CF-44E3-9099-C40C66FF867C}">
              <a14:compatExt xmlns:a14="http://schemas.microsoft.com/office/drawing/2010/main" spid="_x0000_s3084"/>
            </a:ext>
            <a:ext uri="{FF2B5EF4-FFF2-40B4-BE49-F238E27FC236}">
              <a16:creationId xmlns:a16="http://schemas.microsoft.com/office/drawing/2014/main" id="{00000000-0008-0000-3E00-00001D000000}"/>
            </a:ext>
          </a:extLst>
        </xdr:cNvPr>
        <xdr:cNvSpPr/>
      </xdr:nvSpPr>
      <xdr:spPr>
        <a:xfrm>
          <a:off x="15443200" y="11868150"/>
          <a:ext cx="85725" cy="85725"/>
        </a:xfrm>
        <a:prstGeom prst="rect">
          <a:avLst/>
        </a:prstGeom>
      </xdr:spPr>
    </xdr:sp>
    <xdr:clientData/>
  </xdr:oneCellAnchor>
  <xdr:oneCellAnchor>
    <xdr:from>
      <xdr:col>13</xdr:col>
      <xdr:colOff>9525</xdr:colOff>
      <xdr:row>45</xdr:row>
      <xdr:rowOff>0</xdr:rowOff>
    </xdr:from>
    <xdr:ext cx="85725" cy="85725"/>
    <xdr:pic>
      <xdr:nvPicPr>
        <xdr:cNvPr id="30" name="29 Imagen" descr="http://200.29.3.6:8080/pentaho/jpivot/table/drill-position-other.gif">
          <a:extLst>
            <a:ext uri="{FF2B5EF4-FFF2-40B4-BE49-F238E27FC236}">
              <a16:creationId xmlns:a16="http://schemas.microsoft.com/office/drawing/2014/main" id="{00000000-0008-0000-3E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322675"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45</xdr:row>
      <xdr:rowOff>0</xdr:rowOff>
    </xdr:from>
    <xdr:ext cx="152400" cy="152400"/>
    <xdr:sp macro="" textlink="">
      <xdr:nvSpPr>
        <xdr:cNvPr id="31" name="Picture 13" hidden="1">
          <a:extLst>
            <a:ext uri="{63B3BB69-23CF-44E3-9099-C40C66FF867C}">
              <a14:compatExt xmlns:a14="http://schemas.microsoft.com/office/drawing/2010/main" spid="_x0000_s3085"/>
            </a:ext>
            <a:ext uri="{FF2B5EF4-FFF2-40B4-BE49-F238E27FC236}">
              <a16:creationId xmlns:a16="http://schemas.microsoft.com/office/drawing/2014/main" id="{00000000-0008-0000-3E00-00001F000000}"/>
            </a:ext>
          </a:extLst>
        </xdr:cNvPr>
        <xdr:cNvSpPr/>
      </xdr:nvSpPr>
      <xdr:spPr>
        <a:xfrm>
          <a:off x="1657350" y="11868150"/>
          <a:ext cx="152400" cy="152400"/>
        </a:xfrm>
        <a:prstGeom prst="rect">
          <a:avLst/>
        </a:prstGeom>
      </xdr:spPr>
    </xdr:sp>
    <xdr:clientData/>
  </xdr:oneCellAnchor>
  <xdr:oneCellAnchor>
    <xdr:from>
      <xdr:col>1</xdr:col>
      <xdr:colOff>0</xdr:colOff>
      <xdr:row>45</xdr:row>
      <xdr:rowOff>0</xdr:rowOff>
    </xdr:from>
    <xdr:ext cx="85725" cy="85725"/>
    <xdr:pic>
      <xdr:nvPicPr>
        <xdr:cNvPr id="32" name="31 Imagen" descr="http://200.29.3.6:8080/pentaho/jpivot/table/drill-position-other.gif">
          <a:extLst>
            <a:ext uri="{FF2B5EF4-FFF2-40B4-BE49-F238E27FC236}">
              <a16:creationId xmlns:a16="http://schemas.microsoft.com/office/drawing/2014/main" id="{00000000-0008-0000-3E00-00002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7350"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45</xdr:row>
      <xdr:rowOff>0</xdr:rowOff>
    </xdr:from>
    <xdr:ext cx="85725" cy="85725"/>
    <xdr:pic>
      <xdr:nvPicPr>
        <xdr:cNvPr id="33" name="32 Imagen" descr="http://200.29.3.6:8080/pentaho/jpivot/table/drill-position-other.gif">
          <a:extLst>
            <a:ext uri="{FF2B5EF4-FFF2-40B4-BE49-F238E27FC236}">
              <a16:creationId xmlns:a16="http://schemas.microsoft.com/office/drawing/2014/main" id="{00000000-0008-0000-3E00-00002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7350"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45</xdr:row>
      <xdr:rowOff>0</xdr:rowOff>
    </xdr:from>
    <xdr:ext cx="85725" cy="85725"/>
    <xdr:pic>
      <xdr:nvPicPr>
        <xdr:cNvPr id="34" name="33 Imagen" descr="http://200.29.3.6:8080/pentaho/jpivot/table/drill-position-other.gif">
          <a:extLst>
            <a:ext uri="{FF2B5EF4-FFF2-40B4-BE49-F238E27FC236}">
              <a16:creationId xmlns:a16="http://schemas.microsoft.com/office/drawing/2014/main" id="{00000000-0008-0000-3E00-00002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7350"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45</xdr:row>
      <xdr:rowOff>0</xdr:rowOff>
    </xdr:from>
    <xdr:ext cx="85725" cy="85725"/>
    <xdr:pic>
      <xdr:nvPicPr>
        <xdr:cNvPr id="35" name="34 Imagen" descr="http://200.29.3.6:8080/pentaho/jpivot/table/drill-position-other.gif">
          <a:extLst>
            <a:ext uri="{FF2B5EF4-FFF2-40B4-BE49-F238E27FC236}">
              <a16:creationId xmlns:a16="http://schemas.microsoft.com/office/drawing/2014/main" id="{00000000-0008-0000-3E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7350"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45</xdr:row>
      <xdr:rowOff>0</xdr:rowOff>
    </xdr:from>
    <xdr:ext cx="85725" cy="85725"/>
    <xdr:pic>
      <xdr:nvPicPr>
        <xdr:cNvPr id="36" name="35 Imagen" descr="http://200.29.3.6:8080/pentaho/jpivot/table/drill-position-other.gif">
          <a:extLst>
            <a:ext uri="{FF2B5EF4-FFF2-40B4-BE49-F238E27FC236}">
              <a16:creationId xmlns:a16="http://schemas.microsoft.com/office/drawing/2014/main" id="{00000000-0008-0000-3E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7350"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45</xdr:row>
      <xdr:rowOff>0</xdr:rowOff>
    </xdr:from>
    <xdr:ext cx="85725" cy="85725"/>
    <xdr:pic>
      <xdr:nvPicPr>
        <xdr:cNvPr id="37" name="36 Imagen" descr="http://200.29.3.6:8080/pentaho/jpivot/table/drill-position-other.gif">
          <a:extLst>
            <a:ext uri="{FF2B5EF4-FFF2-40B4-BE49-F238E27FC236}">
              <a16:creationId xmlns:a16="http://schemas.microsoft.com/office/drawing/2014/main" id="{00000000-0008-0000-3E00-00002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53050"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45</xdr:row>
      <xdr:rowOff>0</xdr:rowOff>
    </xdr:from>
    <xdr:ext cx="85725" cy="85725"/>
    <xdr:pic>
      <xdr:nvPicPr>
        <xdr:cNvPr id="38" name="37 Imagen" descr="http://200.29.3.6:8080/pentaho/jpivot/table/drill-position-other.gif">
          <a:extLst>
            <a:ext uri="{FF2B5EF4-FFF2-40B4-BE49-F238E27FC236}">
              <a16:creationId xmlns:a16="http://schemas.microsoft.com/office/drawing/2014/main" id="{00000000-0008-0000-3E00-00002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53050"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45</xdr:row>
      <xdr:rowOff>0</xdr:rowOff>
    </xdr:from>
    <xdr:ext cx="85725" cy="85725"/>
    <xdr:pic>
      <xdr:nvPicPr>
        <xdr:cNvPr id="39" name="38 Imagen" descr="http://200.29.3.6:8080/pentaho/jpivot/table/drill-position-other.gif">
          <a:extLst>
            <a:ext uri="{FF2B5EF4-FFF2-40B4-BE49-F238E27FC236}">
              <a16:creationId xmlns:a16="http://schemas.microsoft.com/office/drawing/2014/main" id="{00000000-0008-0000-3E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53050"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45</xdr:row>
      <xdr:rowOff>0</xdr:rowOff>
    </xdr:from>
    <xdr:ext cx="85725" cy="85725"/>
    <xdr:pic>
      <xdr:nvPicPr>
        <xdr:cNvPr id="40" name="39 Imagen" descr="http://200.29.3.6:8080/pentaho/jpivot/table/drill-position-other.gif">
          <a:extLst>
            <a:ext uri="{FF2B5EF4-FFF2-40B4-BE49-F238E27FC236}">
              <a16:creationId xmlns:a16="http://schemas.microsoft.com/office/drawing/2014/main" id="{00000000-0008-0000-3E00-00002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53050"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45</xdr:row>
      <xdr:rowOff>0</xdr:rowOff>
    </xdr:from>
    <xdr:ext cx="85725" cy="85725"/>
    <xdr:pic>
      <xdr:nvPicPr>
        <xdr:cNvPr id="41" name="40 Imagen" descr="http://200.29.3.6:8080/pentaho/jpivot/table/drill-position-other.gif">
          <a:extLst>
            <a:ext uri="{FF2B5EF4-FFF2-40B4-BE49-F238E27FC236}">
              <a16:creationId xmlns:a16="http://schemas.microsoft.com/office/drawing/2014/main" id="{00000000-0008-0000-3E00-00002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53050"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45</xdr:row>
      <xdr:rowOff>0</xdr:rowOff>
    </xdr:from>
    <xdr:ext cx="85725" cy="85725"/>
    <xdr:pic>
      <xdr:nvPicPr>
        <xdr:cNvPr id="42" name="41 Imagen" descr="http://200.29.3.6:8080/pentaho/jpivot/table/drill-position-other.gif">
          <a:extLst>
            <a:ext uri="{FF2B5EF4-FFF2-40B4-BE49-F238E27FC236}">
              <a16:creationId xmlns:a16="http://schemas.microsoft.com/office/drawing/2014/main" id="{00000000-0008-0000-3E00-00002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33900"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45</xdr:row>
      <xdr:rowOff>0</xdr:rowOff>
    </xdr:from>
    <xdr:ext cx="85725" cy="85725"/>
    <xdr:pic>
      <xdr:nvPicPr>
        <xdr:cNvPr id="43" name="42 Imagen" descr="http://200.29.3.6:8080/pentaho/jpivot/table/drill-position-other.gif">
          <a:extLst>
            <a:ext uri="{FF2B5EF4-FFF2-40B4-BE49-F238E27FC236}">
              <a16:creationId xmlns:a16="http://schemas.microsoft.com/office/drawing/2014/main" id="{00000000-0008-0000-3E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33900"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45</xdr:row>
      <xdr:rowOff>0</xdr:rowOff>
    </xdr:from>
    <xdr:ext cx="85725" cy="85725"/>
    <xdr:pic>
      <xdr:nvPicPr>
        <xdr:cNvPr id="44" name="43 Imagen" descr="http://200.29.3.6:8080/pentaho/jpivot/table/drill-position-other.gif">
          <a:extLst>
            <a:ext uri="{FF2B5EF4-FFF2-40B4-BE49-F238E27FC236}">
              <a16:creationId xmlns:a16="http://schemas.microsoft.com/office/drawing/2014/main" id="{00000000-0008-0000-3E00-00002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33900"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45</xdr:row>
      <xdr:rowOff>0</xdr:rowOff>
    </xdr:from>
    <xdr:ext cx="85725" cy="85725"/>
    <xdr:pic>
      <xdr:nvPicPr>
        <xdr:cNvPr id="45" name="44 Imagen" descr="http://200.29.3.6:8080/pentaho/jpivot/table/drill-position-other.gif">
          <a:extLst>
            <a:ext uri="{FF2B5EF4-FFF2-40B4-BE49-F238E27FC236}">
              <a16:creationId xmlns:a16="http://schemas.microsoft.com/office/drawing/2014/main" id="{00000000-0008-0000-3E00-00002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33900"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45</xdr:row>
      <xdr:rowOff>0</xdr:rowOff>
    </xdr:from>
    <xdr:ext cx="85725" cy="85725"/>
    <xdr:pic>
      <xdr:nvPicPr>
        <xdr:cNvPr id="46" name="45 Imagen" descr="http://200.29.3.6:8080/pentaho/jpivot/table/drill-position-other.gif">
          <a:extLst>
            <a:ext uri="{FF2B5EF4-FFF2-40B4-BE49-F238E27FC236}">
              <a16:creationId xmlns:a16="http://schemas.microsoft.com/office/drawing/2014/main" id="{00000000-0008-0000-3E00-00002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33900"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45</xdr:row>
      <xdr:rowOff>0</xdr:rowOff>
    </xdr:from>
    <xdr:ext cx="85725" cy="85725"/>
    <xdr:pic>
      <xdr:nvPicPr>
        <xdr:cNvPr id="47" name="46 Imagen" descr="http://200.29.3.6:8080/pentaho/jpivot/table/drill-position-other.gif">
          <a:extLst>
            <a:ext uri="{FF2B5EF4-FFF2-40B4-BE49-F238E27FC236}">
              <a16:creationId xmlns:a16="http://schemas.microsoft.com/office/drawing/2014/main" id="{00000000-0008-0000-3E00-00002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7350"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45</xdr:row>
      <xdr:rowOff>0</xdr:rowOff>
    </xdr:from>
    <xdr:ext cx="85725" cy="85725"/>
    <xdr:pic>
      <xdr:nvPicPr>
        <xdr:cNvPr id="48" name="47 Imagen" descr="http://200.29.3.6:8080/pentaho/jpivot/table/drill-position-other.gif">
          <a:extLst>
            <a:ext uri="{FF2B5EF4-FFF2-40B4-BE49-F238E27FC236}">
              <a16:creationId xmlns:a16="http://schemas.microsoft.com/office/drawing/2014/main" id="{00000000-0008-0000-3E00-00003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33900"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9525</xdr:colOff>
      <xdr:row>45</xdr:row>
      <xdr:rowOff>0</xdr:rowOff>
    </xdr:from>
    <xdr:ext cx="85725" cy="85725"/>
    <xdr:pic>
      <xdr:nvPicPr>
        <xdr:cNvPr id="49" name="48 Imagen" descr="http://200.29.3.6:8080/pentaho/jpivot/table/drill-position-other.gif">
          <a:extLst>
            <a:ext uri="{FF2B5EF4-FFF2-40B4-BE49-F238E27FC236}">
              <a16:creationId xmlns:a16="http://schemas.microsoft.com/office/drawing/2014/main" id="{00000000-0008-0000-3E00-00003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43425"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9525</xdr:colOff>
      <xdr:row>45</xdr:row>
      <xdr:rowOff>0</xdr:rowOff>
    </xdr:from>
    <xdr:ext cx="85725" cy="85725"/>
    <xdr:pic>
      <xdr:nvPicPr>
        <xdr:cNvPr id="50" name="49 Imagen" descr="http://200.29.3.6:8080/pentaho/jpivot/table/drill-position-other.gif">
          <a:extLst>
            <a:ext uri="{FF2B5EF4-FFF2-40B4-BE49-F238E27FC236}">
              <a16:creationId xmlns:a16="http://schemas.microsoft.com/office/drawing/2014/main" id="{00000000-0008-0000-3E00-00003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22925"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45</xdr:row>
      <xdr:rowOff>0</xdr:rowOff>
    </xdr:from>
    <xdr:ext cx="85725" cy="85725"/>
    <xdr:pic>
      <xdr:nvPicPr>
        <xdr:cNvPr id="51" name="50 Imagen" descr="http://200.29.3.6:8080/pentaho/jpivot/table/drill-position-other.gif">
          <a:extLst>
            <a:ext uri="{FF2B5EF4-FFF2-40B4-BE49-F238E27FC236}">
              <a16:creationId xmlns:a16="http://schemas.microsoft.com/office/drawing/2014/main" id="{00000000-0008-0000-3E00-00003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27825"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9525</xdr:colOff>
      <xdr:row>45</xdr:row>
      <xdr:rowOff>0</xdr:rowOff>
    </xdr:from>
    <xdr:ext cx="85725" cy="85725"/>
    <xdr:pic>
      <xdr:nvPicPr>
        <xdr:cNvPr id="52" name="51 Imagen" descr="http://200.29.3.6:8080/pentaho/jpivot/table/drill-position-other.gif">
          <a:extLst>
            <a:ext uri="{FF2B5EF4-FFF2-40B4-BE49-F238E27FC236}">
              <a16:creationId xmlns:a16="http://schemas.microsoft.com/office/drawing/2014/main" id="{00000000-0008-0000-3E00-00003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37625"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9525</xdr:colOff>
      <xdr:row>45</xdr:row>
      <xdr:rowOff>0</xdr:rowOff>
    </xdr:from>
    <xdr:ext cx="85725" cy="85725"/>
    <xdr:pic>
      <xdr:nvPicPr>
        <xdr:cNvPr id="53" name="52 Imagen" descr="http://200.29.3.6:8080/pentaho/jpivot/table/drill-position-other.gif">
          <a:extLst>
            <a:ext uri="{FF2B5EF4-FFF2-40B4-BE49-F238E27FC236}">
              <a16:creationId xmlns:a16="http://schemas.microsoft.com/office/drawing/2014/main" id="{00000000-0008-0000-3E00-00003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42525"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9525</xdr:colOff>
      <xdr:row>45</xdr:row>
      <xdr:rowOff>0</xdr:rowOff>
    </xdr:from>
    <xdr:ext cx="85725" cy="85725"/>
    <xdr:pic>
      <xdr:nvPicPr>
        <xdr:cNvPr id="54" name="53 Imagen" descr="http://200.29.3.6:8080/pentaho/jpivot/table/drill-position-other.gif">
          <a:extLst>
            <a:ext uri="{FF2B5EF4-FFF2-40B4-BE49-F238E27FC236}">
              <a16:creationId xmlns:a16="http://schemas.microsoft.com/office/drawing/2014/main" id="{00000000-0008-0000-3E00-00003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49125"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9525</xdr:colOff>
      <xdr:row>45</xdr:row>
      <xdr:rowOff>0</xdr:rowOff>
    </xdr:from>
    <xdr:ext cx="85725" cy="85725"/>
    <xdr:pic>
      <xdr:nvPicPr>
        <xdr:cNvPr id="55" name="54 Imagen" descr="http://200.29.3.6:8080/pentaho/jpivot/table/drill-position-other.gif">
          <a:extLst>
            <a:ext uri="{FF2B5EF4-FFF2-40B4-BE49-F238E27FC236}">
              <a16:creationId xmlns:a16="http://schemas.microsoft.com/office/drawing/2014/main" id="{00000000-0008-0000-3E00-00003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19075"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9525</xdr:colOff>
      <xdr:row>45</xdr:row>
      <xdr:rowOff>0</xdr:rowOff>
    </xdr:from>
    <xdr:ext cx="85725" cy="85725"/>
    <xdr:pic>
      <xdr:nvPicPr>
        <xdr:cNvPr id="56" name="55 Imagen" descr="http://200.29.3.6:8080/pentaho/jpivot/table/drill-position-other.gif">
          <a:extLst>
            <a:ext uri="{FF2B5EF4-FFF2-40B4-BE49-F238E27FC236}">
              <a16:creationId xmlns:a16="http://schemas.microsoft.com/office/drawing/2014/main" id="{00000000-0008-0000-3E00-00003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82775"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9525</xdr:colOff>
      <xdr:row>45</xdr:row>
      <xdr:rowOff>0</xdr:rowOff>
    </xdr:from>
    <xdr:ext cx="85725" cy="85725"/>
    <xdr:pic>
      <xdr:nvPicPr>
        <xdr:cNvPr id="57" name="56 Imagen" descr="http://200.29.3.6:8080/pentaho/jpivot/table/drill-position-other.gif">
          <a:extLst>
            <a:ext uri="{FF2B5EF4-FFF2-40B4-BE49-F238E27FC236}">
              <a16:creationId xmlns:a16="http://schemas.microsoft.com/office/drawing/2014/main" id="{00000000-0008-0000-3E00-00003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52725"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9525</xdr:colOff>
      <xdr:row>45</xdr:row>
      <xdr:rowOff>0</xdr:rowOff>
    </xdr:from>
    <xdr:ext cx="85725" cy="85725"/>
    <xdr:pic>
      <xdr:nvPicPr>
        <xdr:cNvPr id="58" name="57 Imagen" descr="http://200.29.3.6:8080/pentaho/jpivot/table/drill-position-other.gif">
          <a:extLst>
            <a:ext uri="{FF2B5EF4-FFF2-40B4-BE49-F238E27FC236}">
              <a16:creationId xmlns:a16="http://schemas.microsoft.com/office/drawing/2014/main" id="{00000000-0008-0000-3E00-00003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322675"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45</xdr:row>
      <xdr:rowOff>0</xdr:rowOff>
    </xdr:from>
    <xdr:ext cx="85725" cy="85725"/>
    <xdr:pic>
      <xdr:nvPicPr>
        <xdr:cNvPr id="59" name="58 Imagen" descr="http://200.29.3.6:8080/pentaho/jpivot/table/drill-position-other.gif">
          <a:extLst>
            <a:ext uri="{FF2B5EF4-FFF2-40B4-BE49-F238E27FC236}">
              <a16:creationId xmlns:a16="http://schemas.microsoft.com/office/drawing/2014/main" id="{00000000-0008-0000-3E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7350"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45</xdr:row>
      <xdr:rowOff>0</xdr:rowOff>
    </xdr:from>
    <xdr:ext cx="85725" cy="85725"/>
    <xdr:pic>
      <xdr:nvPicPr>
        <xdr:cNvPr id="60" name="59 Imagen" descr="http://200.29.3.6:8080/pentaho/jpivot/table/drill-position-other.gif">
          <a:extLst>
            <a:ext uri="{FF2B5EF4-FFF2-40B4-BE49-F238E27FC236}">
              <a16:creationId xmlns:a16="http://schemas.microsoft.com/office/drawing/2014/main" id="{00000000-0008-0000-3E00-00003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7350"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45</xdr:row>
      <xdr:rowOff>0</xdr:rowOff>
    </xdr:from>
    <xdr:ext cx="85725" cy="85725"/>
    <xdr:pic>
      <xdr:nvPicPr>
        <xdr:cNvPr id="61" name="60 Imagen" descr="http://200.29.3.6:8080/pentaho/jpivot/table/drill-position-other.gif">
          <a:extLst>
            <a:ext uri="{FF2B5EF4-FFF2-40B4-BE49-F238E27FC236}">
              <a16:creationId xmlns:a16="http://schemas.microsoft.com/office/drawing/2014/main" id="{00000000-0008-0000-3E00-00003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7350"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45</xdr:row>
      <xdr:rowOff>0</xdr:rowOff>
    </xdr:from>
    <xdr:ext cx="85725" cy="85725"/>
    <xdr:pic>
      <xdr:nvPicPr>
        <xdr:cNvPr id="62" name="61 Imagen" descr="http://200.29.3.6:8080/pentaho/jpivot/table/drill-position-other.gif">
          <a:extLst>
            <a:ext uri="{FF2B5EF4-FFF2-40B4-BE49-F238E27FC236}">
              <a16:creationId xmlns:a16="http://schemas.microsoft.com/office/drawing/2014/main" id="{00000000-0008-0000-3E00-00003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7350"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45</xdr:row>
      <xdr:rowOff>0</xdr:rowOff>
    </xdr:from>
    <xdr:ext cx="85725" cy="85725"/>
    <xdr:pic>
      <xdr:nvPicPr>
        <xdr:cNvPr id="63" name="62 Imagen" descr="http://200.29.3.6:8080/pentaho/jpivot/table/drill-position-other.gif">
          <a:extLst>
            <a:ext uri="{FF2B5EF4-FFF2-40B4-BE49-F238E27FC236}">
              <a16:creationId xmlns:a16="http://schemas.microsoft.com/office/drawing/2014/main" id="{00000000-0008-0000-3E00-00003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53050"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45</xdr:row>
      <xdr:rowOff>0</xdr:rowOff>
    </xdr:from>
    <xdr:ext cx="85725" cy="85725"/>
    <xdr:pic>
      <xdr:nvPicPr>
        <xdr:cNvPr id="64" name="63 Imagen" descr="http://200.29.3.6:8080/pentaho/jpivot/table/drill-position-other.gif">
          <a:extLst>
            <a:ext uri="{FF2B5EF4-FFF2-40B4-BE49-F238E27FC236}">
              <a16:creationId xmlns:a16="http://schemas.microsoft.com/office/drawing/2014/main" id="{00000000-0008-0000-3E00-00004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53050"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45</xdr:row>
      <xdr:rowOff>0</xdr:rowOff>
    </xdr:from>
    <xdr:ext cx="85725" cy="85725"/>
    <xdr:pic>
      <xdr:nvPicPr>
        <xdr:cNvPr id="65" name="64 Imagen" descr="http://200.29.3.6:8080/pentaho/jpivot/table/drill-position-other.gif">
          <a:extLst>
            <a:ext uri="{FF2B5EF4-FFF2-40B4-BE49-F238E27FC236}">
              <a16:creationId xmlns:a16="http://schemas.microsoft.com/office/drawing/2014/main" id="{00000000-0008-0000-3E00-00004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53050"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45</xdr:row>
      <xdr:rowOff>0</xdr:rowOff>
    </xdr:from>
    <xdr:ext cx="85725" cy="85725"/>
    <xdr:pic>
      <xdr:nvPicPr>
        <xdr:cNvPr id="66" name="65 Imagen" descr="http://200.29.3.6:8080/pentaho/jpivot/table/drill-position-other.gif">
          <a:extLst>
            <a:ext uri="{FF2B5EF4-FFF2-40B4-BE49-F238E27FC236}">
              <a16:creationId xmlns:a16="http://schemas.microsoft.com/office/drawing/2014/main" id="{00000000-0008-0000-3E00-00004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53050"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45</xdr:row>
      <xdr:rowOff>0</xdr:rowOff>
    </xdr:from>
    <xdr:ext cx="85725" cy="85725"/>
    <xdr:pic>
      <xdr:nvPicPr>
        <xdr:cNvPr id="67" name="66 Imagen" descr="http://200.29.3.6:8080/pentaho/jpivot/table/drill-position-other.gif">
          <a:extLst>
            <a:ext uri="{FF2B5EF4-FFF2-40B4-BE49-F238E27FC236}">
              <a16:creationId xmlns:a16="http://schemas.microsoft.com/office/drawing/2014/main" id="{00000000-0008-0000-3E00-00004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53050" y="11868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45</xdr:row>
      <xdr:rowOff>0</xdr:rowOff>
    </xdr:from>
    <xdr:ext cx="85725" cy="85725"/>
    <xdr:pic>
      <xdr:nvPicPr>
        <xdr:cNvPr id="68" name="Picture 1">
          <a:extLst>
            <a:ext uri="{FF2B5EF4-FFF2-40B4-BE49-F238E27FC236}">
              <a16:creationId xmlns:a16="http://schemas.microsoft.com/office/drawing/2014/main" id="{00000000-0008-0000-3E00-000044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33900" y="11868150"/>
          <a:ext cx="85725" cy="85725"/>
        </a:xfrm>
        <a:prstGeom prst="rect">
          <a:avLst/>
        </a:prstGeom>
        <a:noFill/>
        <a:ln w="9525">
          <a:miter lim="800000"/>
          <a:headEnd/>
          <a:tailEnd/>
        </a:ln>
      </xdr:spPr>
    </xdr:pic>
    <xdr:clientData/>
  </xdr:oneCellAnchor>
  <xdr:oneCellAnchor>
    <xdr:from>
      <xdr:col>2</xdr:col>
      <xdr:colOff>0</xdr:colOff>
      <xdr:row>45</xdr:row>
      <xdr:rowOff>0</xdr:rowOff>
    </xdr:from>
    <xdr:ext cx="85725" cy="85725"/>
    <xdr:pic>
      <xdr:nvPicPr>
        <xdr:cNvPr id="69" name="Picture 2">
          <a:extLst>
            <a:ext uri="{FF2B5EF4-FFF2-40B4-BE49-F238E27FC236}">
              <a16:creationId xmlns:a16="http://schemas.microsoft.com/office/drawing/2014/main" id="{00000000-0008-0000-3E00-000045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33900" y="11868150"/>
          <a:ext cx="85725" cy="85725"/>
        </a:xfrm>
        <a:prstGeom prst="rect">
          <a:avLst/>
        </a:prstGeom>
        <a:noFill/>
        <a:ln w="9525">
          <a:miter lim="800000"/>
          <a:headEnd/>
          <a:tailEnd/>
        </a:ln>
      </xdr:spPr>
    </xdr:pic>
    <xdr:clientData/>
  </xdr:oneCellAnchor>
  <xdr:oneCellAnchor>
    <xdr:from>
      <xdr:col>2</xdr:col>
      <xdr:colOff>0</xdr:colOff>
      <xdr:row>45</xdr:row>
      <xdr:rowOff>0</xdr:rowOff>
    </xdr:from>
    <xdr:ext cx="85725" cy="85725"/>
    <xdr:pic>
      <xdr:nvPicPr>
        <xdr:cNvPr id="70" name="Picture 3">
          <a:extLst>
            <a:ext uri="{FF2B5EF4-FFF2-40B4-BE49-F238E27FC236}">
              <a16:creationId xmlns:a16="http://schemas.microsoft.com/office/drawing/2014/main" id="{00000000-0008-0000-3E00-000046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33900" y="11868150"/>
          <a:ext cx="85725" cy="85725"/>
        </a:xfrm>
        <a:prstGeom prst="rect">
          <a:avLst/>
        </a:prstGeom>
        <a:noFill/>
        <a:ln w="9525">
          <a:miter lim="800000"/>
          <a:headEnd/>
          <a:tailEnd/>
        </a:ln>
      </xdr:spPr>
    </xdr:pic>
    <xdr:clientData/>
  </xdr:oneCellAnchor>
  <xdr:oneCellAnchor>
    <xdr:from>
      <xdr:col>3</xdr:col>
      <xdr:colOff>0</xdr:colOff>
      <xdr:row>45</xdr:row>
      <xdr:rowOff>0</xdr:rowOff>
    </xdr:from>
    <xdr:ext cx="85725" cy="85725"/>
    <xdr:pic>
      <xdr:nvPicPr>
        <xdr:cNvPr id="71" name="Picture 4">
          <a:extLst>
            <a:ext uri="{FF2B5EF4-FFF2-40B4-BE49-F238E27FC236}">
              <a16:creationId xmlns:a16="http://schemas.microsoft.com/office/drawing/2014/main" id="{00000000-0008-0000-3E00-000047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13400" y="11868150"/>
          <a:ext cx="85725" cy="85725"/>
        </a:xfrm>
        <a:prstGeom prst="rect">
          <a:avLst/>
        </a:prstGeom>
        <a:noFill/>
        <a:ln w="9525">
          <a:miter lim="800000"/>
          <a:headEnd/>
          <a:tailEnd/>
        </a:ln>
      </xdr:spPr>
    </xdr:pic>
    <xdr:clientData/>
  </xdr:oneCellAnchor>
  <xdr:oneCellAnchor>
    <xdr:from>
      <xdr:col>4</xdr:col>
      <xdr:colOff>0</xdr:colOff>
      <xdr:row>45</xdr:row>
      <xdr:rowOff>0</xdr:rowOff>
    </xdr:from>
    <xdr:ext cx="85725" cy="85725"/>
    <xdr:pic>
      <xdr:nvPicPr>
        <xdr:cNvPr id="72" name="Picture 5">
          <a:extLst>
            <a:ext uri="{FF2B5EF4-FFF2-40B4-BE49-F238E27FC236}">
              <a16:creationId xmlns:a16="http://schemas.microsoft.com/office/drawing/2014/main" id="{00000000-0008-0000-3E00-000048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18300" y="11868150"/>
          <a:ext cx="85725" cy="85725"/>
        </a:xfrm>
        <a:prstGeom prst="rect">
          <a:avLst/>
        </a:prstGeom>
        <a:noFill/>
        <a:ln w="9525">
          <a:miter lim="800000"/>
          <a:headEnd/>
          <a:tailEnd/>
        </a:ln>
      </xdr:spPr>
    </xdr:pic>
    <xdr:clientData/>
  </xdr:oneCellAnchor>
  <xdr:oneCellAnchor>
    <xdr:from>
      <xdr:col>5</xdr:col>
      <xdr:colOff>0</xdr:colOff>
      <xdr:row>45</xdr:row>
      <xdr:rowOff>0</xdr:rowOff>
    </xdr:from>
    <xdr:ext cx="85725" cy="85725"/>
    <xdr:pic>
      <xdr:nvPicPr>
        <xdr:cNvPr id="73" name="Picture 6">
          <a:extLst>
            <a:ext uri="{FF2B5EF4-FFF2-40B4-BE49-F238E27FC236}">
              <a16:creationId xmlns:a16="http://schemas.microsoft.com/office/drawing/2014/main" id="{00000000-0008-0000-3E00-000049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23200" y="11868150"/>
          <a:ext cx="85725" cy="85725"/>
        </a:xfrm>
        <a:prstGeom prst="rect">
          <a:avLst/>
        </a:prstGeom>
        <a:noFill/>
        <a:ln w="9525">
          <a:miter lim="800000"/>
          <a:headEnd/>
          <a:tailEnd/>
        </a:ln>
      </xdr:spPr>
    </xdr:pic>
    <xdr:clientData/>
  </xdr:oneCellAnchor>
  <xdr:oneCellAnchor>
    <xdr:from>
      <xdr:col>6</xdr:col>
      <xdr:colOff>0</xdr:colOff>
      <xdr:row>45</xdr:row>
      <xdr:rowOff>0</xdr:rowOff>
    </xdr:from>
    <xdr:ext cx="85725" cy="85725"/>
    <xdr:pic>
      <xdr:nvPicPr>
        <xdr:cNvPr id="74" name="Picture 7">
          <a:extLst>
            <a:ext uri="{FF2B5EF4-FFF2-40B4-BE49-F238E27FC236}">
              <a16:creationId xmlns:a16="http://schemas.microsoft.com/office/drawing/2014/main" id="{00000000-0008-0000-3E00-00004A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928100" y="11868150"/>
          <a:ext cx="85725" cy="85725"/>
        </a:xfrm>
        <a:prstGeom prst="rect">
          <a:avLst/>
        </a:prstGeom>
        <a:noFill/>
        <a:ln w="9525">
          <a:miter lim="800000"/>
          <a:headEnd/>
          <a:tailEnd/>
        </a:ln>
      </xdr:spPr>
    </xdr:pic>
    <xdr:clientData/>
  </xdr:oneCellAnchor>
  <xdr:oneCellAnchor>
    <xdr:from>
      <xdr:col>7</xdr:col>
      <xdr:colOff>0</xdr:colOff>
      <xdr:row>45</xdr:row>
      <xdr:rowOff>0</xdr:rowOff>
    </xdr:from>
    <xdr:ext cx="85725" cy="85725"/>
    <xdr:pic>
      <xdr:nvPicPr>
        <xdr:cNvPr id="75" name="Picture 8">
          <a:extLst>
            <a:ext uri="{FF2B5EF4-FFF2-40B4-BE49-F238E27FC236}">
              <a16:creationId xmlns:a16="http://schemas.microsoft.com/office/drawing/2014/main" id="{00000000-0008-0000-3E00-00004B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33000" y="11868150"/>
          <a:ext cx="85725" cy="85725"/>
        </a:xfrm>
        <a:prstGeom prst="rect">
          <a:avLst/>
        </a:prstGeom>
        <a:noFill/>
        <a:ln w="9525">
          <a:miter lim="800000"/>
          <a:headEnd/>
          <a:tailEnd/>
        </a:ln>
      </xdr:spPr>
    </xdr:pic>
    <xdr:clientData/>
  </xdr:oneCellAnchor>
  <xdr:oneCellAnchor>
    <xdr:from>
      <xdr:col>9</xdr:col>
      <xdr:colOff>0</xdr:colOff>
      <xdr:row>45</xdr:row>
      <xdr:rowOff>0</xdr:rowOff>
    </xdr:from>
    <xdr:ext cx="85725" cy="85725"/>
    <xdr:pic>
      <xdr:nvPicPr>
        <xdr:cNvPr id="76" name="Picture 9">
          <a:extLst>
            <a:ext uri="{FF2B5EF4-FFF2-40B4-BE49-F238E27FC236}">
              <a16:creationId xmlns:a16="http://schemas.microsoft.com/office/drawing/2014/main" id="{00000000-0008-0000-3E00-00004C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39600" y="11868150"/>
          <a:ext cx="85725" cy="85725"/>
        </a:xfrm>
        <a:prstGeom prst="rect">
          <a:avLst/>
        </a:prstGeom>
        <a:noFill/>
        <a:ln w="9525">
          <a:miter lim="800000"/>
          <a:headEnd/>
          <a:tailEnd/>
        </a:ln>
      </xdr:spPr>
    </xdr:pic>
    <xdr:clientData/>
  </xdr:oneCellAnchor>
  <xdr:oneCellAnchor>
    <xdr:from>
      <xdr:col>10</xdr:col>
      <xdr:colOff>0</xdr:colOff>
      <xdr:row>45</xdr:row>
      <xdr:rowOff>0</xdr:rowOff>
    </xdr:from>
    <xdr:ext cx="85725" cy="85725"/>
    <xdr:pic>
      <xdr:nvPicPr>
        <xdr:cNvPr id="77" name="Picture 10">
          <a:extLst>
            <a:ext uri="{FF2B5EF4-FFF2-40B4-BE49-F238E27FC236}">
              <a16:creationId xmlns:a16="http://schemas.microsoft.com/office/drawing/2014/main" id="{00000000-0008-0000-3E00-00004D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909550" y="11868150"/>
          <a:ext cx="85725" cy="85725"/>
        </a:xfrm>
        <a:prstGeom prst="rect">
          <a:avLst/>
        </a:prstGeom>
        <a:noFill/>
        <a:ln w="9525">
          <a:miter lim="800000"/>
          <a:headEnd/>
          <a:tailEnd/>
        </a:ln>
      </xdr:spPr>
    </xdr:pic>
    <xdr:clientData/>
  </xdr:oneCellAnchor>
  <xdr:oneCellAnchor>
    <xdr:from>
      <xdr:col>11</xdr:col>
      <xdr:colOff>0</xdr:colOff>
      <xdr:row>45</xdr:row>
      <xdr:rowOff>0</xdr:rowOff>
    </xdr:from>
    <xdr:ext cx="85725" cy="85725"/>
    <xdr:pic>
      <xdr:nvPicPr>
        <xdr:cNvPr id="78" name="Picture 11">
          <a:extLst>
            <a:ext uri="{FF2B5EF4-FFF2-40B4-BE49-F238E27FC236}">
              <a16:creationId xmlns:a16="http://schemas.microsoft.com/office/drawing/2014/main" id="{00000000-0008-0000-3E00-00004E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573250" y="11868150"/>
          <a:ext cx="85725" cy="85725"/>
        </a:xfrm>
        <a:prstGeom prst="rect">
          <a:avLst/>
        </a:prstGeom>
        <a:noFill/>
        <a:ln w="9525">
          <a:miter lim="800000"/>
          <a:headEnd/>
          <a:tailEnd/>
        </a:ln>
      </xdr:spPr>
    </xdr:pic>
    <xdr:clientData/>
  </xdr:oneCellAnchor>
  <xdr:oneCellAnchor>
    <xdr:from>
      <xdr:col>12</xdr:col>
      <xdr:colOff>0</xdr:colOff>
      <xdr:row>45</xdr:row>
      <xdr:rowOff>0</xdr:rowOff>
    </xdr:from>
    <xdr:ext cx="85725" cy="85725"/>
    <xdr:pic>
      <xdr:nvPicPr>
        <xdr:cNvPr id="79" name="Picture 12">
          <a:extLst>
            <a:ext uri="{FF2B5EF4-FFF2-40B4-BE49-F238E27FC236}">
              <a16:creationId xmlns:a16="http://schemas.microsoft.com/office/drawing/2014/main" id="{00000000-0008-0000-3E00-00004F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443200" y="11868150"/>
          <a:ext cx="85725" cy="85725"/>
        </a:xfrm>
        <a:prstGeom prst="rect">
          <a:avLst/>
        </a:prstGeom>
        <a:noFill/>
        <a:ln w="9525">
          <a:miter lim="800000"/>
          <a:headEnd/>
          <a:tailEnd/>
        </a:ln>
      </xdr:spPr>
    </xdr:pic>
    <xdr:clientData/>
  </xdr:oneCellAnchor>
  <xdr:oneCellAnchor>
    <xdr:from>
      <xdr:col>1</xdr:col>
      <xdr:colOff>0</xdr:colOff>
      <xdr:row>45</xdr:row>
      <xdr:rowOff>0</xdr:rowOff>
    </xdr:from>
    <xdr:ext cx="152400" cy="152400"/>
    <xdr:pic>
      <xdr:nvPicPr>
        <xdr:cNvPr id="80" name="Picture 13">
          <a:extLst>
            <a:ext uri="{FF2B5EF4-FFF2-40B4-BE49-F238E27FC236}">
              <a16:creationId xmlns:a16="http://schemas.microsoft.com/office/drawing/2014/main" id="{00000000-0008-0000-3E00-000050000000}"/>
            </a:ext>
          </a:extLst>
        </xdr:cNvPr>
        <xdr:cNvPicPr preferRelativeResize="0">
          <a:picLocks noChangeArrowheads="1" noChangeShapeType="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57350" y="11868150"/>
          <a:ext cx="152400" cy="152400"/>
        </a:xfrm>
        <a:prstGeom prst="rect">
          <a:avLst/>
        </a:prstGeom>
        <a:noFill/>
        <a:ln w="9525">
          <a:miter lim="800000"/>
          <a:headEnd/>
          <a:tailEnd/>
        </a:ln>
      </xdr:spPr>
    </xdr:pic>
    <xdr:clientData/>
  </xdr:oneCellAnchor>
  <xdr:oneCellAnchor>
    <xdr:from>
      <xdr:col>6</xdr:col>
      <xdr:colOff>0</xdr:colOff>
      <xdr:row>45</xdr:row>
      <xdr:rowOff>0</xdr:rowOff>
    </xdr:from>
    <xdr:ext cx="85725" cy="85725"/>
    <xdr:sp macro="" textlink="">
      <xdr:nvSpPr>
        <xdr:cNvPr id="81" name="Picture 6" hidden="1">
          <a:extLst>
            <a:ext uri="{63B3BB69-23CF-44E3-9099-C40C66FF867C}">
              <a14:compatExt xmlns:a14="http://schemas.microsoft.com/office/drawing/2010/main" spid="_x0000_s3078"/>
            </a:ext>
            <a:ext uri="{FF2B5EF4-FFF2-40B4-BE49-F238E27FC236}">
              <a16:creationId xmlns:a16="http://schemas.microsoft.com/office/drawing/2014/main" id="{00000000-0008-0000-3E00-000051000000}"/>
            </a:ext>
          </a:extLst>
        </xdr:cNvPr>
        <xdr:cNvSpPr/>
      </xdr:nvSpPr>
      <xdr:spPr>
        <a:xfrm>
          <a:off x="8928100" y="11868150"/>
          <a:ext cx="85725" cy="85725"/>
        </a:xfrm>
        <a:prstGeom prst="rect">
          <a:avLst/>
        </a:prstGeom>
      </xdr:spPr>
    </xdr:sp>
    <xdr:clientData/>
  </xdr:oneCellAnchor>
  <xdr:oneCellAnchor>
    <xdr:from>
      <xdr:col>6</xdr:col>
      <xdr:colOff>0</xdr:colOff>
      <xdr:row>45</xdr:row>
      <xdr:rowOff>0</xdr:rowOff>
    </xdr:from>
    <xdr:ext cx="85725" cy="85725"/>
    <xdr:pic>
      <xdr:nvPicPr>
        <xdr:cNvPr id="82" name="Picture 6">
          <a:extLst>
            <a:ext uri="{FF2B5EF4-FFF2-40B4-BE49-F238E27FC236}">
              <a16:creationId xmlns:a16="http://schemas.microsoft.com/office/drawing/2014/main" id="{00000000-0008-0000-3E00-000052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928100" y="11868150"/>
          <a:ext cx="85725" cy="85725"/>
        </a:xfrm>
        <a:prstGeom prst="rect">
          <a:avLst/>
        </a:prstGeom>
        <a:noFill/>
        <a:ln w="9525">
          <a:miter lim="800000"/>
          <a:headEnd/>
          <a:tailEnd/>
        </a:ln>
      </xdr:spPr>
    </xdr:pic>
    <xdr:clientData/>
  </xdr:oneCellAnchor>
  <xdr:oneCellAnchor>
    <xdr:from>
      <xdr:col>0</xdr:col>
      <xdr:colOff>0</xdr:colOff>
      <xdr:row>0</xdr:row>
      <xdr:rowOff>0</xdr:rowOff>
    </xdr:from>
    <xdr:ext cx="1243692" cy="1136978"/>
    <xdr:pic>
      <xdr:nvPicPr>
        <xdr:cNvPr id="83" name="Imagen 82">
          <a:extLst>
            <a:ext uri="{FF2B5EF4-FFF2-40B4-BE49-F238E27FC236}">
              <a16:creationId xmlns:a16="http://schemas.microsoft.com/office/drawing/2014/main" id="{00000000-0008-0000-3E00-000053000000}"/>
            </a:ext>
          </a:extLst>
        </xdr:cNvPr>
        <xdr:cNvPicPr>
          <a:picLocks noChangeAspect="1"/>
        </xdr:cNvPicPr>
      </xdr:nvPicPr>
      <xdr:blipFill>
        <a:blip xmlns:r="http://schemas.openxmlformats.org/officeDocument/2006/relationships" r:embed="rId4"/>
        <a:stretch>
          <a:fillRect/>
        </a:stretch>
      </xdr:blipFill>
      <xdr:spPr>
        <a:xfrm>
          <a:off x="0" y="0"/>
          <a:ext cx="1243692" cy="1136978"/>
        </a:xfrm>
        <a:prstGeom prst="rect">
          <a:avLst/>
        </a:prstGeom>
      </xdr:spPr>
    </xdr:pic>
    <xdr:clientData/>
  </xdr:oneCellAnchor>
  <xdr:oneCellAnchor>
    <xdr:from>
      <xdr:col>0</xdr:col>
      <xdr:colOff>0</xdr:colOff>
      <xdr:row>0</xdr:row>
      <xdr:rowOff>7056</xdr:rowOff>
    </xdr:from>
    <xdr:ext cx="1243692" cy="1136978"/>
    <xdr:pic>
      <xdr:nvPicPr>
        <xdr:cNvPr id="84" name="Imagen 83">
          <a:extLst>
            <a:ext uri="{FF2B5EF4-FFF2-40B4-BE49-F238E27FC236}">
              <a16:creationId xmlns:a16="http://schemas.microsoft.com/office/drawing/2014/main" id="{00000000-0008-0000-3E00-000054000000}"/>
            </a:ext>
          </a:extLst>
        </xdr:cNvPr>
        <xdr:cNvPicPr>
          <a:picLocks noChangeAspect="1"/>
        </xdr:cNvPicPr>
      </xdr:nvPicPr>
      <xdr:blipFill>
        <a:blip xmlns:r="http://schemas.openxmlformats.org/officeDocument/2006/relationships" r:embed="rId4"/>
        <a:stretch>
          <a:fillRect/>
        </a:stretch>
      </xdr:blipFill>
      <xdr:spPr>
        <a:xfrm>
          <a:off x="0" y="7056"/>
          <a:ext cx="1243692" cy="1136978"/>
        </a:xfrm>
        <a:prstGeom prst="rect">
          <a:avLst/>
        </a:prstGeom>
      </xdr:spPr>
    </xdr:pic>
    <xdr:clientData/>
  </xdr:oneCellAnchor>
</xdr:wsDr>
</file>

<file path=xl/drawings/drawing64.xml><?xml version="1.0" encoding="utf-8"?>
<xdr:wsDr xmlns:xdr="http://schemas.openxmlformats.org/drawingml/2006/spreadsheetDrawing" xmlns:a="http://schemas.openxmlformats.org/drawingml/2006/main">
  <xdr:oneCellAnchor>
    <xdr:from>
      <xdr:col>5</xdr:col>
      <xdr:colOff>0</xdr:colOff>
      <xdr:row>59</xdr:row>
      <xdr:rowOff>0</xdr:rowOff>
    </xdr:from>
    <xdr:ext cx="85725" cy="85725"/>
    <xdr:pic>
      <xdr:nvPicPr>
        <xdr:cNvPr id="2" name="1 Imagen" descr="http://200.29.3.6:8080/pentaho/jpivot/table/drill-position-other.gif">
          <a:extLst>
            <a:ext uri="{FF2B5EF4-FFF2-40B4-BE49-F238E27FC236}">
              <a16:creationId xmlns:a16="http://schemas.microsoft.com/office/drawing/2014/main" id="{00000000-0008-0000-3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8682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59</xdr:row>
      <xdr:rowOff>0</xdr:rowOff>
    </xdr:from>
    <xdr:ext cx="152400" cy="152400"/>
    <xdr:sp macro="" textlink="">
      <xdr:nvSpPr>
        <xdr:cNvPr id="3" name="Picture 1" hidden="1">
          <a:extLst>
            <a:ext uri="{63B3BB69-23CF-44E3-9099-C40C66FF867C}">
              <a14:compatExt xmlns:a14="http://schemas.microsoft.com/office/drawing/2010/main" spid="_x0000_s4097"/>
            </a:ext>
            <a:ext uri="{FF2B5EF4-FFF2-40B4-BE49-F238E27FC236}">
              <a16:creationId xmlns:a16="http://schemas.microsoft.com/office/drawing/2014/main" id="{00000000-0008-0000-3F00-000003000000}"/>
            </a:ext>
          </a:extLst>
        </xdr:cNvPr>
        <xdr:cNvSpPr/>
      </xdr:nvSpPr>
      <xdr:spPr>
        <a:xfrm>
          <a:off x="8886825" y="14020800"/>
          <a:ext cx="152400" cy="152400"/>
        </a:xfrm>
        <a:prstGeom prst="rect">
          <a:avLst/>
        </a:prstGeom>
      </xdr:spPr>
    </xdr:sp>
    <xdr:clientData/>
  </xdr:oneCellAnchor>
  <xdr:oneCellAnchor>
    <xdr:from>
      <xdr:col>5</xdr:col>
      <xdr:colOff>0</xdr:colOff>
      <xdr:row>59</xdr:row>
      <xdr:rowOff>0</xdr:rowOff>
    </xdr:from>
    <xdr:ext cx="85725" cy="85725"/>
    <xdr:pic>
      <xdr:nvPicPr>
        <xdr:cNvPr id="4" name="3 Imagen" descr="http://200.29.3.6:8080/pentaho/jpivot/table/drill-position-other.gif">
          <a:extLst>
            <a:ext uri="{FF2B5EF4-FFF2-40B4-BE49-F238E27FC236}">
              <a16:creationId xmlns:a16="http://schemas.microsoft.com/office/drawing/2014/main" id="{00000000-0008-0000-3F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8682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5" name="4 Imagen" descr="http://200.29.3.6:8080/pentaho/jpivot/table/drill-position-other.gif">
          <a:extLst>
            <a:ext uri="{FF2B5EF4-FFF2-40B4-BE49-F238E27FC236}">
              <a16:creationId xmlns:a16="http://schemas.microsoft.com/office/drawing/2014/main" id="{00000000-0008-0000-3F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59</xdr:row>
      <xdr:rowOff>0</xdr:rowOff>
    </xdr:from>
    <xdr:ext cx="85725" cy="85725"/>
    <xdr:pic>
      <xdr:nvPicPr>
        <xdr:cNvPr id="6" name="5 Imagen" descr="http://200.29.3.6:8080/pentaho/jpivot/table/drill-position-other.gif">
          <a:extLst>
            <a:ext uri="{FF2B5EF4-FFF2-40B4-BE49-F238E27FC236}">
              <a16:creationId xmlns:a16="http://schemas.microsoft.com/office/drawing/2014/main" id="{00000000-0008-0000-3F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197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59</xdr:row>
      <xdr:rowOff>0</xdr:rowOff>
    </xdr:from>
    <xdr:ext cx="85725" cy="85725"/>
    <xdr:pic>
      <xdr:nvPicPr>
        <xdr:cNvPr id="7" name="6 Imagen" descr="http://200.29.3.6:8080/pentaho/jpivot/table/drill-position-other.gif">
          <a:extLst>
            <a:ext uri="{FF2B5EF4-FFF2-40B4-BE49-F238E27FC236}">
              <a16:creationId xmlns:a16="http://schemas.microsoft.com/office/drawing/2014/main" id="{00000000-0008-0000-3F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055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8" name="7 Imagen" descr="http://200.29.3.6:8080/pentaho/jpivot/table/drill-position-other.gif">
          <a:extLst>
            <a:ext uri="{FF2B5EF4-FFF2-40B4-BE49-F238E27FC236}">
              <a16:creationId xmlns:a16="http://schemas.microsoft.com/office/drawing/2014/main" id="{00000000-0008-0000-3F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59</xdr:row>
      <xdr:rowOff>0</xdr:rowOff>
    </xdr:from>
    <xdr:ext cx="152400" cy="152400"/>
    <xdr:sp macro="" textlink="">
      <xdr:nvSpPr>
        <xdr:cNvPr id="9" name="Picture 2" hidden="1">
          <a:extLst>
            <a:ext uri="{63B3BB69-23CF-44E3-9099-C40C66FF867C}">
              <a14:compatExt xmlns:a14="http://schemas.microsoft.com/office/drawing/2010/main" spid="_x0000_s4098"/>
            </a:ext>
            <a:ext uri="{FF2B5EF4-FFF2-40B4-BE49-F238E27FC236}">
              <a16:creationId xmlns:a16="http://schemas.microsoft.com/office/drawing/2014/main" id="{00000000-0008-0000-3F00-000009000000}"/>
            </a:ext>
          </a:extLst>
        </xdr:cNvPr>
        <xdr:cNvSpPr/>
      </xdr:nvSpPr>
      <xdr:spPr>
        <a:xfrm>
          <a:off x="8886825" y="14020800"/>
          <a:ext cx="152400" cy="152400"/>
        </a:xfrm>
        <a:prstGeom prst="rect">
          <a:avLst/>
        </a:prstGeom>
      </xdr:spPr>
    </xdr:sp>
    <xdr:clientData/>
  </xdr:oneCellAnchor>
  <xdr:oneCellAnchor>
    <xdr:from>
      <xdr:col>6</xdr:col>
      <xdr:colOff>0</xdr:colOff>
      <xdr:row>59</xdr:row>
      <xdr:rowOff>0</xdr:rowOff>
    </xdr:from>
    <xdr:ext cx="85725" cy="85725"/>
    <xdr:pic>
      <xdr:nvPicPr>
        <xdr:cNvPr id="10" name="9 Imagen" descr="http://200.29.3.6:8080/pentaho/jpivot/table/drill-position-other.gif">
          <a:extLst>
            <a:ext uri="{FF2B5EF4-FFF2-40B4-BE49-F238E27FC236}">
              <a16:creationId xmlns:a16="http://schemas.microsoft.com/office/drawing/2014/main" id="{00000000-0008-0000-3F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59</xdr:row>
      <xdr:rowOff>0</xdr:rowOff>
    </xdr:from>
    <xdr:ext cx="85725" cy="85725"/>
    <xdr:pic>
      <xdr:nvPicPr>
        <xdr:cNvPr id="11" name="10 Imagen" descr="http://200.29.3.6:8080/pentaho/jpivot/table/drill-position-other.gif">
          <a:extLst>
            <a:ext uri="{FF2B5EF4-FFF2-40B4-BE49-F238E27FC236}">
              <a16:creationId xmlns:a16="http://schemas.microsoft.com/office/drawing/2014/main" id="{00000000-0008-0000-3F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2" name="11 Imagen" descr="http://200.29.3.6:8080/pentaho/jpivot/table/drill-position-other.gif">
          <a:extLst>
            <a:ext uri="{FF2B5EF4-FFF2-40B4-BE49-F238E27FC236}">
              <a16:creationId xmlns:a16="http://schemas.microsoft.com/office/drawing/2014/main" id="{00000000-0008-0000-3F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3" name="12 Imagen" descr="http://200.29.3.6:8080/pentaho/jpivot/table/drill-position-other.gif">
          <a:extLst>
            <a:ext uri="{FF2B5EF4-FFF2-40B4-BE49-F238E27FC236}">
              <a16:creationId xmlns:a16="http://schemas.microsoft.com/office/drawing/2014/main" id="{00000000-0008-0000-3F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14" name="13 Imagen" descr="http://200.29.3.6:8080/pentaho/jpivot/table/drill-position-other.gif">
          <a:extLst>
            <a:ext uri="{FF2B5EF4-FFF2-40B4-BE49-F238E27FC236}">
              <a16:creationId xmlns:a16="http://schemas.microsoft.com/office/drawing/2014/main" id="{00000000-0008-0000-3F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206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59</xdr:row>
      <xdr:rowOff>0</xdr:rowOff>
    </xdr:from>
    <xdr:ext cx="85725" cy="85725"/>
    <xdr:pic>
      <xdr:nvPicPr>
        <xdr:cNvPr id="15" name="14 Imagen" descr="http://200.29.3.6:8080/pentaho/jpivot/table/drill-position-other.gif">
          <a:extLst>
            <a:ext uri="{FF2B5EF4-FFF2-40B4-BE49-F238E27FC236}">
              <a16:creationId xmlns:a16="http://schemas.microsoft.com/office/drawing/2014/main" id="{00000000-0008-0000-3F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021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59</xdr:row>
      <xdr:rowOff>0</xdr:rowOff>
    </xdr:from>
    <xdr:ext cx="85725" cy="85725"/>
    <xdr:pic>
      <xdr:nvPicPr>
        <xdr:cNvPr id="16" name="15 Imagen" descr="http://200.29.3.6:8080/pentaho/jpivot/table/drill-position-other.gif">
          <a:extLst>
            <a:ext uri="{FF2B5EF4-FFF2-40B4-BE49-F238E27FC236}">
              <a16:creationId xmlns:a16="http://schemas.microsoft.com/office/drawing/2014/main" id="{00000000-0008-0000-3F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2403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59</xdr:row>
      <xdr:rowOff>0</xdr:rowOff>
    </xdr:from>
    <xdr:ext cx="85725" cy="85725"/>
    <xdr:pic>
      <xdr:nvPicPr>
        <xdr:cNvPr id="17" name="16 Imagen" descr="http://200.29.3.6:8080/pentaho/jpivot/table/drill-position-other.gif">
          <a:extLst>
            <a:ext uri="{FF2B5EF4-FFF2-40B4-BE49-F238E27FC236}">
              <a16:creationId xmlns:a16="http://schemas.microsoft.com/office/drawing/2014/main" id="{00000000-0008-0000-3F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738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59</xdr:row>
      <xdr:rowOff>0</xdr:rowOff>
    </xdr:from>
    <xdr:ext cx="85725" cy="85725"/>
    <xdr:pic>
      <xdr:nvPicPr>
        <xdr:cNvPr id="18" name="17 Imagen" descr="http://200.29.3.6:8080/pentaho/jpivot/table/drill-position-other.gif">
          <a:extLst>
            <a:ext uri="{FF2B5EF4-FFF2-40B4-BE49-F238E27FC236}">
              <a16:creationId xmlns:a16="http://schemas.microsoft.com/office/drawing/2014/main" id="{00000000-0008-0000-3F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598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59</xdr:row>
      <xdr:rowOff>0</xdr:rowOff>
    </xdr:from>
    <xdr:ext cx="85725" cy="85725"/>
    <xdr:pic>
      <xdr:nvPicPr>
        <xdr:cNvPr id="19" name="18 Imagen" descr="http://200.29.3.6:8080/pentaho/jpivot/table/drill-position-other.gif">
          <a:extLst>
            <a:ext uri="{FF2B5EF4-FFF2-40B4-BE49-F238E27FC236}">
              <a16:creationId xmlns:a16="http://schemas.microsoft.com/office/drawing/2014/main" id="{00000000-0008-0000-3F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885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59</xdr:row>
      <xdr:rowOff>0</xdr:rowOff>
    </xdr:from>
    <xdr:ext cx="85725" cy="85725"/>
    <xdr:pic>
      <xdr:nvPicPr>
        <xdr:cNvPr id="20" name="19 Imagen" descr="http://200.29.3.6:8080/pentaho/jpivot/table/drill-position-other.gif">
          <a:extLst>
            <a:ext uri="{FF2B5EF4-FFF2-40B4-BE49-F238E27FC236}">
              <a16:creationId xmlns:a16="http://schemas.microsoft.com/office/drawing/2014/main" id="{00000000-0008-0000-3F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298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21" name="20 Imagen" descr="http://200.29.3.6:8080/pentaho/jpivot/table/drill-position-other.gif">
          <a:extLst>
            <a:ext uri="{FF2B5EF4-FFF2-40B4-BE49-F238E27FC236}">
              <a16:creationId xmlns:a16="http://schemas.microsoft.com/office/drawing/2014/main" id="{00000000-0008-0000-3F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59</xdr:row>
      <xdr:rowOff>0</xdr:rowOff>
    </xdr:from>
    <xdr:ext cx="85725" cy="85725"/>
    <xdr:pic>
      <xdr:nvPicPr>
        <xdr:cNvPr id="22" name="21 Imagen" descr="http://200.29.3.6:8080/pentaho/jpivot/table/drill-position-other.gif">
          <a:extLst>
            <a:ext uri="{FF2B5EF4-FFF2-40B4-BE49-F238E27FC236}">
              <a16:creationId xmlns:a16="http://schemas.microsoft.com/office/drawing/2014/main" id="{00000000-0008-0000-3F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197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59</xdr:row>
      <xdr:rowOff>0</xdr:rowOff>
    </xdr:from>
    <xdr:ext cx="152400" cy="152400"/>
    <xdr:sp macro="" textlink="">
      <xdr:nvSpPr>
        <xdr:cNvPr id="23" name="Picture 3" hidden="1">
          <a:extLst>
            <a:ext uri="{63B3BB69-23CF-44E3-9099-C40C66FF867C}">
              <a14:compatExt xmlns:a14="http://schemas.microsoft.com/office/drawing/2010/main" spid="_x0000_s4099"/>
            </a:ext>
            <a:ext uri="{FF2B5EF4-FFF2-40B4-BE49-F238E27FC236}">
              <a16:creationId xmlns:a16="http://schemas.microsoft.com/office/drawing/2014/main" id="{00000000-0008-0000-3F00-000017000000}"/>
            </a:ext>
          </a:extLst>
        </xdr:cNvPr>
        <xdr:cNvSpPr/>
      </xdr:nvSpPr>
      <xdr:spPr>
        <a:xfrm>
          <a:off x="6505575" y="14020800"/>
          <a:ext cx="152400" cy="152400"/>
        </a:xfrm>
        <a:prstGeom prst="rect">
          <a:avLst/>
        </a:prstGeom>
      </xdr:spPr>
    </xdr:sp>
    <xdr:clientData/>
  </xdr:oneCellAnchor>
  <xdr:oneCellAnchor>
    <xdr:from>
      <xdr:col>4</xdr:col>
      <xdr:colOff>0</xdr:colOff>
      <xdr:row>59</xdr:row>
      <xdr:rowOff>0</xdr:rowOff>
    </xdr:from>
    <xdr:ext cx="152400" cy="152400"/>
    <xdr:sp macro="" textlink="">
      <xdr:nvSpPr>
        <xdr:cNvPr id="24" name="Picture 4" hidden="1">
          <a:extLst>
            <a:ext uri="{63B3BB69-23CF-44E3-9099-C40C66FF867C}">
              <a14:compatExt xmlns:a14="http://schemas.microsoft.com/office/drawing/2010/main" spid="_x0000_s4100"/>
            </a:ext>
            <a:ext uri="{FF2B5EF4-FFF2-40B4-BE49-F238E27FC236}">
              <a16:creationId xmlns:a16="http://schemas.microsoft.com/office/drawing/2014/main" id="{00000000-0008-0000-3F00-000018000000}"/>
            </a:ext>
          </a:extLst>
        </xdr:cNvPr>
        <xdr:cNvSpPr/>
      </xdr:nvSpPr>
      <xdr:spPr>
        <a:xfrm>
          <a:off x="7762875" y="14020800"/>
          <a:ext cx="152400" cy="152400"/>
        </a:xfrm>
        <a:prstGeom prst="rect">
          <a:avLst/>
        </a:prstGeom>
      </xdr:spPr>
    </xdr:sp>
    <xdr:clientData/>
  </xdr:oneCellAnchor>
  <xdr:oneCellAnchor>
    <xdr:from>
      <xdr:col>4</xdr:col>
      <xdr:colOff>0</xdr:colOff>
      <xdr:row>59</xdr:row>
      <xdr:rowOff>0</xdr:rowOff>
    </xdr:from>
    <xdr:ext cx="85725" cy="85725"/>
    <xdr:pic>
      <xdr:nvPicPr>
        <xdr:cNvPr id="25" name="24 Imagen" descr="http://200.29.3.6:8080/pentaho/jpivot/table/drill-position-other.gif">
          <a:extLst>
            <a:ext uri="{FF2B5EF4-FFF2-40B4-BE49-F238E27FC236}">
              <a16:creationId xmlns:a16="http://schemas.microsoft.com/office/drawing/2014/main" id="{00000000-0008-0000-3F00-00001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26" name="25 Imagen" descr="http://200.29.3.6:8080/pentaho/jpivot/table/drill-position-other.gif">
          <a:extLst>
            <a:ext uri="{FF2B5EF4-FFF2-40B4-BE49-F238E27FC236}">
              <a16:creationId xmlns:a16="http://schemas.microsoft.com/office/drawing/2014/main" id="{00000000-0008-0000-3F00-00001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27" name="26 Imagen" descr="http://200.29.3.6:8080/pentaho/jpivot/table/drill-position-other.gif">
          <a:extLst>
            <a:ext uri="{FF2B5EF4-FFF2-40B4-BE49-F238E27FC236}">
              <a16:creationId xmlns:a16="http://schemas.microsoft.com/office/drawing/2014/main" id="{00000000-0008-0000-3F00-00001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28" name="27 Imagen" descr="http://200.29.3.6:8080/pentaho/jpivot/table/drill-position-other.gif">
          <a:extLst>
            <a:ext uri="{FF2B5EF4-FFF2-40B4-BE49-F238E27FC236}">
              <a16:creationId xmlns:a16="http://schemas.microsoft.com/office/drawing/2014/main" id="{00000000-0008-0000-3F00-00001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29" name="28 Imagen" descr="http://200.29.3.6:8080/pentaho/jpivot/table/drill-position-other.gif">
          <a:extLst>
            <a:ext uri="{FF2B5EF4-FFF2-40B4-BE49-F238E27FC236}">
              <a16:creationId xmlns:a16="http://schemas.microsoft.com/office/drawing/2014/main" id="{00000000-0008-0000-3F00-00001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30" name="29 Imagen" descr="http://200.29.3.6:8080/pentaho/jpivot/table/drill-position-other.gif">
          <a:extLst>
            <a:ext uri="{FF2B5EF4-FFF2-40B4-BE49-F238E27FC236}">
              <a16:creationId xmlns:a16="http://schemas.microsoft.com/office/drawing/2014/main" id="{00000000-0008-0000-3F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31" name="30 Imagen" descr="http://200.29.3.6:8080/pentaho/jpivot/table/drill-position-other.gif">
          <a:extLst>
            <a:ext uri="{FF2B5EF4-FFF2-40B4-BE49-F238E27FC236}">
              <a16:creationId xmlns:a16="http://schemas.microsoft.com/office/drawing/2014/main" id="{00000000-0008-0000-3F00-00001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32" name="31 Imagen" descr="http://200.29.3.6:8080/pentaho/jpivot/table/drill-position-other.gif">
          <a:extLst>
            <a:ext uri="{FF2B5EF4-FFF2-40B4-BE49-F238E27FC236}">
              <a16:creationId xmlns:a16="http://schemas.microsoft.com/office/drawing/2014/main" id="{00000000-0008-0000-3F00-00002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33" name="32 Imagen" descr="http://200.29.3.6:8080/pentaho/jpivot/table/drill-position-other.gif">
          <a:extLst>
            <a:ext uri="{FF2B5EF4-FFF2-40B4-BE49-F238E27FC236}">
              <a16:creationId xmlns:a16="http://schemas.microsoft.com/office/drawing/2014/main" id="{00000000-0008-0000-3F00-00002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34" name="33 Imagen" descr="http://200.29.3.6:8080/pentaho/jpivot/table/drill-position-other.gif">
          <a:extLst>
            <a:ext uri="{FF2B5EF4-FFF2-40B4-BE49-F238E27FC236}">
              <a16:creationId xmlns:a16="http://schemas.microsoft.com/office/drawing/2014/main" id="{00000000-0008-0000-3F00-00002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35" name="34 Imagen" descr="http://200.29.3.6:8080/pentaho/jpivot/table/drill-position-other.gif">
          <a:extLst>
            <a:ext uri="{FF2B5EF4-FFF2-40B4-BE49-F238E27FC236}">
              <a16:creationId xmlns:a16="http://schemas.microsoft.com/office/drawing/2014/main" id="{00000000-0008-0000-3F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36" name="35 Imagen" descr="http://200.29.3.6:8080/pentaho/jpivot/table/drill-position-other.gif">
          <a:extLst>
            <a:ext uri="{FF2B5EF4-FFF2-40B4-BE49-F238E27FC236}">
              <a16:creationId xmlns:a16="http://schemas.microsoft.com/office/drawing/2014/main" id="{00000000-0008-0000-3F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37" name="36 Imagen" descr="http://200.29.3.6:8080/pentaho/jpivot/table/drill-position-other.gif">
          <a:extLst>
            <a:ext uri="{FF2B5EF4-FFF2-40B4-BE49-F238E27FC236}">
              <a16:creationId xmlns:a16="http://schemas.microsoft.com/office/drawing/2014/main" id="{00000000-0008-0000-3F00-00002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38" name="37 Imagen" descr="http://200.29.3.6:8080/pentaho/jpivot/table/drill-position-other.gif">
          <a:extLst>
            <a:ext uri="{FF2B5EF4-FFF2-40B4-BE49-F238E27FC236}">
              <a16:creationId xmlns:a16="http://schemas.microsoft.com/office/drawing/2014/main" id="{00000000-0008-0000-3F00-00002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39" name="38 Imagen" descr="http://200.29.3.6:8080/pentaho/jpivot/table/drill-position-other.gif">
          <a:extLst>
            <a:ext uri="{FF2B5EF4-FFF2-40B4-BE49-F238E27FC236}">
              <a16:creationId xmlns:a16="http://schemas.microsoft.com/office/drawing/2014/main" id="{00000000-0008-0000-3F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40" name="39 Imagen" descr="http://200.29.3.6:8080/pentaho/jpivot/table/drill-position-other.gif">
          <a:extLst>
            <a:ext uri="{FF2B5EF4-FFF2-40B4-BE49-F238E27FC236}">
              <a16:creationId xmlns:a16="http://schemas.microsoft.com/office/drawing/2014/main" id="{00000000-0008-0000-3F00-00002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59</xdr:row>
      <xdr:rowOff>0</xdr:rowOff>
    </xdr:from>
    <xdr:ext cx="85725" cy="85725"/>
    <xdr:pic>
      <xdr:nvPicPr>
        <xdr:cNvPr id="41" name="40 Imagen" descr="http://200.29.3.6:8080/pentaho/jpivot/table/drill-position-other.gif">
          <a:extLst>
            <a:ext uri="{FF2B5EF4-FFF2-40B4-BE49-F238E27FC236}">
              <a16:creationId xmlns:a16="http://schemas.microsoft.com/office/drawing/2014/main" id="{00000000-0008-0000-3F00-00002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8682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42" name="41 Imagen" descr="http://200.29.3.6:8080/pentaho/jpivot/table/drill-position-other.gif">
          <a:extLst>
            <a:ext uri="{FF2B5EF4-FFF2-40B4-BE49-F238E27FC236}">
              <a16:creationId xmlns:a16="http://schemas.microsoft.com/office/drawing/2014/main" id="{00000000-0008-0000-3F00-00002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59</xdr:row>
      <xdr:rowOff>0</xdr:rowOff>
    </xdr:from>
    <xdr:ext cx="85725" cy="85725"/>
    <xdr:pic>
      <xdr:nvPicPr>
        <xdr:cNvPr id="43" name="42 Imagen" descr="http://200.29.3.6:8080/pentaho/jpivot/table/drill-position-other.gif">
          <a:extLst>
            <a:ext uri="{FF2B5EF4-FFF2-40B4-BE49-F238E27FC236}">
              <a16:creationId xmlns:a16="http://schemas.microsoft.com/office/drawing/2014/main" id="{00000000-0008-0000-3F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197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59</xdr:row>
      <xdr:rowOff>0</xdr:rowOff>
    </xdr:from>
    <xdr:ext cx="85725" cy="85725"/>
    <xdr:pic>
      <xdr:nvPicPr>
        <xdr:cNvPr id="44" name="43 Imagen" descr="http://200.29.3.6:8080/pentaho/jpivot/table/drill-position-other.gif">
          <a:extLst>
            <a:ext uri="{FF2B5EF4-FFF2-40B4-BE49-F238E27FC236}">
              <a16:creationId xmlns:a16="http://schemas.microsoft.com/office/drawing/2014/main" id="{00000000-0008-0000-3F00-00002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055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45" name="44 Imagen" descr="http://200.29.3.6:8080/pentaho/jpivot/table/drill-position-other.gif">
          <a:extLst>
            <a:ext uri="{FF2B5EF4-FFF2-40B4-BE49-F238E27FC236}">
              <a16:creationId xmlns:a16="http://schemas.microsoft.com/office/drawing/2014/main" id="{00000000-0008-0000-3F00-00002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59</xdr:row>
      <xdr:rowOff>0</xdr:rowOff>
    </xdr:from>
    <xdr:ext cx="152400" cy="152400"/>
    <xdr:sp macro="" textlink="">
      <xdr:nvSpPr>
        <xdr:cNvPr id="46" name="Picture 5" hidden="1">
          <a:extLst>
            <a:ext uri="{63B3BB69-23CF-44E3-9099-C40C66FF867C}">
              <a14:compatExt xmlns:a14="http://schemas.microsoft.com/office/drawing/2010/main" spid="_x0000_s4101"/>
            </a:ext>
            <a:ext uri="{FF2B5EF4-FFF2-40B4-BE49-F238E27FC236}">
              <a16:creationId xmlns:a16="http://schemas.microsoft.com/office/drawing/2014/main" id="{00000000-0008-0000-3F00-00002E000000}"/>
            </a:ext>
          </a:extLst>
        </xdr:cNvPr>
        <xdr:cNvSpPr/>
      </xdr:nvSpPr>
      <xdr:spPr>
        <a:xfrm>
          <a:off x="8886825" y="14020800"/>
          <a:ext cx="152400" cy="152400"/>
        </a:xfrm>
        <a:prstGeom prst="rect">
          <a:avLst/>
        </a:prstGeom>
      </xdr:spPr>
    </xdr:sp>
    <xdr:clientData/>
  </xdr:oneCellAnchor>
  <xdr:oneCellAnchor>
    <xdr:from>
      <xdr:col>6</xdr:col>
      <xdr:colOff>0</xdr:colOff>
      <xdr:row>59</xdr:row>
      <xdr:rowOff>0</xdr:rowOff>
    </xdr:from>
    <xdr:ext cx="85725" cy="85725"/>
    <xdr:pic>
      <xdr:nvPicPr>
        <xdr:cNvPr id="47" name="46 Imagen" descr="http://200.29.3.6:8080/pentaho/jpivot/table/drill-position-other.gif">
          <a:extLst>
            <a:ext uri="{FF2B5EF4-FFF2-40B4-BE49-F238E27FC236}">
              <a16:creationId xmlns:a16="http://schemas.microsoft.com/office/drawing/2014/main" id="{00000000-0008-0000-3F00-00002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59</xdr:row>
      <xdr:rowOff>0</xdr:rowOff>
    </xdr:from>
    <xdr:ext cx="85725" cy="85725"/>
    <xdr:pic>
      <xdr:nvPicPr>
        <xdr:cNvPr id="48" name="47 Imagen" descr="http://200.29.3.6:8080/pentaho/jpivot/table/drill-position-other.gif">
          <a:extLst>
            <a:ext uri="{FF2B5EF4-FFF2-40B4-BE49-F238E27FC236}">
              <a16:creationId xmlns:a16="http://schemas.microsoft.com/office/drawing/2014/main" id="{00000000-0008-0000-3F00-00003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49" name="48 Imagen" descr="http://200.29.3.6:8080/pentaho/jpivot/table/drill-position-other.gif">
          <a:extLst>
            <a:ext uri="{FF2B5EF4-FFF2-40B4-BE49-F238E27FC236}">
              <a16:creationId xmlns:a16="http://schemas.microsoft.com/office/drawing/2014/main" id="{00000000-0008-0000-3F00-00003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50" name="49 Imagen" descr="http://200.29.3.6:8080/pentaho/jpivot/table/drill-position-other.gif">
          <a:extLst>
            <a:ext uri="{FF2B5EF4-FFF2-40B4-BE49-F238E27FC236}">
              <a16:creationId xmlns:a16="http://schemas.microsoft.com/office/drawing/2014/main" id="{00000000-0008-0000-3F00-00003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51" name="50 Imagen" descr="http://200.29.3.6:8080/pentaho/jpivot/table/drill-position-other.gif">
          <a:extLst>
            <a:ext uri="{FF2B5EF4-FFF2-40B4-BE49-F238E27FC236}">
              <a16:creationId xmlns:a16="http://schemas.microsoft.com/office/drawing/2014/main" id="{00000000-0008-0000-3F00-00003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206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52" name="51 Imagen" descr="http://200.29.3.6:8080/pentaho/jpivot/table/drill-position-other.gif">
          <a:extLst>
            <a:ext uri="{FF2B5EF4-FFF2-40B4-BE49-F238E27FC236}">
              <a16:creationId xmlns:a16="http://schemas.microsoft.com/office/drawing/2014/main" id="{00000000-0008-0000-3F00-00003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59</xdr:row>
      <xdr:rowOff>0</xdr:rowOff>
    </xdr:from>
    <xdr:ext cx="85725" cy="85725"/>
    <xdr:pic>
      <xdr:nvPicPr>
        <xdr:cNvPr id="53" name="52 Imagen" descr="http://200.29.3.6:8080/pentaho/jpivot/table/drill-position-other.gif">
          <a:extLst>
            <a:ext uri="{FF2B5EF4-FFF2-40B4-BE49-F238E27FC236}">
              <a16:creationId xmlns:a16="http://schemas.microsoft.com/office/drawing/2014/main" id="{00000000-0008-0000-3F00-00003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197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59</xdr:row>
      <xdr:rowOff>0</xdr:rowOff>
    </xdr:from>
    <xdr:ext cx="152400" cy="152400"/>
    <xdr:sp macro="" textlink="">
      <xdr:nvSpPr>
        <xdr:cNvPr id="54" name="Picture 6" hidden="1">
          <a:extLst>
            <a:ext uri="{63B3BB69-23CF-44E3-9099-C40C66FF867C}">
              <a14:compatExt xmlns:a14="http://schemas.microsoft.com/office/drawing/2010/main" spid="_x0000_s4102"/>
            </a:ext>
            <a:ext uri="{FF2B5EF4-FFF2-40B4-BE49-F238E27FC236}">
              <a16:creationId xmlns:a16="http://schemas.microsoft.com/office/drawing/2014/main" id="{00000000-0008-0000-3F00-000036000000}"/>
            </a:ext>
          </a:extLst>
        </xdr:cNvPr>
        <xdr:cNvSpPr/>
      </xdr:nvSpPr>
      <xdr:spPr>
        <a:xfrm>
          <a:off x="6505575" y="14020800"/>
          <a:ext cx="152400" cy="152400"/>
        </a:xfrm>
        <a:prstGeom prst="rect">
          <a:avLst/>
        </a:prstGeom>
      </xdr:spPr>
    </xdr:sp>
    <xdr:clientData/>
  </xdr:oneCellAnchor>
  <xdr:oneCellAnchor>
    <xdr:from>
      <xdr:col>4</xdr:col>
      <xdr:colOff>0</xdr:colOff>
      <xdr:row>59</xdr:row>
      <xdr:rowOff>0</xdr:rowOff>
    </xdr:from>
    <xdr:ext cx="152400" cy="152400"/>
    <xdr:sp macro="" textlink="">
      <xdr:nvSpPr>
        <xdr:cNvPr id="55" name="Picture 7" hidden="1">
          <a:extLst>
            <a:ext uri="{63B3BB69-23CF-44E3-9099-C40C66FF867C}">
              <a14:compatExt xmlns:a14="http://schemas.microsoft.com/office/drawing/2010/main" spid="_x0000_s4103"/>
            </a:ext>
            <a:ext uri="{FF2B5EF4-FFF2-40B4-BE49-F238E27FC236}">
              <a16:creationId xmlns:a16="http://schemas.microsoft.com/office/drawing/2014/main" id="{00000000-0008-0000-3F00-000037000000}"/>
            </a:ext>
          </a:extLst>
        </xdr:cNvPr>
        <xdr:cNvSpPr/>
      </xdr:nvSpPr>
      <xdr:spPr>
        <a:xfrm>
          <a:off x="7762875" y="14020800"/>
          <a:ext cx="152400" cy="152400"/>
        </a:xfrm>
        <a:prstGeom prst="rect">
          <a:avLst/>
        </a:prstGeom>
      </xdr:spPr>
    </xdr:sp>
    <xdr:clientData/>
  </xdr:oneCellAnchor>
  <xdr:oneCellAnchor>
    <xdr:from>
      <xdr:col>4</xdr:col>
      <xdr:colOff>0</xdr:colOff>
      <xdr:row>59</xdr:row>
      <xdr:rowOff>0</xdr:rowOff>
    </xdr:from>
    <xdr:ext cx="85725" cy="85725"/>
    <xdr:pic>
      <xdr:nvPicPr>
        <xdr:cNvPr id="56" name="55 Imagen" descr="http://200.29.3.6:8080/pentaho/jpivot/table/drill-position-other.gif">
          <a:extLst>
            <a:ext uri="{FF2B5EF4-FFF2-40B4-BE49-F238E27FC236}">
              <a16:creationId xmlns:a16="http://schemas.microsoft.com/office/drawing/2014/main" id="{00000000-0008-0000-3F00-00003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57" name="56 Imagen" descr="http://200.29.3.6:8080/pentaho/jpivot/table/drill-position-other.gif">
          <a:extLst>
            <a:ext uri="{FF2B5EF4-FFF2-40B4-BE49-F238E27FC236}">
              <a16:creationId xmlns:a16="http://schemas.microsoft.com/office/drawing/2014/main" id="{00000000-0008-0000-3F00-00003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58" name="57 Imagen" descr="http://200.29.3.6:8080/pentaho/jpivot/table/drill-position-other.gif">
          <a:extLst>
            <a:ext uri="{FF2B5EF4-FFF2-40B4-BE49-F238E27FC236}">
              <a16:creationId xmlns:a16="http://schemas.microsoft.com/office/drawing/2014/main" id="{00000000-0008-0000-3F00-00003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59" name="58 Imagen" descr="http://200.29.3.6:8080/pentaho/jpivot/table/drill-position-other.gif">
          <a:extLst>
            <a:ext uri="{FF2B5EF4-FFF2-40B4-BE49-F238E27FC236}">
              <a16:creationId xmlns:a16="http://schemas.microsoft.com/office/drawing/2014/main" id="{00000000-0008-0000-3F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60" name="59 Imagen" descr="http://200.29.3.6:8080/pentaho/jpivot/table/drill-position-other.gif">
          <a:extLst>
            <a:ext uri="{FF2B5EF4-FFF2-40B4-BE49-F238E27FC236}">
              <a16:creationId xmlns:a16="http://schemas.microsoft.com/office/drawing/2014/main" id="{00000000-0008-0000-3F00-00003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61" name="60 Imagen" descr="http://200.29.3.6:8080/pentaho/jpivot/table/drill-position-other.gif">
          <a:extLst>
            <a:ext uri="{FF2B5EF4-FFF2-40B4-BE49-F238E27FC236}">
              <a16:creationId xmlns:a16="http://schemas.microsoft.com/office/drawing/2014/main" id="{00000000-0008-0000-3F00-00003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62" name="61 Imagen" descr="http://200.29.3.6:8080/pentaho/jpivot/table/drill-position-other.gif">
          <a:extLst>
            <a:ext uri="{FF2B5EF4-FFF2-40B4-BE49-F238E27FC236}">
              <a16:creationId xmlns:a16="http://schemas.microsoft.com/office/drawing/2014/main" id="{00000000-0008-0000-3F00-00003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63" name="62 Imagen" descr="http://200.29.3.6:8080/pentaho/jpivot/table/drill-position-other.gif">
          <a:extLst>
            <a:ext uri="{FF2B5EF4-FFF2-40B4-BE49-F238E27FC236}">
              <a16:creationId xmlns:a16="http://schemas.microsoft.com/office/drawing/2014/main" id="{00000000-0008-0000-3F00-00003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64" name="63 Imagen" descr="http://200.29.3.6:8080/pentaho/jpivot/table/drill-position-other.gif">
          <a:extLst>
            <a:ext uri="{FF2B5EF4-FFF2-40B4-BE49-F238E27FC236}">
              <a16:creationId xmlns:a16="http://schemas.microsoft.com/office/drawing/2014/main" id="{00000000-0008-0000-3F00-00004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65" name="64 Imagen" descr="http://200.29.3.6:8080/pentaho/jpivot/table/drill-position-other.gif">
          <a:extLst>
            <a:ext uri="{FF2B5EF4-FFF2-40B4-BE49-F238E27FC236}">
              <a16:creationId xmlns:a16="http://schemas.microsoft.com/office/drawing/2014/main" id="{00000000-0008-0000-3F00-00004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66" name="65 Imagen" descr="http://200.29.3.6:8080/pentaho/jpivot/table/drill-position-other.gif">
          <a:extLst>
            <a:ext uri="{FF2B5EF4-FFF2-40B4-BE49-F238E27FC236}">
              <a16:creationId xmlns:a16="http://schemas.microsoft.com/office/drawing/2014/main" id="{00000000-0008-0000-3F00-00004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67" name="66 Imagen" descr="http://200.29.3.6:8080/pentaho/jpivot/table/drill-position-other.gif">
          <a:extLst>
            <a:ext uri="{FF2B5EF4-FFF2-40B4-BE49-F238E27FC236}">
              <a16:creationId xmlns:a16="http://schemas.microsoft.com/office/drawing/2014/main" id="{00000000-0008-0000-3F00-00004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68" name="67 Imagen" descr="http://200.29.3.6:8080/pentaho/jpivot/table/drill-position-other.gif">
          <a:extLst>
            <a:ext uri="{FF2B5EF4-FFF2-40B4-BE49-F238E27FC236}">
              <a16:creationId xmlns:a16="http://schemas.microsoft.com/office/drawing/2014/main" id="{00000000-0008-0000-3F00-00004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69" name="68 Imagen" descr="http://200.29.3.6:8080/pentaho/jpivot/table/drill-position-other.gif">
          <a:extLst>
            <a:ext uri="{FF2B5EF4-FFF2-40B4-BE49-F238E27FC236}">
              <a16:creationId xmlns:a16="http://schemas.microsoft.com/office/drawing/2014/main" id="{00000000-0008-0000-3F00-00004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70" name="69 Imagen" descr="http://200.29.3.6:8080/pentaho/jpivot/table/drill-position-other.gif">
          <a:extLst>
            <a:ext uri="{FF2B5EF4-FFF2-40B4-BE49-F238E27FC236}">
              <a16:creationId xmlns:a16="http://schemas.microsoft.com/office/drawing/2014/main" id="{00000000-0008-0000-3F00-00004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71" name="70 Imagen" descr="http://200.29.3.6:8080/pentaho/jpivot/table/drill-position-other.gif">
          <a:extLst>
            <a:ext uri="{FF2B5EF4-FFF2-40B4-BE49-F238E27FC236}">
              <a16:creationId xmlns:a16="http://schemas.microsoft.com/office/drawing/2014/main" id="{00000000-0008-0000-3F00-00004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72" name="71 Imagen" descr="http://200.29.3.6:8080/pentaho/jpivot/table/drill-position-other.gif">
          <a:extLst>
            <a:ext uri="{FF2B5EF4-FFF2-40B4-BE49-F238E27FC236}">
              <a16:creationId xmlns:a16="http://schemas.microsoft.com/office/drawing/2014/main" id="{00000000-0008-0000-3F00-00004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73" name="72 Imagen" descr="http://200.29.3.6:8080/pentaho/jpivot/table/drill-position-other.gif">
          <a:extLst>
            <a:ext uri="{FF2B5EF4-FFF2-40B4-BE49-F238E27FC236}">
              <a16:creationId xmlns:a16="http://schemas.microsoft.com/office/drawing/2014/main" id="{00000000-0008-0000-3F00-00004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74" name="73 Imagen" descr="http://200.29.3.6:8080/pentaho/jpivot/table/drill-position-other.gif">
          <a:extLst>
            <a:ext uri="{FF2B5EF4-FFF2-40B4-BE49-F238E27FC236}">
              <a16:creationId xmlns:a16="http://schemas.microsoft.com/office/drawing/2014/main" id="{00000000-0008-0000-3F00-00004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75" name="74 Imagen" descr="http://200.29.3.6:8080/pentaho/jpivot/table/drill-position-other.gif">
          <a:extLst>
            <a:ext uri="{FF2B5EF4-FFF2-40B4-BE49-F238E27FC236}">
              <a16:creationId xmlns:a16="http://schemas.microsoft.com/office/drawing/2014/main" id="{00000000-0008-0000-3F00-00004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76" name="75 Imagen" descr="http://200.29.3.6:8080/pentaho/jpivot/table/drill-position-other.gif">
          <a:extLst>
            <a:ext uri="{FF2B5EF4-FFF2-40B4-BE49-F238E27FC236}">
              <a16:creationId xmlns:a16="http://schemas.microsoft.com/office/drawing/2014/main" id="{00000000-0008-0000-3F00-00004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77" name="76 Imagen" descr="http://200.29.3.6:8080/pentaho/jpivot/table/drill-position-other.gif">
          <a:extLst>
            <a:ext uri="{FF2B5EF4-FFF2-40B4-BE49-F238E27FC236}">
              <a16:creationId xmlns:a16="http://schemas.microsoft.com/office/drawing/2014/main" id="{00000000-0008-0000-3F00-00004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78" name="77 Imagen" descr="http://200.29.3.6:8080/pentaho/jpivot/table/drill-position-other.gif">
          <a:extLst>
            <a:ext uri="{FF2B5EF4-FFF2-40B4-BE49-F238E27FC236}">
              <a16:creationId xmlns:a16="http://schemas.microsoft.com/office/drawing/2014/main" id="{00000000-0008-0000-3F00-00004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79" name="78 Imagen" descr="http://200.29.3.6:8080/pentaho/jpivot/table/drill-position-other.gif">
          <a:extLst>
            <a:ext uri="{FF2B5EF4-FFF2-40B4-BE49-F238E27FC236}">
              <a16:creationId xmlns:a16="http://schemas.microsoft.com/office/drawing/2014/main" id="{00000000-0008-0000-3F00-00004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80" name="79 Imagen" descr="http://200.29.3.6:8080/pentaho/jpivot/table/drill-position-other.gif">
          <a:extLst>
            <a:ext uri="{FF2B5EF4-FFF2-40B4-BE49-F238E27FC236}">
              <a16:creationId xmlns:a16="http://schemas.microsoft.com/office/drawing/2014/main" id="{00000000-0008-0000-3F00-00005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81" name="80 Imagen" descr="http://200.29.3.6:8080/pentaho/jpivot/table/drill-position-other.gif">
          <a:extLst>
            <a:ext uri="{FF2B5EF4-FFF2-40B4-BE49-F238E27FC236}">
              <a16:creationId xmlns:a16="http://schemas.microsoft.com/office/drawing/2014/main" id="{00000000-0008-0000-3F00-00005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82" name="81 Imagen" descr="http://200.29.3.6:8080/pentaho/jpivot/table/drill-position-other.gif">
          <a:extLst>
            <a:ext uri="{FF2B5EF4-FFF2-40B4-BE49-F238E27FC236}">
              <a16:creationId xmlns:a16="http://schemas.microsoft.com/office/drawing/2014/main" id="{00000000-0008-0000-3F00-00005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83" name="82 Imagen" descr="http://200.29.3.6:8080/pentaho/jpivot/table/drill-position-other.gif">
          <a:extLst>
            <a:ext uri="{FF2B5EF4-FFF2-40B4-BE49-F238E27FC236}">
              <a16:creationId xmlns:a16="http://schemas.microsoft.com/office/drawing/2014/main" id="{00000000-0008-0000-3F00-00005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84" name="83 Imagen" descr="http://200.29.3.6:8080/pentaho/jpivot/table/drill-position-other.gif">
          <a:extLst>
            <a:ext uri="{FF2B5EF4-FFF2-40B4-BE49-F238E27FC236}">
              <a16:creationId xmlns:a16="http://schemas.microsoft.com/office/drawing/2014/main" id="{00000000-0008-0000-3F00-00005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85" name="84 Imagen" descr="http://200.29.3.6:8080/pentaho/jpivot/table/drill-position-other.gif">
          <a:extLst>
            <a:ext uri="{FF2B5EF4-FFF2-40B4-BE49-F238E27FC236}">
              <a16:creationId xmlns:a16="http://schemas.microsoft.com/office/drawing/2014/main" id="{00000000-0008-0000-3F00-00005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86" name="85 Imagen" descr="http://200.29.3.6:8080/pentaho/jpivot/table/drill-position-other.gif">
          <a:extLst>
            <a:ext uri="{FF2B5EF4-FFF2-40B4-BE49-F238E27FC236}">
              <a16:creationId xmlns:a16="http://schemas.microsoft.com/office/drawing/2014/main" id="{00000000-0008-0000-3F00-00005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87" name="86 Imagen" descr="http://200.29.3.6:8080/pentaho/jpivot/table/drill-position-other.gif">
          <a:extLst>
            <a:ext uri="{FF2B5EF4-FFF2-40B4-BE49-F238E27FC236}">
              <a16:creationId xmlns:a16="http://schemas.microsoft.com/office/drawing/2014/main" id="{00000000-0008-0000-3F00-00005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59</xdr:row>
      <xdr:rowOff>0</xdr:rowOff>
    </xdr:from>
    <xdr:ext cx="152400" cy="152400"/>
    <xdr:sp macro="" textlink="">
      <xdr:nvSpPr>
        <xdr:cNvPr id="88" name="Picture 8" hidden="1">
          <a:extLst>
            <a:ext uri="{63B3BB69-23CF-44E3-9099-C40C66FF867C}">
              <a14:compatExt xmlns:a14="http://schemas.microsoft.com/office/drawing/2010/main" spid="_x0000_s4104"/>
            </a:ext>
            <a:ext uri="{FF2B5EF4-FFF2-40B4-BE49-F238E27FC236}">
              <a16:creationId xmlns:a16="http://schemas.microsoft.com/office/drawing/2014/main" id="{00000000-0008-0000-3F00-000058000000}"/>
            </a:ext>
          </a:extLst>
        </xdr:cNvPr>
        <xdr:cNvSpPr/>
      </xdr:nvSpPr>
      <xdr:spPr>
        <a:xfrm>
          <a:off x="5219700" y="14020800"/>
          <a:ext cx="152400" cy="152400"/>
        </a:xfrm>
        <a:prstGeom prst="rect">
          <a:avLst/>
        </a:prstGeom>
      </xdr:spPr>
    </xdr:sp>
    <xdr:clientData/>
  </xdr:oneCellAnchor>
  <xdr:oneCellAnchor>
    <xdr:from>
      <xdr:col>3</xdr:col>
      <xdr:colOff>0</xdr:colOff>
      <xdr:row>59</xdr:row>
      <xdr:rowOff>0</xdr:rowOff>
    </xdr:from>
    <xdr:ext cx="85725" cy="85725"/>
    <xdr:pic>
      <xdr:nvPicPr>
        <xdr:cNvPr id="89" name="88 Imagen" descr="http://200.29.3.6:8080/pentaho/jpivot/table/drill-position-other.gif">
          <a:extLst>
            <a:ext uri="{FF2B5EF4-FFF2-40B4-BE49-F238E27FC236}">
              <a16:creationId xmlns:a16="http://schemas.microsoft.com/office/drawing/2014/main" id="{00000000-0008-0000-3F00-00005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055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90" name="89 Imagen" descr="http://200.29.3.6:8080/pentaho/jpivot/table/drill-position-other.gif">
          <a:extLst>
            <a:ext uri="{FF2B5EF4-FFF2-40B4-BE49-F238E27FC236}">
              <a16:creationId xmlns:a16="http://schemas.microsoft.com/office/drawing/2014/main" id="{00000000-0008-0000-3F00-00005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59</xdr:row>
      <xdr:rowOff>0</xdr:rowOff>
    </xdr:from>
    <xdr:ext cx="85725" cy="85725"/>
    <xdr:pic>
      <xdr:nvPicPr>
        <xdr:cNvPr id="91" name="90 Imagen" descr="http://200.29.3.6:8080/pentaho/jpivot/table/drill-position-other.gif">
          <a:extLst>
            <a:ext uri="{FF2B5EF4-FFF2-40B4-BE49-F238E27FC236}">
              <a16:creationId xmlns:a16="http://schemas.microsoft.com/office/drawing/2014/main" id="{00000000-0008-0000-3F00-00005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8682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59</xdr:row>
      <xdr:rowOff>0</xdr:rowOff>
    </xdr:from>
    <xdr:ext cx="85725" cy="85725"/>
    <xdr:pic>
      <xdr:nvPicPr>
        <xdr:cNvPr id="92" name="91 Imagen" descr="http://200.29.3.6:8080/pentaho/jpivot/table/drill-position-other.gif">
          <a:extLst>
            <a:ext uri="{FF2B5EF4-FFF2-40B4-BE49-F238E27FC236}">
              <a16:creationId xmlns:a16="http://schemas.microsoft.com/office/drawing/2014/main" id="{00000000-0008-0000-3F00-00005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59</xdr:row>
      <xdr:rowOff>0</xdr:rowOff>
    </xdr:from>
    <xdr:ext cx="85725" cy="85725"/>
    <xdr:pic>
      <xdr:nvPicPr>
        <xdr:cNvPr id="93" name="92 Imagen" descr="http://200.29.3.6:8080/pentaho/jpivot/table/drill-position-other.gif">
          <a:extLst>
            <a:ext uri="{FF2B5EF4-FFF2-40B4-BE49-F238E27FC236}">
              <a16:creationId xmlns:a16="http://schemas.microsoft.com/office/drawing/2014/main" id="{00000000-0008-0000-3F00-00005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94" name="93 Imagen" descr="http://200.29.3.6:8080/pentaho/jpivot/table/drill-position-other.gif">
          <a:extLst>
            <a:ext uri="{FF2B5EF4-FFF2-40B4-BE49-F238E27FC236}">
              <a16:creationId xmlns:a16="http://schemas.microsoft.com/office/drawing/2014/main" id="{00000000-0008-0000-3F00-00005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95" name="94 Imagen" descr="http://200.29.3.6:8080/pentaho/jpivot/table/drill-position-other.gif">
          <a:extLst>
            <a:ext uri="{FF2B5EF4-FFF2-40B4-BE49-F238E27FC236}">
              <a16:creationId xmlns:a16="http://schemas.microsoft.com/office/drawing/2014/main" id="{00000000-0008-0000-3F00-00005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96" name="95 Imagen" descr="http://200.29.3.6:8080/pentaho/jpivot/table/drill-position-other.gif">
          <a:extLst>
            <a:ext uri="{FF2B5EF4-FFF2-40B4-BE49-F238E27FC236}">
              <a16:creationId xmlns:a16="http://schemas.microsoft.com/office/drawing/2014/main" id="{00000000-0008-0000-3F00-00006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97" name="96 Imagen" descr="http://200.29.3.6:8080/pentaho/jpivot/table/drill-position-other.gif">
          <a:extLst>
            <a:ext uri="{FF2B5EF4-FFF2-40B4-BE49-F238E27FC236}">
              <a16:creationId xmlns:a16="http://schemas.microsoft.com/office/drawing/2014/main" id="{00000000-0008-0000-3F00-00006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98" name="97 Imagen" descr="http://200.29.3.6:8080/pentaho/jpivot/table/drill-position-other.gif">
          <a:extLst>
            <a:ext uri="{FF2B5EF4-FFF2-40B4-BE49-F238E27FC236}">
              <a16:creationId xmlns:a16="http://schemas.microsoft.com/office/drawing/2014/main" id="{00000000-0008-0000-3F00-00006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99" name="98 Imagen" descr="http://200.29.3.6:8080/pentaho/jpivot/table/drill-position-other.gif">
          <a:extLst>
            <a:ext uri="{FF2B5EF4-FFF2-40B4-BE49-F238E27FC236}">
              <a16:creationId xmlns:a16="http://schemas.microsoft.com/office/drawing/2014/main" id="{00000000-0008-0000-3F00-00006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00" name="99 Imagen" descr="http://200.29.3.6:8080/pentaho/jpivot/table/drill-position-other.gif">
          <a:extLst>
            <a:ext uri="{FF2B5EF4-FFF2-40B4-BE49-F238E27FC236}">
              <a16:creationId xmlns:a16="http://schemas.microsoft.com/office/drawing/2014/main" id="{00000000-0008-0000-3F00-00006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01" name="100 Imagen" descr="http://200.29.3.6:8080/pentaho/jpivot/table/drill-position-other.gif">
          <a:extLst>
            <a:ext uri="{FF2B5EF4-FFF2-40B4-BE49-F238E27FC236}">
              <a16:creationId xmlns:a16="http://schemas.microsoft.com/office/drawing/2014/main" id="{00000000-0008-0000-3F00-00006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02" name="101 Imagen" descr="http://200.29.3.6:8080/pentaho/jpivot/table/drill-position-other.gif">
          <a:extLst>
            <a:ext uri="{FF2B5EF4-FFF2-40B4-BE49-F238E27FC236}">
              <a16:creationId xmlns:a16="http://schemas.microsoft.com/office/drawing/2014/main" id="{00000000-0008-0000-3F00-00006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03" name="102 Imagen" descr="http://200.29.3.6:8080/pentaho/jpivot/table/drill-position-other.gif">
          <a:extLst>
            <a:ext uri="{FF2B5EF4-FFF2-40B4-BE49-F238E27FC236}">
              <a16:creationId xmlns:a16="http://schemas.microsoft.com/office/drawing/2014/main" id="{00000000-0008-0000-3F00-00006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04" name="103 Imagen" descr="http://200.29.3.6:8080/pentaho/jpivot/table/drill-position-other.gif">
          <a:extLst>
            <a:ext uri="{FF2B5EF4-FFF2-40B4-BE49-F238E27FC236}">
              <a16:creationId xmlns:a16="http://schemas.microsoft.com/office/drawing/2014/main" id="{00000000-0008-0000-3F00-00006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05" name="104 Imagen" descr="http://200.29.3.6:8080/pentaho/jpivot/table/drill-position-other.gif">
          <a:extLst>
            <a:ext uri="{FF2B5EF4-FFF2-40B4-BE49-F238E27FC236}">
              <a16:creationId xmlns:a16="http://schemas.microsoft.com/office/drawing/2014/main" id="{00000000-0008-0000-3F00-00006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06" name="105 Imagen" descr="http://200.29.3.6:8080/pentaho/jpivot/table/drill-position-other.gif">
          <a:extLst>
            <a:ext uri="{FF2B5EF4-FFF2-40B4-BE49-F238E27FC236}">
              <a16:creationId xmlns:a16="http://schemas.microsoft.com/office/drawing/2014/main" id="{00000000-0008-0000-3F00-00006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07" name="106 Imagen" descr="http://200.29.3.6:8080/pentaho/jpivot/table/drill-position-other.gif">
          <a:extLst>
            <a:ext uri="{FF2B5EF4-FFF2-40B4-BE49-F238E27FC236}">
              <a16:creationId xmlns:a16="http://schemas.microsoft.com/office/drawing/2014/main" id="{00000000-0008-0000-3F00-00006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08" name="107 Imagen" descr="http://200.29.3.6:8080/pentaho/jpivot/table/drill-position-other.gif">
          <a:extLst>
            <a:ext uri="{FF2B5EF4-FFF2-40B4-BE49-F238E27FC236}">
              <a16:creationId xmlns:a16="http://schemas.microsoft.com/office/drawing/2014/main" id="{00000000-0008-0000-3F00-00006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09" name="108 Imagen" descr="http://200.29.3.6:8080/pentaho/jpivot/table/drill-position-other.gif">
          <a:extLst>
            <a:ext uri="{FF2B5EF4-FFF2-40B4-BE49-F238E27FC236}">
              <a16:creationId xmlns:a16="http://schemas.microsoft.com/office/drawing/2014/main" id="{00000000-0008-0000-3F00-00006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110" name="109 Imagen" descr="http://200.29.3.6:8080/pentaho/jpivot/table/drill-position-other.gif">
          <a:extLst>
            <a:ext uri="{FF2B5EF4-FFF2-40B4-BE49-F238E27FC236}">
              <a16:creationId xmlns:a16="http://schemas.microsoft.com/office/drawing/2014/main" id="{00000000-0008-0000-3F00-00006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206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59</xdr:row>
      <xdr:rowOff>0</xdr:rowOff>
    </xdr:from>
    <xdr:ext cx="85725" cy="85725"/>
    <xdr:pic>
      <xdr:nvPicPr>
        <xdr:cNvPr id="111" name="110 Imagen" descr="http://200.29.3.6:8080/pentaho/jpivot/table/drill-position-other.gif">
          <a:extLst>
            <a:ext uri="{FF2B5EF4-FFF2-40B4-BE49-F238E27FC236}">
              <a16:creationId xmlns:a16="http://schemas.microsoft.com/office/drawing/2014/main" id="{00000000-0008-0000-3F00-00006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021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59</xdr:row>
      <xdr:rowOff>0</xdr:rowOff>
    </xdr:from>
    <xdr:ext cx="85725" cy="85725"/>
    <xdr:pic>
      <xdr:nvPicPr>
        <xdr:cNvPr id="112" name="111 Imagen" descr="http://200.29.3.6:8080/pentaho/jpivot/table/drill-position-other.gif">
          <a:extLst>
            <a:ext uri="{FF2B5EF4-FFF2-40B4-BE49-F238E27FC236}">
              <a16:creationId xmlns:a16="http://schemas.microsoft.com/office/drawing/2014/main" id="{00000000-0008-0000-3F00-00007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2403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59</xdr:row>
      <xdr:rowOff>0</xdr:rowOff>
    </xdr:from>
    <xdr:ext cx="85725" cy="85725"/>
    <xdr:pic>
      <xdr:nvPicPr>
        <xdr:cNvPr id="113" name="112 Imagen" descr="http://200.29.3.6:8080/pentaho/jpivot/table/drill-position-other.gif">
          <a:extLst>
            <a:ext uri="{FF2B5EF4-FFF2-40B4-BE49-F238E27FC236}">
              <a16:creationId xmlns:a16="http://schemas.microsoft.com/office/drawing/2014/main" id="{00000000-0008-0000-3F00-00007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738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59</xdr:row>
      <xdr:rowOff>0</xdr:rowOff>
    </xdr:from>
    <xdr:ext cx="85725" cy="85725"/>
    <xdr:pic>
      <xdr:nvPicPr>
        <xdr:cNvPr id="114" name="113 Imagen" descr="http://200.29.3.6:8080/pentaho/jpivot/table/drill-position-other.gif">
          <a:extLst>
            <a:ext uri="{FF2B5EF4-FFF2-40B4-BE49-F238E27FC236}">
              <a16:creationId xmlns:a16="http://schemas.microsoft.com/office/drawing/2014/main" id="{00000000-0008-0000-3F00-00007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598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15" name="114 Imagen" descr="http://200.29.3.6:8080/pentaho/jpivot/table/drill-position-other.gif">
          <a:extLst>
            <a:ext uri="{FF2B5EF4-FFF2-40B4-BE49-F238E27FC236}">
              <a16:creationId xmlns:a16="http://schemas.microsoft.com/office/drawing/2014/main" id="{00000000-0008-0000-3F00-00007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16" name="115 Imagen" descr="http://200.29.3.6:8080/pentaho/jpivot/table/drill-position-other.gif">
          <a:extLst>
            <a:ext uri="{FF2B5EF4-FFF2-40B4-BE49-F238E27FC236}">
              <a16:creationId xmlns:a16="http://schemas.microsoft.com/office/drawing/2014/main" id="{00000000-0008-0000-3F00-00007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17" name="116 Imagen" descr="http://200.29.3.6:8080/pentaho/jpivot/table/drill-position-other.gif">
          <a:extLst>
            <a:ext uri="{FF2B5EF4-FFF2-40B4-BE49-F238E27FC236}">
              <a16:creationId xmlns:a16="http://schemas.microsoft.com/office/drawing/2014/main" id="{00000000-0008-0000-3F00-00007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18" name="117 Imagen" descr="http://200.29.3.6:8080/pentaho/jpivot/table/drill-position-other.gif">
          <a:extLst>
            <a:ext uri="{FF2B5EF4-FFF2-40B4-BE49-F238E27FC236}">
              <a16:creationId xmlns:a16="http://schemas.microsoft.com/office/drawing/2014/main" id="{00000000-0008-0000-3F00-00007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19" name="118 Imagen" descr="http://200.29.3.6:8080/pentaho/jpivot/table/drill-position-other.gif">
          <a:extLst>
            <a:ext uri="{FF2B5EF4-FFF2-40B4-BE49-F238E27FC236}">
              <a16:creationId xmlns:a16="http://schemas.microsoft.com/office/drawing/2014/main" id="{00000000-0008-0000-3F00-00007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20" name="119 Imagen" descr="http://200.29.3.6:8080/pentaho/jpivot/table/drill-position-other.gif">
          <a:extLst>
            <a:ext uri="{FF2B5EF4-FFF2-40B4-BE49-F238E27FC236}">
              <a16:creationId xmlns:a16="http://schemas.microsoft.com/office/drawing/2014/main" id="{00000000-0008-0000-3F00-00007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21" name="120 Imagen" descr="http://200.29.3.6:8080/pentaho/jpivot/table/drill-position-other.gif">
          <a:extLst>
            <a:ext uri="{FF2B5EF4-FFF2-40B4-BE49-F238E27FC236}">
              <a16:creationId xmlns:a16="http://schemas.microsoft.com/office/drawing/2014/main" id="{00000000-0008-0000-3F00-00007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22" name="121 Imagen" descr="http://200.29.3.6:8080/pentaho/jpivot/table/drill-position-other.gif">
          <a:extLst>
            <a:ext uri="{FF2B5EF4-FFF2-40B4-BE49-F238E27FC236}">
              <a16:creationId xmlns:a16="http://schemas.microsoft.com/office/drawing/2014/main" id="{00000000-0008-0000-3F00-00007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23" name="122 Imagen" descr="http://200.29.3.6:8080/pentaho/jpivot/table/drill-position-other.gif">
          <a:extLst>
            <a:ext uri="{FF2B5EF4-FFF2-40B4-BE49-F238E27FC236}">
              <a16:creationId xmlns:a16="http://schemas.microsoft.com/office/drawing/2014/main" id="{00000000-0008-0000-3F00-00007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24" name="123 Imagen" descr="http://200.29.3.6:8080/pentaho/jpivot/table/drill-position-other.gif">
          <a:extLst>
            <a:ext uri="{FF2B5EF4-FFF2-40B4-BE49-F238E27FC236}">
              <a16:creationId xmlns:a16="http://schemas.microsoft.com/office/drawing/2014/main" id="{00000000-0008-0000-3F00-00007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25" name="124 Imagen" descr="http://200.29.3.6:8080/pentaho/jpivot/table/drill-position-other.gif">
          <a:extLst>
            <a:ext uri="{FF2B5EF4-FFF2-40B4-BE49-F238E27FC236}">
              <a16:creationId xmlns:a16="http://schemas.microsoft.com/office/drawing/2014/main" id="{00000000-0008-0000-3F00-00007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26" name="125 Imagen" descr="http://200.29.3.6:8080/pentaho/jpivot/table/drill-position-other.gif">
          <a:extLst>
            <a:ext uri="{FF2B5EF4-FFF2-40B4-BE49-F238E27FC236}">
              <a16:creationId xmlns:a16="http://schemas.microsoft.com/office/drawing/2014/main" id="{00000000-0008-0000-3F00-00007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27" name="126 Imagen" descr="http://200.29.3.6:8080/pentaho/jpivot/table/drill-position-other.gif">
          <a:extLst>
            <a:ext uri="{FF2B5EF4-FFF2-40B4-BE49-F238E27FC236}">
              <a16:creationId xmlns:a16="http://schemas.microsoft.com/office/drawing/2014/main" id="{00000000-0008-0000-3F00-00007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28" name="127 Imagen" descr="http://200.29.3.6:8080/pentaho/jpivot/table/drill-position-other.gif">
          <a:extLst>
            <a:ext uri="{FF2B5EF4-FFF2-40B4-BE49-F238E27FC236}">
              <a16:creationId xmlns:a16="http://schemas.microsoft.com/office/drawing/2014/main" id="{00000000-0008-0000-3F00-00008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29" name="128 Imagen" descr="http://200.29.3.6:8080/pentaho/jpivot/table/drill-position-other.gif">
          <a:extLst>
            <a:ext uri="{FF2B5EF4-FFF2-40B4-BE49-F238E27FC236}">
              <a16:creationId xmlns:a16="http://schemas.microsoft.com/office/drawing/2014/main" id="{00000000-0008-0000-3F00-00008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30" name="129 Imagen" descr="http://200.29.3.6:8080/pentaho/jpivot/table/drill-position-other.gif">
          <a:extLst>
            <a:ext uri="{FF2B5EF4-FFF2-40B4-BE49-F238E27FC236}">
              <a16:creationId xmlns:a16="http://schemas.microsoft.com/office/drawing/2014/main" id="{00000000-0008-0000-3F00-00008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31" name="130 Imagen" descr="http://200.29.3.6:8080/pentaho/jpivot/table/drill-position-other.gif">
          <a:extLst>
            <a:ext uri="{FF2B5EF4-FFF2-40B4-BE49-F238E27FC236}">
              <a16:creationId xmlns:a16="http://schemas.microsoft.com/office/drawing/2014/main" id="{00000000-0008-0000-3F00-00008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32" name="131 Imagen" descr="http://200.29.3.6:8080/pentaho/jpivot/table/drill-position-other.gif">
          <a:extLst>
            <a:ext uri="{FF2B5EF4-FFF2-40B4-BE49-F238E27FC236}">
              <a16:creationId xmlns:a16="http://schemas.microsoft.com/office/drawing/2014/main" id="{00000000-0008-0000-3F00-00008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33" name="132 Imagen" descr="http://200.29.3.6:8080/pentaho/jpivot/table/drill-position-other.gif">
          <a:extLst>
            <a:ext uri="{FF2B5EF4-FFF2-40B4-BE49-F238E27FC236}">
              <a16:creationId xmlns:a16="http://schemas.microsoft.com/office/drawing/2014/main" id="{00000000-0008-0000-3F00-00008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34" name="133 Imagen" descr="http://200.29.3.6:8080/pentaho/jpivot/table/drill-position-other.gif">
          <a:extLst>
            <a:ext uri="{FF2B5EF4-FFF2-40B4-BE49-F238E27FC236}">
              <a16:creationId xmlns:a16="http://schemas.microsoft.com/office/drawing/2014/main" id="{00000000-0008-0000-3F00-00008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35" name="134 Imagen" descr="http://200.29.3.6:8080/pentaho/jpivot/table/drill-position-other.gif">
          <a:extLst>
            <a:ext uri="{FF2B5EF4-FFF2-40B4-BE49-F238E27FC236}">
              <a16:creationId xmlns:a16="http://schemas.microsoft.com/office/drawing/2014/main" id="{00000000-0008-0000-3F00-00008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36" name="135 Imagen" descr="http://200.29.3.6:8080/pentaho/jpivot/table/drill-position-other.gif">
          <a:extLst>
            <a:ext uri="{FF2B5EF4-FFF2-40B4-BE49-F238E27FC236}">
              <a16:creationId xmlns:a16="http://schemas.microsoft.com/office/drawing/2014/main" id="{00000000-0008-0000-3F00-00008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137" name="136 Imagen" descr="http://200.29.3.6:8080/pentaho/jpivot/table/drill-position-other.gif">
          <a:extLst>
            <a:ext uri="{FF2B5EF4-FFF2-40B4-BE49-F238E27FC236}">
              <a16:creationId xmlns:a16="http://schemas.microsoft.com/office/drawing/2014/main" id="{00000000-0008-0000-3F00-00008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206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59</xdr:row>
      <xdr:rowOff>0</xdr:rowOff>
    </xdr:from>
    <xdr:ext cx="85725" cy="85725"/>
    <xdr:pic>
      <xdr:nvPicPr>
        <xdr:cNvPr id="138" name="137 Imagen" descr="http://200.29.3.6:8080/pentaho/jpivot/table/drill-position-other.gif">
          <a:extLst>
            <a:ext uri="{FF2B5EF4-FFF2-40B4-BE49-F238E27FC236}">
              <a16:creationId xmlns:a16="http://schemas.microsoft.com/office/drawing/2014/main" id="{00000000-0008-0000-3F00-00008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021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59</xdr:row>
      <xdr:rowOff>0</xdr:rowOff>
    </xdr:from>
    <xdr:ext cx="85725" cy="85725"/>
    <xdr:pic>
      <xdr:nvPicPr>
        <xdr:cNvPr id="139" name="138 Imagen" descr="http://200.29.3.6:8080/pentaho/jpivot/table/drill-position-other.gif">
          <a:extLst>
            <a:ext uri="{FF2B5EF4-FFF2-40B4-BE49-F238E27FC236}">
              <a16:creationId xmlns:a16="http://schemas.microsoft.com/office/drawing/2014/main" id="{00000000-0008-0000-3F00-00008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2403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59</xdr:row>
      <xdr:rowOff>0</xdr:rowOff>
    </xdr:from>
    <xdr:ext cx="85725" cy="85725"/>
    <xdr:pic>
      <xdr:nvPicPr>
        <xdr:cNvPr id="140" name="139 Imagen" descr="http://200.29.3.6:8080/pentaho/jpivot/table/drill-position-other.gif">
          <a:extLst>
            <a:ext uri="{FF2B5EF4-FFF2-40B4-BE49-F238E27FC236}">
              <a16:creationId xmlns:a16="http://schemas.microsoft.com/office/drawing/2014/main" id="{00000000-0008-0000-3F00-00008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738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59</xdr:row>
      <xdr:rowOff>0</xdr:rowOff>
    </xdr:from>
    <xdr:ext cx="85725" cy="85725"/>
    <xdr:pic>
      <xdr:nvPicPr>
        <xdr:cNvPr id="141" name="140 Imagen" descr="http://200.29.3.6:8080/pentaho/jpivot/table/drill-position-other.gif">
          <a:extLst>
            <a:ext uri="{FF2B5EF4-FFF2-40B4-BE49-F238E27FC236}">
              <a16:creationId xmlns:a16="http://schemas.microsoft.com/office/drawing/2014/main" id="{00000000-0008-0000-3F00-00008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598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59</xdr:row>
      <xdr:rowOff>0</xdr:rowOff>
    </xdr:from>
    <xdr:ext cx="85725" cy="85725"/>
    <xdr:pic>
      <xdr:nvPicPr>
        <xdr:cNvPr id="142" name="141 Imagen" descr="http://200.29.3.6:8080/pentaho/jpivot/table/drill-position-other.gif">
          <a:extLst>
            <a:ext uri="{FF2B5EF4-FFF2-40B4-BE49-F238E27FC236}">
              <a16:creationId xmlns:a16="http://schemas.microsoft.com/office/drawing/2014/main" id="{00000000-0008-0000-3F00-00008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885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143" name="142 Imagen" descr="http://200.29.3.6:8080/pentaho/jpivot/table/drill-position-other.gif">
          <a:extLst>
            <a:ext uri="{FF2B5EF4-FFF2-40B4-BE49-F238E27FC236}">
              <a16:creationId xmlns:a16="http://schemas.microsoft.com/office/drawing/2014/main" id="{00000000-0008-0000-3F00-00008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206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144" name="143 Imagen" descr="http://200.29.3.6:8080/pentaho/jpivot/table/drill-position-other.gif">
          <a:extLst>
            <a:ext uri="{FF2B5EF4-FFF2-40B4-BE49-F238E27FC236}">
              <a16:creationId xmlns:a16="http://schemas.microsoft.com/office/drawing/2014/main" id="{00000000-0008-0000-3F00-00009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206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59</xdr:row>
      <xdr:rowOff>0</xdr:rowOff>
    </xdr:from>
    <xdr:ext cx="85725" cy="85725"/>
    <xdr:pic>
      <xdr:nvPicPr>
        <xdr:cNvPr id="145" name="144 Imagen" descr="http://200.29.3.6:8080/pentaho/jpivot/table/drill-position-other.gif">
          <a:extLst>
            <a:ext uri="{FF2B5EF4-FFF2-40B4-BE49-F238E27FC236}">
              <a16:creationId xmlns:a16="http://schemas.microsoft.com/office/drawing/2014/main" id="{00000000-0008-0000-3F00-00009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021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59</xdr:row>
      <xdr:rowOff>0</xdr:rowOff>
    </xdr:from>
    <xdr:ext cx="85725" cy="85725"/>
    <xdr:pic>
      <xdr:nvPicPr>
        <xdr:cNvPr id="146" name="145 Imagen" descr="http://200.29.3.6:8080/pentaho/jpivot/table/drill-position-other.gif">
          <a:extLst>
            <a:ext uri="{FF2B5EF4-FFF2-40B4-BE49-F238E27FC236}">
              <a16:creationId xmlns:a16="http://schemas.microsoft.com/office/drawing/2014/main" id="{00000000-0008-0000-3F00-00009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2403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59</xdr:row>
      <xdr:rowOff>0</xdr:rowOff>
    </xdr:from>
    <xdr:ext cx="85725" cy="85725"/>
    <xdr:pic>
      <xdr:nvPicPr>
        <xdr:cNvPr id="147" name="146 Imagen" descr="http://200.29.3.6:8080/pentaho/jpivot/table/drill-position-other.gif">
          <a:extLst>
            <a:ext uri="{FF2B5EF4-FFF2-40B4-BE49-F238E27FC236}">
              <a16:creationId xmlns:a16="http://schemas.microsoft.com/office/drawing/2014/main" id="{00000000-0008-0000-3F00-00009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738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59</xdr:row>
      <xdr:rowOff>0</xdr:rowOff>
    </xdr:from>
    <xdr:ext cx="85725" cy="85725"/>
    <xdr:pic>
      <xdr:nvPicPr>
        <xdr:cNvPr id="148" name="147 Imagen" descr="http://200.29.3.6:8080/pentaho/jpivot/table/drill-position-other.gif">
          <a:extLst>
            <a:ext uri="{FF2B5EF4-FFF2-40B4-BE49-F238E27FC236}">
              <a16:creationId xmlns:a16="http://schemas.microsoft.com/office/drawing/2014/main" id="{00000000-0008-0000-3F00-00009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598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49" name="148 Imagen" descr="http://200.29.3.6:8080/pentaho/jpivot/table/drill-position-other.gif">
          <a:extLst>
            <a:ext uri="{FF2B5EF4-FFF2-40B4-BE49-F238E27FC236}">
              <a16:creationId xmlns:a16="http://schemas.microsoft.com/office/drawing/2014/main" id="{00000000-0008-0000-3F00-00009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50" name="149 Imagen" descr="http://200.29.3.6:8080/pentaho/jpivot/table/drill-position-other.gif">
          <a:extLst>
            <a:ext uri="{FF2B5EF4-FFF2-40B4-BE49-F238E27FC236}">
              <a16:creationId xmlns:a16="http://schemas.microsoft.com/office/drawing/2014/main" id="{00000000-0008-0000-3F00-00009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51" name="150 Imagen" descr="http://200.29.3.6:8080/pentaho/jpivot/table/drill-position-other.gif">
          <a:extLst>
            <a:ext uri="{FF2B5EF4-FFF2-40B4-BE49-F238E27FC236}">
              <a16:creationId xmlns:a16="http://schemas.microsoft.com/office/drawing/2014/main" id="{00000000-0008-0000-3F00-00009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52" name="151 Imagen" descr="http://200.29.3.6:8080/pentaho/jpivot/table/drill-position-other.gif">
          <a:extLst>
            <a:ext uri="{FF2B5EF4-FFF2-40B4-BE49-F238E27FC236}">
              <a16:creationId xmlns:a16="http://schemas.microsoft.com/office/drawing/2014/main" id="{00000000-0008-0000-3F00-00009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53" name="152 Imagen" descr="http://200.29.3.6:8080/pentaho/jpivot/table/drill-position-other.gif">
          <a:extLst>
            <a:ext uri="{FF2B5EF4-FFF2-40B4-BE49-F238E27FC236}">
              <a16:creationId xmlns:a16="http://schemas.microsoft.com/office/drawing/2014/main" id="{00000000-0008-0000-3F00-00009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54" name="153 Imagen" descr="http://200.29.3.6:8080/pentaho/jpivot/table/drill-position-other.gif">
          <a:extLst>
            <a:ext uri="{FF2B5EF4-FFF2-40B4-BE49-F238E27FC236}">
              <a16:creationId xmlns:a16="http://schemas.microsoft.com/office/drawing/2014/main" id="{00000000-0008-0000-3F00-00009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55" name="154 Imagen" descr="http://200.29.3.6:8080/pentaho/jpivot/table/drill-position-other.gif">
          <a:extLst>
            <a:ext uri="{FF2B5EF4-FFF2-40B4-BE49-F238E27FC236}">
              <a16:creationId xmlns:a16="http://schemas.microsoft.com/office/drawing/2014/main" id="{00000000-0008-0000-3F00-00009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56" name="155 Imagen" descr="http://200.29.3.6:8080/pentaho/jpivot/table/drill-position-other.gif">
          <a:extLst>
            <a:ext uri="{FF2B5EF4-FFF2-40B4-BE49-F238E27FC236}">
              <a16:creationId xmlns:a16="http://schemas.microsoft.com/office/drawing/2014/main" id="{00000000-0008-0000-3F00-00009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57" name="156 Imagen" descr="http://200.29.3.6:8080/pentaho/jpivot/table/drill-position-other.gif">
          <a:extLst>
            <a:ext uri="{FF2B5EF4-FFF2-40B4-BE49-F238E27FC236}">
              <a16:creationId xmlns:a16="http://schemas.microsoft.com/office/drawing/2014/main" id="{00000000-0008-0000-3F00-00009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58" name="157 Imagen" descr="http://200.29.3.6:8080/pentaho/jpivot/table/drill-position-other.gif">
          <a:extLst>
            <a:ext uri="{FF2B5EF4-FFF2-40B4-BE49-F238E27FC236}">
              <a16:creationId xmlns:a16="http://schemas.microsoft.com/office/drawing/2014/main" id="{00000000-0008-0000-3F00-00009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59" name="158 Imagen" descr="http://200.29.3.6:8080/pentaho/jpivot/table/drill-position-other.gif">
          <a:extLst>
            <a:ext uri="{FF2B5EF4-FFF2-40B4-BE49-F238E27FC236}">
              <a16:creationId xmlns:a16="http://schemas.microsoft.com/office/drawing/2014/main" id="{00000000-0008-0000-3F00-00009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60" name="159 Imagen" descr="http://200.29.3.6:8080/pentaho/jpivot/table/drill-position-other.gif">
          <a:extLst>
            <a:ext uri="{FF2B5EF4-FFF2-40B4-BE49-F238E27FC236}">
              <a16:creationId xmlns:a16="http://schemas.microsoft.com/office/drawing/2014/main" id="{00000000-0008-0000-3F00-0000A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61" name="160 Imagen" descr="http://200.29.3.6:8080/pentaho/jpivot/table/drill-position-other.gif">
          <a:extLst>
            <a:ext uri="{FF2B5EF4-FFF2-40B4-BE49-F238E27FC236}">
              <a16:creationId xmlns:a16="http://schemas.microsoft.com/office/drawing/2014/main" id="{00000000-0008-0000-3F00-0000A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62" name="161 Imagen" descr="http://200.29.3.6:8080/pentaho/jpivot/table/drill-position-other.gif">
          <a:extLst>
            <a:ext uri="{FF2B5EF4-FFF2-40B4-BE49-F238E27FC236}">
              <a16:creationId xmlns:a16="http://schemas.microsoft.com/office/drawing/2014/main" id="{00000000-0008-0000-3F00-0000A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63" name="162 Imagen" descr="http://200.29.3.6:8080/pentaho/jpivot/table/drill-position-other.gif">
          <a:extLst>
            <a:ext uri="{FF2B5EF4-FFF2-40B4-BE49-F238E27FC236}">
              <a16:creationId xmlns:a16="http://schemas.microsoft.com/office/drawing/2014/main" id="{00000000-0008-0000-3F00-0000A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59</xdr:row>
      <xdr:rowOff>0</xdr:rowOff>
    </xdr:from>
    <xdr:ext cx="85725" cy="85725"/>
    <xdr:pic>
      <xdr:nvPicPr>
        <xdr:cNvPr id="164" name="163 Imagen" descr="http://200.29.3.6:8080/pentaho/jpivot/table/drill-position-other.gif">
          <a:extLst>
            <a:ext uri="{FF2B5EF4-FFF2-40B4-BE49-F238E27FC236}">
              <a16:creationId xmlns:a16="http://schemas.microsoft.com/office/drawing/2014/main" id="{00000000-0008-0000-3F00-0000A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055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10583</xdr:colOff>
      <xdr:row>59</xdr:row>
      <xdr:rowOff>0</xdr:rowOff>
    </xdr:from>
    <xdr:ext cx="85725" cy="85725"/>
    <xdr:pic>
      <xdr:nvPicPr>
        <xdr:cNvPr id="165" name="166 Imagen" descr="http://200.29.3.6:8080/pentaho/jpivot/table/drill-position-other.gif">
          <a:extLst>
            <a:ext uri="{FF2B5EF4-FFF2-40B4-BE49-F238E27FC236}">
              <a16:creationId xmlns:a16="http://schemas.microsoft.com/office/drawing/2014/main" id="{00000000-0008-0000-3F00-0000A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73458"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166" name="167 Imagen" descr="http://200.29.3.6:8080/pentaho/jpivot/table/drill-position-other.gif">
          <a:extLst>
            <a:ext uri="{FF2B5EF4-FFF2-40B4-BE49-F238E27FC236}">
              <a16:creationId xmlns:a16="http://schemas.microsoft.com/office/drawing/2014/main" id="{00000000-0008-0000-3F00-0000A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167" name="168 Imagen" descr="http://200.29.3.6:8080/pentaho/jpivot/table/drill-position-other.gif">
          <a:extLst>
            <a:ext uri="{FF2B5EF4-FFF2-40B4-BE49-F238E27FC236}">
              <a16:creationId xmlns:a16="http://schemas.microsoft.com/office/drawing/2014/main" id="{00000000-0008-0000-3F00-0000A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168" name="169 Imagen" descr="http://200.29.3.6:8080/pentaho/jpivot/table/drill-position-other.gif">
          <a:extLst>
            <a:ext uri="{FF2B5EF4-FFF2-40B4-BE49-F238E27FC236}">
              <a16:creationId xmlns:a16="http://schemas.microsoft.com/office/drawing/2014/main" id="{00000000-0008-0000-3F00-0000A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169" name="170 Imagen" descr="http://200.29.3.6:8080/pentaho/jpivot/table/drill-position-other.gif">
          <a:extLst>
            <a:ext uri="{FF2B5EF4-FFF2-40B4-BE49-F238E27FC236}">
              <a16:creationId xmlns:a16="http://schemas.microsoft.com/office/drawing/2014/main" id="{00000000-0008-0000-3F00-0000A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59</xdr:row>
      <xdr:rowOff>0</xdr:rowOff>
    </xdr:from>
    <xdr:ext cx="85725" cy="85725"/>
    <xdr:pic>
      <xdr:nvPicPr>
        <xdr:cNvPr id="170" name="171 Imagen" descr="http://200.29.3.6:8080/pentaho/jpivot/table/drill-position-other.gif">
          <a:extLst>
            <a:ext uri="{FF2B5EF4-FFF2-40B4-BE49-F238E27FC236}">
              <a16:creationId xmlns:a16="http://schemas.microsoft.com/office/drawing/2014/main" id="{00000000-0008-0000-3F00-0000A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8682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59</xdr:row>
      <xdr:rowOff>0</xdr:rowOff>
    </xdr:from>
    <xdr:ext cx="85725" cy="85725"/>
    <xdr:pic>
      <xdr:nvPicPr>
        <xdr:cNvPr id="171" name="172 Imagen" descr="http://200.29.3.6:8080/pentaho/jpivot/table/drill-position-other.gif">
          <a:extLst>
            <a:ext uri="{FF2B5EF4-FFF2-40B4-BE49-F238E27FC236}">
              <a16:creationId xmlns:a16="http://schemas.microsoft.com/office/drawing/2014/main" id="{00000000-0008-0000-3F00-0000A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8682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59</xdr:row>
      <xdr:rowOff>0</xdr:rowOff>
    </xdr:from>
    <xdr:ext cx="85725" cy="85725"/>
    <xdr:pic>
      <xdr:nvPicPr>
        <xdr:cNvPr id="172" name="173 Imagen" descr="http://200.29.3.6:8080/pentaho/jpivot/table/drill-position-other.gif">
          <a:extLst>
            <a:ext uri="{FF2B5EF4-FFF2-40B4-BE49-F238E27FC236}">
              <a16:creationId xmlns:a16="http://schemas.microsoft.com/office/drawing/2014/main" id="{00000000-0008-0000-3F00-0000A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8682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59</xdr:row>
      <xdr:rowOff>0</xdr:rowOff>
    </xdr:from>
    <xdr:ext cx="85725" cy="85725"/>
    <xdr:pic>
      <xdr:nvPicPr>
        <xdr:cNvPr id="173" name="174 Imagen" descr="http://200.29.3.6:8080/pentaho/jpivot/table/drill-position-other.gif">
          <a:extLst>
            <a:ext uri="{FF2B5EF4-FFF2-40B4-BE49-F238E27FC236}">
              <a16:creationId xmlns:a16="http://schemas.microsoft.com/office/drawing/2014/main" id="{00000000-0008-0000-3F00-0000A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8682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59</xdr:row>
      <xdr:rowOff>0</xdr:rowOff>
    </xdr:from>
    <xdr:ext cx="85725" cy="85725"/>
    <xdr:pic>
      <xdr:nvPicPr>
        <xdr:cNvPr id="174" name="175 Imagen" descr="http://200.29.3.6:8080/pentaho/jpivot/table/drill-position-other.gif">
          <a:extLst>
            <a:ext uri="{FF2B5EF4-FFF2-40B4-BE49-F238E27FC236}">
              <a16:creationId xmlns:a16="http://schemas.microsoft.com/office/drawing/2014/main" id="{00000000-0008-0000-3F00-0000A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59</xdr:row>
      <xdr:rowOff>0</xdr:rowOff>
    </xdr:from>
    <xdr:ext cx="85725" cy="85725"/>
    <xdr:pic>
      <xdr:nvPicPr>
        <xdr:cNvPr id="175" name="176 Imagen" descr="http://200.29.3.6:8080/pentaho/jpivot/table/drill-position-other.gif">
          <a:extLst>
            <a:ext uri="{FF2B5EF4-FFF2-40B4-BE49-F238E27FC236}">
              <a16:creationId xmlns:a16="http://schemas.microsoft.com/office/drawing/2014/main" id="{00000000-0008-0000-3F00-0000A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59</xdr:row>
      <xdr:rowOff>0</xdr:rowOff>
    </xdr:from>
    <xdr:ext cx="85725" cy="85725"/>
    <xdr:pic>
      <xdr:nvPicPr>
        <xdr:cNvPr id="176" name="177 Imagen" descr="http://200.29.3.6:8080/pentaho/jpivot/table/drill-position-other.gif">
          <a:extLst>
            <a:ext uri="{FF2B5EF4-FFF2-40B4-BE49-F238E27FC236}">
              <a16:creationId xmlns:a16="http://schemas.microsoft.com/office/drawing/2014/main" id="{00000000-0008-0000-3F00-0000B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59</xdr:row>
      <xdr:rowOff>0</xdr:rowOff>
    </xdr:from>
    <xdr:ext cx="85725" cy="85725"/>
    <xdr:pic>
      <xdr:nvPicPr>
        <xdr:cNvPr id="177" name="178 Imagen" descr="http://200.29.3.6:8080/pentaho/jpivot/table/drill-position-other.gif">
          <a:extLst>
            <a:ext uri="{FF2B5EF4-FFF2-40B4-BE49-F238E27FC236}">
              <a16:creationId xmlns:a16="http://schemas.microsoft.com/office/drawing/2014/main" id="{00000000-0008-0000-3F00-0000B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59</xdr:row>
      <xdr:rowOff>0</xdr:rowOff>
    </xdr:from>
    <xdr:ext cx="85725" cy="85725"/>
    <xdr:pic>
      <xdr:nvPicPr>
        <xdr:cNvPr id="178" name="179 Imagen" descr="http://200.29.3.6:8080/pentaho/jpivot/table/drill-position-other.gif">
          <a:extLst>
            <a:ext uri="{FF2B5EF4-FFF2-40B4-BE49-F238E27FC236}">
              <a16:creationId xmlns:a16="http://schemas.microsoft.com/office/drawing/2014/main" id="{00000000-0008-0000-3F00-0000B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59</xdr:row>
      <xdr:rowOff>0</xdr:rowOff>
    </xdr:from>
    <xdr:ext cx="85725" cy="85725"/>
    <xdr:pic>
      <xdr:nvPicPr>
        <xdr:cNvPr id="179" name="180 Imagen" descr="http://200.29.3.6:8080/pentaho/jpivot/table/drill-position-other.gif">
          <a:extLst>
            <a:ext uri="{FF2B5EF4-FFF2-40B4-BE49-F238E27FC236}">
              <a16:creationId xmlns:a16="http://schemas.microsoft.com/office/drawing/2014/main" id="{00000000-0008-0000-3F00-0000B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59</xdr:row>
      <xdr:rowOff>0</xdr:rowOff>
    </xdr:from>
    <xdr:ext cx="85725" cy="85725"/>
    <xdr:pic>
      <xdr:nvPicPr>
        <xdr:cNvPr id="180" name="181 Imagen" descr="http://200.29.3.6:8080/pentaho/jpivot/table/drill-position-other.gif">
          <a:extLst>
            <a:ext uri="{FF2B5EF4-FFF2-40B4-BE49-F238E27FC236}">
              <a16:creationId xmlns:a16="http://schemas.microsoft.com/office/drawing/2014/main" id="{00000000-0008-0000-3F00-0000B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59</xdr:row>
      <xdr:rowOff>0</xdr:rowOff>
    </xdr:from>
    <xdr:ext cx="85725" cy="85725"/>
    <xdr:pic>
      <xdr:nvPicPr>
        <xdr:cNvPr id="181" name="182 Imagen" descr="http://200.29.3.6:8080/pentaho/jpivot/table/drill-position-other.gif">
          <a:extLst>
            <a:ext uri="{FF2B5EF4-FFF2-40B4-BE49-F238E27FC236}">
              <a16:creationId xmlns:a16="http://schemas.microsoft.com/office/drawing/2014/main" id="{00000000-0008-0000-3F00-0000B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82" name="183 Imagen" descr="http://200.29.3.6:8080/pentaho/jpivot/table/drill-position-other.gif">
          <a:extLst>
            <a:ext uri="{FF2B5EF4-FFF2-40B4-BE49-F238E27FC236}">
              <a16:creationId xmlns:a16="http://schemas.microsoft.com/office/drawing/2014/main" id="{00000000-0008-0000-3F00-0000B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83" name="184 Imagen" descr="http://200.29.3.6:8080/pentaho/jpivot/table/drill-position-other.gif">
          <a:extLst>
            <a:ext uri="{FF2B5EF4-FFF2-40B4-BE49-F238E27FC236}">
              <a16:creationId xmlns:a16="http://schemas.microsoft.com/office/drawing/2014/main" id="{00000000-0008-0000-3F00-0000B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84" name="185 Imagen" descr="http://200.29.3.6:8080/pentaho/jpivot/table/drill-position-other.gif">
          <a:extLst>
            <a:ext uri="{FF2B5EF4-FFF2-40B4-BE49-F238E27FC236}">
              <a16:creationId xmlns:a16="http://schemas.microsoft.com/office/drawing/2014/main" id="{00000000-0008-0000-3F00-0000B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85" name="186 Imagen" descr="http://200.29.3.6:8080/pentaho/jpivot/table/drill-position-other.gif">
          <a:extLst>
            <a:ext uri="{FF2B5EF4-FFF2-40B4-BE49-F238E27FC236}">
              <a16:creationId xmlns:a16="http://schemas.microsoft.com/office/drawing/2014/main" id="{00000000-0008-0000-3F00-0000B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86" name="187 Imagen" descr="http://200.29.3.6:8080/pentaho/jpivot/table/drill-position-other.gif">
          <a:extLst>
            <a:ext uri="{FF2B5EF4-FFF2-40B4-BE49-F238E27FC236}">
              <a16:creationId xmlns:a16="http://schemas.microsoft.com/office/drawing/2014/main" id="{00000000-0008-0000-3F00-0000B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87" name="188 Imagen" descr="http://200.29.3.6:8080/pentaho/jpivot/table/drill-position-other.gif">
          <a:extLst>
            <a:ext uri="{FF2B5EF4-FFF2-40B4-BE49-F238E27FC236}">
              <a16:creationId xmlns:a16="http://schemas.microsoft.com/office/drawing/2014/main" id="{00000000-0008-0000-3F00-0000B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88" name="189 Imagen" descr="http://200.29.3.6:8080/pentaho/jpivot/table/drill-position-other.gif">
          <a:extLst>
            <a:ext uri="{FF2B5EF4-FFF2-40B4-BE49-F238E27FC236}">
              <a16:creationId xmlns:a16="http://schemas.microsoft.com/office/drawing/2014/main" id="{00000000-0008-0000-3F00-0000B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89" name="190 Imagen" descr="http://200.29.3.6:8080/pentaho/jpivot/table/drill-position-other.gif">
          <a:extLst>
            <a:ext uri="{FF2B5EF4-FFF2-40B4-BE49-F238E27FC236}">
              <a16:creationId xmlns:a16="http://schemas.microsoft.com/office/drawing/2014/main" id="{00000000-0008-0000-3F00-0000B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90" name="191 Imagen" descr="http://200.29.3.6:8080/pentaho/jpivot/table/drill-position-other.gif">
          <a:extLst>
            <a:ext uri="{FF2B5EF4-FFF2-40B4-BE49-F238E27FC236}">
              <a16:creationId xmlns:a16="http://schemas.microsoft.com/office/drawing/2014/main" id="{00000000-0008-0000-3F00-0000B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91" name="192 Imagen" descr="http://200.29.3.6:8080/pentaho/jpivot/table/drill-position-other.gif">
          <a:extLst>
            <a:ext uri="{FF2B5EF4-FFF2-40B4-BE49-F238E27FC236}">
              <a16:creationId xmlns:a16="http://schemas.microsoft.com/office/drawing/2014/main" id="{00000000-0008-0000-3F00-0000B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92" name="193 Imagen" descr="http://200.29.3.6:8080/pentaho/jpivot/table/drill-position-other.gif">
          <a:extLst>
            <a:ext uri="{FF2B5EF4-FFF2-40B4-BE49-F238E27FC236}">
              <a16:creationId xmlns:a16="http://schemas.microsoft.com/office/drawing/2014/main" id="{00000000-0008-0000-3F00-0000C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93" name="194 Imagen" descr="http://200.29.3.6:8080/pentaho/jpivot/table/drill-position-other.gif">
          <a:extLst>
            <a:ext uri="{FF2B5EF4-FFF2-40B4-BE49-F238E27FC236}">
              <a16:creationId xmlns:a16="http://schemas.microsoft.com/office/drawing/2014/main" id="{00000000-0008-0000-3F00-0000C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94" name="195 Imagen" descr="http://200.29.3.6:8080/pentaho/jpivot/table/drill-position-other.gif">
          <a:extLst>
            <a:ext uri="{FF2B5EF4-FFF2-40B4-BE49-F238E27FC236}">
              <a16:creationId xmlns:a16="http://schemas.microsoft.com/office/drawing/2014/main" id="{00000000-0008-0000-3F00-0000C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95" name="196 Imagen" descr="http://200.29.3.6:8080/pentaho/jpivot/table/drill-position-other.gif">
          <a:extLst>
            <a:ext uri="{FF2B5EF4-FFF2-40B4-BE49-F238E27FC236}">
              <a16:creationId xmlns:a16="http://schemas.microsoft.com/office/drawing/2014/main" id="{00000000-0008-0000-3F00-0000C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96" name="197 Imagen" descr="http://200.29.3.6:8080/pentaho/jpivot/table/drill-position-other.gif">
          <a:extLst>
            <a:ext uri="{FF2B5EF4-FFF2-40B4-BE49-F238E27FC236}">
              <a16:creationId xmlns:a16="http://schemas.microsoft.com/office/drawing/2014/main" id="{00000000-0008-0000-3F00-0000C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97" name="198 Imagen" descr="http://200.29.3.6:8080/pentaho/jpivot/table/drill-position-other.gif">
          <a:extLst>
            <a:ext uri="{FF2B5EF4-FFF2-40B4-BE49-F238E27FC236}">
              <a16:creationId xmlns:a16="http://schemas.microsoft.com/office/drawing/2014/main" id="{00000000-0008-0000-3F00-0000C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98" name="199 Imagen" descr="http://200.29.3.6:8080/pentaho/jpivot/table/drill-position-other.gif">
          <a:extLst>
            <a:ext uri="{FF2B5EF4-FFF2-40B4-BE49-F238E27FC236}">
              <a16:creationId xmlns:a16="http://schemas.microsoft.com/office/drawing/2014/main" id="{00000000-0008-0000-3F00-0000C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99" name="200 Imagen" descr="http://200.29.3.6:8080/pentaho/jpivot/table/drill-position-other.gif">
          <a:extLst>
            <a:ext uri="{FF2B5EF4-FFF2-40B4-BE49-F238E27FC236}">
              <a16:creationId xmlns:a16="http://schemas.microsoft.com/office/drawing/2014/main" id="{00000000-0008-0000-3F00-0000C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200" name="201 Imagen" descr="http://200.29.3.6:8080/pentaho/jpivot/table/drill-position-other.gif">
          <a:extLst>
            <a:ext uri="{FF2B5EF4-FFF2-40B4-BE49-F238E27FC236}">
              <a16:creationId xmlns:a16="http://schemas.microsoft.com/office/drawing/2014/main" id="{00000000-0008-0000-3F00-0000C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243692" cy="1136978"/>
    <xdr:pic>
      <xdr:nvPicPr>
        <xdr:cNvPr id="201" name="Imagen 200">
          <a:extLst>
            <a:ext uri="{FF2B5EF4-FFF2-40B4-BE49-F238E27FC236}">
              <a16:creationId xmlns:a16="http://schemas.microsoft.com/office/drawing/2014/main" id="{00000000-0008-0000-3F00-0000C9000000}"/>
            </a:ext>
          </a:extLst>
        </xdr:cNvPr>
        <xdr:cNvPicPr>
          <a:picLocks noChangeAspect="1"/>
        </xdr:cNvPicPr>
      </xdr:nvPicPr>
      <xdr:blipFill>
        <a:blip xmlns:r="http://schemas.openxmlformats.org/officeDocument/2006/relationships" r:embed="rId2"/>
        <a:stretch>
          <a:fillRect/>
        </a:stretch>
      </xdr:blipFill>
      <xdr:spPr>
        <a:xfrm>
          <a:off x="0" y="0"/>
          <a:ext cx="1243692" cy="1136978"/>
        </a:xfrm>
        <a:prstGeom prst="rect">
          <a:avLst/>
        </a:prstGeom>
      </xdr:spPr>
    </xdr:pic>
    <xdr:clientData/>
  </xdr:oneCellAnchor>
  <xdr:oneCellAnchor>
    <xdr:from>
      <xdr:col>1</xdr:col>
      <xdr:colOff>359833</xdr:colOff>
      <xdr:row>57</xdr:row>
      <xdr:rowOff>95251</xdr:rowOff>
    </xdr:from>
    <xdr:ext cx="486833" cy="486833"/>
    <xdr:pic>
      <xdr:nvPicPr>
        <xdr:cNvPr id="202" name="5 Imagen" descr="http://200.29.3.6:8080/pentaho/jpivot/table/drill-position-other.gif">
          <a:extLst>
            <a:ext uri="{FF2B5EF4-FFF2-40B4-BE49-F238E27FC236}">
              <a16:creationId xmlns:a16="http://schemas.microsoft.com/office/drawing/2014/main" id="{00000000-0008-0000-3F00-0000C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V="1">
          <a:off x="1940983" y="13725526"/>
          <a:ext cx="486833" cy="48683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413808</xdr:colOff>
      <xdr:row>42</xdr:row>
      <xdr:rowOff>171451</xdr:rowOff>
    </xdr:from>
    <xdr:ext cx="401108" cy="401108"/>
    <xdr:pic>
      <xdr:nvPicPr>
        <xdr:cNvPr id="203" name="42 Imagen" descr="http://200.29.3.6:8080/pentaho/jpivot/table/drill-position-other.gif">
          <a:extLst>
            <a:ext uri="{FF2B5EF4-FFF2-40B4-BE49-F238E27FC236}">
              <a16:creationId xmlns:a16="http://schemas.microsoft.com/office/drawing/2014/main" id="{00000000-0008-0000-3F00-0000C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12339108" y="10810876"/>
          <a:ext cx="401108" cy="40110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624416</xdr:colOff>
      <xdr:row>37</xdr:row>
      <xdr:rowOff>116417</xdr:rowOff>
    </xdr:from>
    <xdr:ext cx="1481667" cy="1481667"/>
    <xdr:pic>
      <xdr:nvPicPr>
        <xdr:cNvPr id="204" name="52 Imagen" descr="http://200.29.3.6:8080/pentaho/jpivot/table/drill-position-other.gif">
          <a:extLst>
            <a:ext uri="{FF2B5EF4-FFF2-40B4-BE49-F238E27FC236}">
              <a16:creationId xmlns:a16="http://schemas.microsoft.com/office/drawing/2014/main" id="{00000000-0008-0000-3F00-0000C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45066" y="9669992"/>
          <a:ext cx="1481667" cy="148166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59</xdr:row>
      <xdr:rowOff>0</xdr:rowOff>
    </xdr:from>
    <xdr:ext cx="152400" cy="152400"/>
    <xdr:sp macro="" textlink="">
      <xdr:nvSpPr>
        <xdr:cNvPr id="205" name="Picture 8" hidden="1">
          <a:extLst>
            <a:ext uri="{63B3BB69-23CF-44E3-9099-C40C66FF867C}">
              <a14:compatExt xmlns:a14="http://schemas.microsoft.com/office/drawing/2010/main" spid="_x0000_s4104"/>
            </a:ext>
            <a:ext uri="{FF2B5EF4-FFF2-40B4-BE49-F238E27FC236}">
              <a16:creationId xmlns:a16="http://schemas.microsoft.com/office/drawing/2014/main" id="{00000000-0008-0000-3F00-0000CD000000}"/>
            </a:ext>
          </a:extLst>
        </xdr:cNvPr>
        <xdr:cNvSpPr/>
      </xdr:nvSpPr>
      <xdr:spPr>
        <a:xfrm>
          <a:off x="6505575" y="14020800"/>
          <a:ext cx="152400" cy="152400"/>
        </a:xfrm>
        <a:prstGeom prst="rect">
          <a:avLst/>
        </a:prstGeom>
      </xdr:spPr>
    </xdr:sp>
    <xdr:clientData/>
  </xdr:oneCellAnchor>
  <xdr:oneCellAnchor>
    <xdr:from>
      <xdr:col>4</xdr:col>
      <xdr:colOff>0</xdr:colOff>
      <xdr:row>59</xdr:row>
      <xdr:rowOff>0</xdr:rowOff>
    </xdr:from>
    <xdr:ext cx="85725" cy="85725"/>
    <xdr:pic>
      <xdr:nvPicPr>
        <xdr:cNvPr id="206" name="5 Imagen" descr="http://200.29.3.6:8080/pentaho/jpivot/table/drill-position-other.gif">
          <a:extLst>
            <a:ext uri="{FF2B5EF4-FFF2-40B4-BE49-F238E27FC236}">
              <a16:creationId xmlns:a16="http://schemas.microsoft.com/office/drawing/2014/main" id="{00000000-0008-0000-3F00-0000C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207" name="21 Imagen" descr="http://200.29.3.6:8080/pentaho/jpivot/table/drill-position-other.gif">
          <a:extLst>
            <a:ext uri="{FF2B5EF4-FFF2-40B4-BE49-F238E27FC236}">
              <a16:creationId xmlns:a16="http://schemas.microsoft.com/office/drawing/2014/main" id="{00000000-0008-0000-3F00-0000C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208" name="42 Imagen" descr="http://200.29.3.6:8080/pentaho/jpivot/table/drill-position-other.gif">
          <a:extLst>
            <a:ext uri="{FF2B5EF4-FFF2-40B4-BE49-F238E27FC236}">
              <a16:creationId xmlns:a16="http://schemas.microsoft.com/office/drawing/2014/main" id="{00000000-0008-0000-3F00-0000D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209" name="52 Imagen" descr="http://200.29.3.6:8080/pentaho/jpivot/table/drill-position-other.gif">
          <a:extLst>
            <a:ext uri="{FF2B5EF4-FFF2-40B4-BE49-F238E27FC236}">
              <a16:creationId xmlns:a16="http://schemas.microsoft.com/office/drawing/2014/main" id="{00000000-0008-0000-3F00-0000D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152400" cy="152400"/>
    <xdr:sp macro="" textlink="">
      <xdr:nvSpPr>
        <xdr:cNvPr id="210" name="Picture 8" hidden="1">
          <a:extLst>
            <a:ext uri="{63B3BB69-23CF-44E3-9099-C40C66FF867C}">
              <a14:compatExt xmlns:a14="http://schemas.microsoft.com/office/drawing/2010/main" spid="_x0000_s4104"/>
            </a:ext>
            <a:ext uri="{FF2B5EF4-FFF2-40B4-BE49-F238E27FC236}">
              <a16:creationId xmlns:a16="http://schemas.microsoft.com/office/drawing/2014/main" id="{00000000-0008-0000-3F00-0000D2000000}"/>
            </a:ext>
          </a:extLst>
        </xdr:cNvPr>
        <xdr:cNvSpPr/>
      </xdr:nvSpPr>
      <xdr:spPr>
        <a:xfrm>
          <a:off x="7762875" y="14020800"/>
          <a:ext cx="152400" cy="152400"/>
        </a:xfrm>
        <a:prstGeom prst="rect">
          <a:avLst/>
        </a:prstGeom>
      </xdr:spPr>
    </xdr:sp>
    <xdr:clientData/>
  </xdr:oneCellAnchor>
  <xdr:oneCellAnchor>
    <xdr:from>
      <xdr:col>5</xdr:col>
      <xdr:colOff>0</xdr:colOff>
      <xdr:row>59</xdr:row>
      <xdr:rowOff>0</xdr:rowOff>
    </xdr:from>
    <xdr:ext cx="85725" cy="85725"/>
    <xdr:pic>
      <xdr:nvPicPr>
        <xdr:cNvPr id="211" name="5 Imagen" descr="http://200.29.3.6:8080/pentaho/jpivot/table/drill-position-other.gif">
          <a:extLst>
            <a:ext uri="{FF2B5EF4-FFF2-40B4-BE49-F238E27FC236}">
              <a16:creationId xmlns:a16="http://schemas.microsoft.com/office/drawing/2014/main" id="{00000000-0008-0000-3F00-0000D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8682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59</xdr:row>
      <xdr:rowOff>0</xdr:rowOff>
    </xdr:from>
    <xdr:ext cx="85725" cy="85725"/>
    <xdr:pic>
      <xdr:nvPicPr>
        <xdr:cNvPr id="212" name="21 Imagen" descr="http://200.29.3.6:8080/pentaho/jpivot/table/drill-position-other.gif">
          <a:extLst>
            <a:ext uri="{FF2B5EF4-FFF2-40B4-BE49-F238E27FC236}">
              <a16:creationId xmlns:a16="http://schemas.microsoft.com/office/drawing/2014/main" id="{00000000-0008-0000-3F00-0000D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8682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59</xdr:row>
      <xdr:rowOff>0</xdr:rowOff>
    </xdr:from>
    <xdr:ext cx="85725" cy="85725"/>
    <xdr:pic>
      <xdr:nvPicPr>
        <xdr:cNvPr id="213" name="42 Imagen" descr="http://200.29.3.6:8080/pentaho/jpivot/table/drill-position-other.gif">
          <a:extLst>
            <a:ext uri="{FF2B5EF4-FFF2-40B4-BE49-F238E27FC236}">
              <a16:creationId xmlns:a16="http://schemas.microsoft.com/office/drawing/2014/main" id="{00000000-0008-0000-3F00-0000D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8682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59</xdr:row>
      <xdr:rowOff>0</xdr:rowOff>
    </xdr:from>
    <xdr:ext cx="85725" cy="85725"/>
    <xdr:pic>
      <xdr:nvPicPr>
        <xdr:cNvPr id="214" name="52 Imagen" descr="http://200.29.3.6:8080/pentaho/jpivot/table/drill-position-other.gif">
          <a:extLst>
            <a:ext uri="{FF2B5EF4-FFF2-40B4-BE49-F238E27FC236}">
              <a16:creationId xmlns:a16="http://schemas.microsoft.com/office/drawing/2014/main" id="{00000000-0008-0000-3F00-0000D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8682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59</xdr:row>
      <xdr:rowOff>0</xdr:rowOff>
    </xdr:from>
    <xdr:ext cx="152400" cy="152400"/>
    <xdr:sp macro="" textlink="">
      <xdr:nvSpPr>
        <xdr:cNvPr id="215" name="Picture 8" hidden="1">
          <a:extLst>
            <a:ext uri="{63B3BB69-23CF-44E3-9099-C40C66FF867C}">
              <a14:compatExt xmlns:a14="http://schemas.microsoft.com/office/drawing/2010/main" spid="_x0000_s4104"/>
            </a:ext>
            <a:ext uri="{FF2B5EF4-FFF2-40B4-BE49-F238E27FC236}">
              <a16:creationId xmlns:a16="http://schemas.microsoft.com/office/drawing/2014/main" id="{00000000-0008-0000-3F00-0000D7000000}"/>
            </a:ext>
          </a:extLst>
        </xdr:cNvPr>
        <xdr:cNvSpPr/>
      </xdr:nvSpPr>
      <xdr:spPr>
        <a:xfrm>
          <a:off x="8886825" y="14020800"/>
          <a:ext cx="152400" cy="152400"/>
        </a:xfrm>
        <a:prstGeom prst="rect">
          <a:avLst/>
        </a:prstGeom>
      </xdr:spPr>
    </xdr:sp>
    <xdr:clientData/>
  </xdr:oneCellAnchor>
  <xdr:oneCellAnchor>
    <xdr:from>
      <xdr:col>6</xdr:col>
      <xdr:colOff>0</xdr:colOff>
      <xdr:row>59</xdr:row>
      <xdr:rowOff>0</xdr:rowOff>
    </xdr:from>
    <xdr:ext cx="85725" cy="85725"/>
    <xdr:pic>
      <xdr:nvPicPr>
        <xdr:cNvPr id="216" name="5 Imagen" descr="http://200.29.3.6:8080/pentaho/jpivot/table/drill-position-other.gif">
          <a:extLst>
            <a:ext uri="{FF2B5EF4-FFF2-40B4-BE49-F238E27FC236}">
              <a16:creationId xmlns:a16="http://schemas.microsoft.com/office/drawing/2014/main" id="{00000000-0008-0000-3F00-0000D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59</xdr:row>
      <xdr:rowOff>0</xdr:rowOff>
    </xdr:from>
    <xdr:ext cx="85725" cy="85725"/>
    <xdr:pic>
      <xdr:nvPicPr>
        <xdr:cNvPr id="217" name="21 Imagen" descr="http://200.29.3.6:8080/pentaho/jpivot/table/drill-position-other.gif">
          <a:extLst>
            <a:ext uri="{FF2B5EF4-FFF2-40B4-BE49-F238E27FC236}">
              <a16:creationId xmlns:a16="http://schemas.microsoft.com/office/drawing/2014/main" id="{00000000-0008-0000-3F00-0000D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59</xdr:row>
      <xdr:rowOff>0</xdr:rowOff>
    </xdr:from>
    <xdr:ext cx="85725" cy="85725"/>
    <xdr:pic>
      <xdr:nvPicPr>
        <xdr:cNvPr id="218" name="42 Imagen" descr="http://200.29.3.6:8080/pentaho/jpivot/table/drill-position-other.gif">
          <a:extLst>
            <a:ext uri="{FF2B5EF4-FFF2-40B4-BE49-F238E27FC236}">
              <a16:creationId xmlns:a16="http://schemas.microsoft.com/office/drawing/2014/main" id="{00000000-0008-0000-3F00-0000D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59</xdr:row>
      <xdr:rowOff>0</xdr:rowOff>
    </xdr:from>
    <xdr:ext cx="85725" cy="85725"/>
    <xdr:pic>
      <xdr:nvPicPr>
        <xdr:cNvPr id="219" name="52 Imagen" descr="http://200.29.3.6:8080/pentaho/jpivot/table/drill-position-other.gif">
          <a:extLst>
            <a:ext uri="{FF2B5EF4-FFF2-40B4-BE49-F238E27FC236}">
              <a16:creationId xmlns:a16="http://schemas.microsoft.com/office/drawing/2014/main" id="{00000000-0008-0000-3F00-0000D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59</xdr:row>
      <xdr:rowOff>0</xdr:rowOff>
    </xdr:from>
    <xdr:ext cx="152400" cy="152400"/>
    <xdr:sp macro="" textlink="">
      <xdr:nvSpPr>
        <xdr:cNvPr id="220" name="Picture 8" hidden="1">
          <a:extLst>
            <a:ext uri="{63B3BB69-23CF-44E3-9099-C40C66FF867C}">
              <a14:compatExt xmlns:a14="http://schemas.microsoft.com/office/drawing/2010/main" spid="_x0000_s4104"/>
            </a:ext>
            <a:ext uri="{FF2B5EF4-FFF2-40B4-BE49-F238E27FC236}">
              <a16:creationId xmlns:a16="http://schemas.microsoft.com/office/drawing/2014/main" id="{00000000-0008-0000-3F00-0000DC000000}"/>
            </a:ext>
          </a:extLst>
        </xdr:cNvPr>
        <xdr:cNvSpPr/>
      </xdr:nvSpPr>
      <xdr:spPr>
        <a:xfrm>
          <a:off x="10515600" y="14020800"/>
          <a:ext cx="152400" cy="152400"/>
        </a:xfrm>
        <a:prstGeom prst="rect">
          <a:avLst/>
        </a:prstGeom>
      </xdr:spPr>
    </xdr:sp>
    <xdr:clientData/>
  </xdr:oneCellAnchor>
</xdr:wsDr>
</file>

<file path=xl/drawings/drawing65.xml><?xml version="1.0" encoding="utf-8"?>
<xdr:wsDr xmlns:xdr="http://schemas.openxmlformats.org/drawingml/2006/spreadsheetDrawing" xmlns:a="http://schemas.openxmlformats.org/drawingml/2006/main">
  <xdr:oneCellAnchor>
    <xdr:from>
      <xdr:col>5</xdr:col>
      <xdr:colOff>0</xdr:colOff>
      <xdr:row>31</xdr:row>
      <xdr:rowOff>0</xdr:rowOff>
    </xdr:from>
    <xdr:ext cx="85725" cy="85725"/>
    <xdr:pic>
      <xdr:nvPicPr>
        <xdr:cNvPr id="2" name="1 Imagen" descr="http://200.29.3.6:8080/pentaho/jpivot/table/drill-position-other.gif">
          <a:extLst>
            <a:ext uri="{FF2B5EF4-FFF2-40B4-BE49-F238E27FC236}">
              <a16:creationId xmlns:a16="http://schemas.microsoft.com/office/drawing/2014/main" id="{00000000-0008-0000-4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5847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31</xdr:row>
      <xdr:rowOff>0</xdr:rowOff>
    </xdr:from>
    <xdr:ext cx="152400" cy="152400"/>
    <xdr:sp macro="" textlink="">
      <xdr:nvSpPr>
        <xdr:cNvPr id="3" name="Picture 1" hidden="1">
          <a:extLst>
            <a:ext uri="{63B3BB69-23CF-44E3-9099-C40C66FF867C}">
              <a14:compatExt xmlns:a14="http://schemas.microsoft.com/office/drawing/2010/main" spid="_x0000_s5121"/>
            </a:ext>
            <a:ext uri="{FF2B5EF4-FFF2-40B4-BE49-F238E27FC236}">
              <a16:creationId xmlns:a16="http://schemas.microsoft.com/office/drawing/2014/main" id="{00000000-0008-0000-4000-000003000000}"/>
            </a:ext>
          </a:extLst>
        </xdr:cNvPr>
        <xdr:cNvSpPr/>
      </xdr:nvSpPr>
      <xdr:spPr>
        <a:xfrm>
          <a:off x="10658475" y="8039100"/>
          <a:ext cx="152400" cy="152400"/>
        </a:xfrm>
        <a:prstGeom prst="rect">
          <a:avLst/>
        </a:prstGeom>
      </xdr:spPr>
    </xdr:sp>
    <xdr:clientData/>
  </xdr:oneCellAnchor>
  <xdr:oneCellAnchor>
    <xdr:from>
      <xdr:col>5</xdr:col>
      <xdr:colOff>0</xdr:colOff>
      <xdr:row>31</xdr:row>
      <xdr:rowOff>0</xdr:rowOff>
    </xdr:from>
    <xdr:ext cx="85725" cy="85725"/>
    <xdr:pic>
      <xdr:nvPicPr>
        <xdr:cNvPr id="4" name="3 Imagen" descr="http://200.29.3.6:8080/pentaho/jpivot/table/drill-position-other.gif">
          <a:extLst>
            <a:ext uri="{FF2B5EF4-FFF2-40B4-BE49-F238E27FC236}">
              <a16:creationId xmlns:a16="http://schemas.microsoft.com/office/drawing/2014/main" id="{00000000-0008-0000-4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5847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31</xdr:row>
      <xdr:rowOff>0</xdr:rowOff>
    </xdr:from>
    <xdr:ext cx="85725" cy="85725"/>
    <xdr:pic>
      <xdr:nvPicPr>
        <xdr:cNvPr id="5" name="4 Imagen" descr="http://200.29.3.6:8080/pentaho/jpivot/table/drill-position-other.gif">
          <a:extLst>
            <a:ext uri="{FF2B5EF4-FFF2-40B4-BE49-F238E27FC236}">
              <a16:creationId xmlns:a16="http://schemas.microsoft.com/office/drawing/2014/main" id="{00000000-0008-0000-4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31</xdr:row>
      <xdr:rowOff>0</xdr:rowOff>
    </xdr:from>
    <xdr:ext cx="85725" cy="85725"/>
    <xdr:pic>
      <xdr:nvPicPr>
        <xdr:cNvPr id="6" name="5 Imagen" descr="http://200.29.3.6:8080/pentaho/jpivot/table/drill-position-other.gif">
          <a:extLst>
            <a:ext uri="{FF2B5EF4-FFF2-40B4-BE49-F238E27FC236}">
              <a16:creationId xmlns:a16="http://schemas.microsoft.com/office/drawing/2014/main" id="{00000000-0008-0000-40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5847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31</xdr:row>
      <xdr:rowOff>0</xdr:rowOff>
    </xdr:from>
    <xdr:ext cx="85725" cy="85725"/>
    <xdr:pic>
      <xdr:nvPicPr>
        <xdr:cNvPr id="7" name="6 Imagen" descr="http://200.29.3.6:8080/pentaho/jpivot/table/drill-position-other.gif">
          <a:extLst>
            <a:ext uri="{FF2B5EF4-FFF2-40B4-BE49-F238E27FC236}">
              <a16:creationId xmlns:a16="http://schemas.microsoft.com/office/drawing/2014/main" id="{00000000-0008-0000-40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0620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8" name="7 Imagen" descr="http://200.29.3.6:8080/pentaho/jpivot/table/drill-position-other.gif">
          <a:extLst>
            <a:ext uri="{FF2B5EF4-FFF2-40B4-BE49-F238E27FC236}">
              <a16:creationId xmlns:a16="http://schemas.microsoft.com/office/drawing/2014/main" id="{00000000-0008-0000-40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777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31</xdr:row>
      <xdr:rowOff>0</xdr:rowOff>
    </xdr:from>
    <xdr:ext cx="152400" cy="152400"/>
    <xdr:sp macro="" textlink="">
      <xdr:nvSpPr>
        <xdr:cNvPr id="9" name="Picture 2" hidden="1">
          <a:extLst>
            <a:ext uri="{63B3BB69-23CF-44E3-9099-C40C66FF867C}">
              <a14:compatExt xmlns:a14="http://schemas.microsoft.com/office/drawing/2010/main" spid="_x0000_s5122"/>
            </a:ext>
            <a:ext uri="{FF2B5EF4-FFF2-40B4-BE49-F238E27FC236}">
              <a16:creationId xmlns:a16="http://schemas.microsoft.com/office/drawing/2014/main" id="{00000000-0008-0000-4000-000009000000}"/>
            </a:ext>
          </a:extLst>
        </xdr:cNvPr>
        <xdr:cNvSpPr/>
      </xdr:nvSpPr>
      <xdr:spPr>
        <a:xfrm>
          <a:off x="10658475" y="8039100"/>
          <a:ext cx="152400" cy="152400"/>
        </a:xfrm>
        <a:prstGeom prst="rect">
          <a:avLst/>
        </a:prstGeom>
      </xdr:spPr>
    </xdr:sp>
    <xdr:clientData/>
  </xdr:oneCellAnchor>
  <xdr:oneCellAnchor>
    <xdr:from>
      <xdr:col>9</xdr:col>
      <xdr:colOff>0</xdr:colOff>
      <xdr:row>31</xdr:row>
      <xdr:rowOff>0</xdr:rowOff>
    </xdr:from>
    <xdr:ext cx="85725" cy="85725"/>
    <xdr:pic>
      <xdr:nvPicPr>
        <xdr:cNvPr id="10" name="9 Imagen" descr="http://200.29.3.6:8080/pentaho/jpivot/table/drill-position-other.gif">
          <a:extLst>
            <a:ext uri="{FF2B5EF4-FFF2-40B4-BE49-F238E27FC236}">
              <a16:creationId xmlns:a16="http://schemas.microsoft.com/office/drawing/2014/main" id="{00000000-0008-0000-40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31</xdr:row>
      <xdr:rowOff>0</xdr:rowOff>
    </xdr:from>
    <xdr:ext cx="85725" cy="85725"/>
    <xdr:pic>
      <xdr:nvPicPr>
        <xdr:cNvPr id="11" name="10 Imagen" descr="http://200.29.3.6:8080/pentaho/jpivot/table/drill-position-other.gif">
          <a:extLst>
            <a:ext uri="{FF2B5EF4-FFF2-40B4-BE49-F238E27FC236}">
              <a16:creationId xmlns:a16="http://schemas.microsoft.com/office/drawing/2014/main" id="{00000000-0008-0000-40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31</xdr:row>
      <xdr:rowOff>0</xdr:rowOff>
    </xdr:from>
    <xdr:ext cx="85725" cy="85725"/>
    <xdr:pic>
      <xdr:nvPicPr>
        <xdr:cNvPr id="12" name="11 Imagen" descr="http://200.29.3.6:8080/pentaho/jpivot/table/drill-position-other.gif">
          <a:extLst>
            <a:ext uri="{FF2B5EF4-FFF2-40B4-BE49-F238E27FC236}">
              <a16:creationId xmlns:a16="http://schemas.microsoft.com/office/drawing/2014/main" id="{00000000-0008-0000-40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31</xdr:row>
      <xdr:rowOff>0</xdr:rowOff>
    </xdr:from>
    <xdr:ext cx="85725" cy="85725"/>
    <xdr:pic>
      <xdr:nvPicPr>
        <xdr:cNvPr id="13" name="12 Imagen" descr="http://200.29.3.6:8080/pentaho/jpivot/table/drill-position-other.gif">
          <a:extLst>
            <a:ext uri="{FF2B5EF4-FFF2-40B4-BE49-F238E27FC236}">
              <a16:creationId xmlns:a16="http://schemas.microsoft.com/office/drawing/2014/main" id="{00000000-0008-0000-40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067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31</xdr:row>
      <xdr:rowOff>0</xdr:rowOff>
    </xdr:from>
    <xdr:ext cx="85725" cy="85725"/>
    <xdr:pic>
      <xdr:nvPicPr>
        <xdr:cNvPr id="14" name="13 Imagen" descr="http://200.29.3.6:8080/pentaho/jpivot/table/drill-position-other.gif">
          <a:extLst>
            <a:ext uri="{FF2B5EF4-FFF2-40B4-BE49-F238E27FC236}">
              <a16:creationId xmlns:a16="http://schemas.microsoft.com/office/drawing/2014/main" id="{00000000-0008-0000-40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449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31</xdr:row>
      <xdr:rowOff>0</xdr:rowOff>
    </xdr:from>
    <xdr:ext cx="85725" cy="85725"/>
    <xdr:pic>
      <xdr:nvPicPr>
        <xdr:cNvPr id="15" name="14 Imagen" descr="http://200.29.3.6:8080/pentaho/jpivot/table/drill-position-other.gif">
          <a:extLst>
            <a:ext uri="{FF2B5EF4-FFF2-40B4-BE49-F238E27FC236}">
              <a16:creationId xmlns:a16="http://schemas.microsoft.com/office/drawing/2014/main" id="{00000000-0008-0000-40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831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31</xdr:row>
      <xdr:rowOff>0</xdr:rowOff>
    </xdr:from>
    <xdr:ext cx="85725" cy="85725"/>
    <xdr:pic>
      <xdr:nvPicPr>
        <xdr:cNvPr id="16" name="15 Imagen" descr="http://200.29.3.6:8080/pentaho/jpivot/table/drill-position-other.gif">
          <a:extLst>
            <a:ext uri="{FF2B5EF4-FFF2-40B4-BE49-F238E27FC236}">
              <a16:creationId xmlns:a16="http://schemas.microsoft.com/office/drawing/2014/main" id="{00000000-0008-0000-40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831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31</xdr:row>
      <xdr:rowOff>0</xdr:rowOff>
    </xdr:from>
    <xdr:ext cx="85725" cy="85725"/>
    <xdr:pic>
      <xdr:nvPicPr>
        <xdr:cNvPr id="17" name="16 Imagen" descr="http://200.29.3.6:8080/pentaho/jpivot/table/drill-position-other.gif">
          <a:extLst>
            <a:ext uri="{FF2B5EF4-FFF2-40B4-BE49-F238E27FC236}">
              <a16:creationId xmlns:a16="http://schemas.microsoft.com/office/drawing/2014/main" id="{00000000-0008-0000-40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831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31</xdr:row>
      <xdr:rowOff>0</xdr:rowOff>
    </xdr:from>
    <xdr:ext cx="85725" cy="85725"/>
    <xdr:pic>
      <xdr:nvPicPr>
        <xdr:cNvPr id="18" name="17 Imagen" descr="http://200.29.3.6:8080/pentaho/jpivot/table/drill-position-other.gif">
          <a:extLst>
            <a:ext uri="{FF2B5EF4-FFF2-40B4-BE49-F238E27FC236}">
              <a16:creationId xmlns:a16="http://schemas.microsoft.com/office/drawing/2014/main" id="{00000000-0008-0000-40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831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31</xdr:row>
      <xdr:rowOff>0</xdr:rowOff>
    </xdr:from>
    <xdr:ext cx="85725" cy="85725"/>
    <xdr:pic>
      <xdr:nvPicPr>
        <xdr:cNvPr id="19" name="18 Imagen" descr="http://200.29.3.6:8080/pentaho/jpivot/table/drill-position-other.gif">
          <a:extLst>
            <a:ext uri="{FF2B5EF4-FFF2-40B4-BE49-F238E27FC236}">
              <a16:creationId xmlns:a16="http://schemas.microsoft.com/office/drawing/2014/main" id="{00000000-0008-0000-40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831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31</xdr:row>
      <xdr:rowOff>0</xdr:rowOff>
    </xdr:from>
    <xdr:ext cx="85725" cy="85725"/>
    <xdr:pic>
      <xdr:nvPicPr>
        <xdr:cNvPr id="20" name="19 Imagen" descr="http://200.29.3.6:8080/pentaho/jpivot/table/drill-position-other.gif">
          <a:extLst>
            <a:ext uri="{FF2B5EF4-FFF2-40B4-BE49-F238E27FC236}">
              <a16:creationId xmlns:a16="http://schemas.microsoft.com/office/drawing/2014/main" id="{00000000-0008-0000-40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831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31</xdr:row>
      <xdr:rowOff>0</xdr:rowOff>
    </xdr:from>
    <xdr:ext cx="85725" cy="85725"/>
    <xdr:pic>
      <xdr:nvPicPr>
        <xdr:cNvPr id="21" name="20 Imagen" descr="http://200.29.3.6:8080/pentaho/jpivot/table/drill-position-other.gif">
          <a:extLst>
            <a:ext uri="{FF2B5EF4-FFF2-40B4-BE49-F238E27FC236}">
              <a16:creationId xmlns:a16="http://schemas.microsoft.com/office/drawing/2014/main" id="{00000000-0008-0000-40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31</xdr:row>
      <xdr:rowOff>0</xdr:rowOff>
    </xdr:from>
    <xdr:ext cx="85725" cy="85725"/>
    <xdr:pic>
      <xdr:nvPicPr>
        <xdr:cNvPr id="22" name="21 Imagen" descr="http://200.29.3.6:8080/pentaho/jpivot/table/drill-position-other.gif">
          <a:extLst>
            <a:ext uri="{FF2B5EF4-FFF2-40B4-BE49-F238E27FC236}">
              <a16:creationId xmlns:a16="http://schemas.microsoft.com/office/drawing/2014/main" id="{00000000-0008-0000-40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53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31</xdr:row>
      <xdr:rowOff>0</xdr:rowOff>
    </xdr:from>
    <xdr:ext cx="152400" cy="152400"/>
    <xdr:sp macro="" textlink="">
      <xdr:nvSpPr>
        <xdr:cNvPr id="23" name="Picture 3" hidden="1">
          <a:extLst>
            <a:ext uri="{63B3BB69-23CF-44E3-9099-C40C66FF867C}">
              <a14:compatExt xmlns:a14="http://schemas.microsoft.com/office/drawing/2010/main" spid="_x0000_s5123"/>
            </a:ext>
            <a:ext uri="{FF2B5EF4-FFF2-40B4-BE49-F238E27FC236}">
              <a16:creationId xmlns:a16="http://schemas.microsoft.com/office/drawing/2014/main" id="{00000000-0008-0000-4000-000017000000}"/>
            </a:ext>
          </a:extLst>
        </xdr:cNvPr>
        <xdr:cNvSpPr/>
      </xdr:nvSpPr>
      <xdr:spPr>
        <a:xfrm>
          <a:off x="8629650" y="8039100"/>
          <a:ext cx="152400" cy="152400"/>
        </a:xfrm>
        <a:prstGeom prst="rect">
          <a:avLst/>
        </a:prstGeom>
      </xdr:spPr>
    </xdr:sp>
    <xdr:clientData/>
  </xdr:oneCellAnchor>
  <xdr:oneCellAnchor>
    <xdr:from>
      <xdr:col>4</xdr:col>
      <xdr:colOff>0</xdr:colOff>
      <xdr:row>31</xdr:row>
      <xdr:rowOff>0</xdr:rowOff>
    </xdr:from>
    <xdr:ext cx="152400" cy="152400"/>
    <xdr:sp macro="" textlink="">
      <xdr:nvSpPr>
        <xdr:cNvPr id="24" name="Picture 4" hidden="1">
          <a:extLst>
            <a:ext uri="{63B3BB69-23CF-44E3-9099-C40C66FF867C}">
              <a14:compatExt xmlns:a14="http://schemas.microsoft.com/office/drawing/2010/main" spid="_x0000_s5124"/>
            </a:ext>
            <a:ext uri="{FF2B5EF4-FFF2-40B4-BE49-F238E27FC236}">
              <a16:creationId xmlns:a16="http://schemas.microsoft.com/office/drawing/2014/main" id="{00000000-0008-0000-4000-000018000000}"/>
            </a:ext>
          </a:extLst>
        </xdr:cNvPr>
        <xdr:cNvSpPr/>
      </xdr:nvSpPr>
      <xdr:spPr>
        <a:xfrm>
          <a:off x="9544050" y="8039100"/>
          <a:ext cx="152400" cy="152400"/>
        </a:xfrm>
        <a:prstGeom prst="rect">
          <a:avLst/>
        </a:prstGeom>
      </xdr:spPr>
    </xdr:sp>
    <xdr:clientData/>
  </xdr:oneCellAnchor>
  <xdr:oneCellAnchor>
    <xdr:from>
      <xdr:col>4</xdr:col>
      <xdr:colOff>0</xdr:colOff>
      <xdr:row>31</xdr:row>
      <xdr:rowOff>0</xdr:rowOff>
    </xdr:from>
    <xdr:ext cx="85725" cy="85725"/>
    <xdr:pic>
      <xdr:nvPicPr>
        <xdr:cNvPr id="25" name="24 Imagen" descr="http://200.29.3.6:8080/pentaho/jpivot/table/drill-position-other.gif">
          <a:extLst>
            <a:ext uri="{FF2B5EF4-FFF2-40B4-BE49-F238E27FC236}">
              <a16:creationId xmlns:a16="http://schemas.microsoft.com/office/drawing/2014/main" id="{00000000-0008-0000-4000-00001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26" name="25 Imagen" descr="http://200.29.3.6:8080/pentaho/jpivot/table/drill-position-other.gif">
          <a:extLst>
            <a:ext uri="{FF2B5EF4-FFF2-40B4-BE49-F238E27FC236}">
              <a16:creationId xmlns:a16="http://schemas.microsoft.com/office/drawing/2014/main" id="{00000000-0008-0000-4000-00001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27" name="26 Imagen" descr="http://200.29.3.6:8080/pentaho/jpivot/table/drill-position-other.gif">
          <a:extLst>
            <a:ext uri="{FF2B5EF4-FFF2-40B4-BE49-F238E27FC236}">
              <a16:creationId xmlns:a16="http://schemas.microsoft.com/office/drawing/2014/main" id="{00000000-0008-0000-4000-00001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28" name="27 Imagen" descr="http://200.29.3.6:8080/pentaho/jpivot/table/drill-position-other.gif">
          <a:extLst>
            <a:ext uri="{FF2B5EF4-FFF2-40B4-BE49-F238E27FC236}">
              <a16:creationId xmlns:a16="http://schemas.microsoft.com/office/drawing/2014/main" id="{00000000-0008-0000-4000-00001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29" name="28 Imagen" descr="http://200.29.3.6:8080/pentaho/jpivot/table/drill-position-other.gif">
          <a:extLst>
            <a:ext uri="{FF2B5EF4-FFF2-40B4-BE49-F238E27FC236}">
              <a16:creationId xmlns:a16="http://schemas.microsoft.com/office/drawing/2014/main" id="{00000000-0008-0000-4000-00001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30" name="29 Imagen" descr="http://200.29.3.6:8080/pentaho/jpivot/table/drill-position-other.gif">
          <a:extLst>
            <a:ext uri="{FF2B5EF4-FFF2-40B4-BE49-F238E27FC236}">
              <a16:creationId xmlns:a16="http://schemas.microsoft.com/office/drawing/2014/main" id="{00000000-0008-0000-40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31" name="30 Imagen" descr="http://200.29.3.6:8080/pentaho/jpivot/table/drill-position-other.gif">
          <a:extLst>
            <a:ext uri="{FF2B5EF4-FFF2-40B4-BE49-F238E27FC236}">
              <a16:creationId xmlns:a16="http://schemas.microsoft.com/office/drawing/2014/main" id="{00000000-0008-0000-4000-00001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32" name="31 Imagen" descr="http://200.29.3.6:8080/pentaho/jpivot/table/drill-position-other.gif">
          <a:extLst>
            <a:ext uri="{FF2B5EF4-FFF2-40B4-BE49-F238E27FC236}">
              <a16:creationId xmlns:a16="http://schemas.microsoft.com/office/drawing/2014/main" id="{00000000-0008-0000-4000-00002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33" name="32 Imagen" descr="http://200.29.3.6:8080/pentaho/jpivot/table/drill-position-other.gif">
          <a:extLst>
            <a:ext uri="{FF2B5EF4-FFF2-40B4-BE49-F238E27FC236}">
              <a16:creationId xmlns:a16="http://schemas.microsoft.com/office/drawing/2014/main" id="{00000000-0008-0000-4000-00002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34" name="33 Imagen" descr="http://200.29.3.6:8080/pentaho/jpivot/table/drill-position-other.gif">
          <a:extLst>
            <a:ext uri="{FF2B5EF4-FFF2-40B4-BE49-F238E27FC236}">
              <a16:creationId xmlns:a16="http://schemas.microsoft.com/office/drawing/2014/main" id="{00000000-0008-0000-4000-00002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35" name="34 Imagen" descr="http://200.29.3.6:8080/pentaho/jpivot/table/drill-position-other.gif">
          <a:extLst>
            <a:ext uri="{FF2B5EF4-FFF2-40B4-BE49-F238E27FC236}">
              <a16:creationId xmlns:a16="http://schemas.microsoft.com/office/drawing/2014/main" id="{00000000-0008-0000-40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36" name="35 Imagen" descr="http://200.29.3.6:8080/pentaho/jpivot/table/drill-position-other.gif">
          <a:extLst>
            <a:ext uri="{FF2B5EF4-FFF2-40B4-BE49-F238E27FC236}">
              <a16:creationId xmlns:a16="http://schemas.microsoft.com/office/drawing/2014/main" id="{00000000-0008-0000-40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37" name="36 Imagen" descr="http://200.29.3.6:8080/pentaho/jpivot/table/drill-position-other.gif">
          <a:extLst>
            <a:ext uri="{FF2B5EF4-FFF2-40B4-BE49-F238E27FC236}">
              <a16:creationId xmlns:a16="http://schemas.microsoft.com/office/drawing/2014/main" id="{00000000-0008-0000-4000-00002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38" name="37 Imagen" descr="http://200.29.3.6:8080/pentaho/jpivot/table/drill-position-other.gif">
          <a:extLst>
            <a:ext uri="{FF2B5EF4-FFF2-40B4-BE49-F238E27FC236}">
              <a16:creationId xmlns:a16="http://schemas.microsoft.com/office/drawing/2014/main" id="{00000000-0008-0000-4000-00002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39" name="38 Imagen" descr="http://200.29.3.6:8080/pentaho/jpivot/table/drill-position-other.gif">
          <a:extLst>
            <a:ext uri="{FF2B5EF4-FFF2-40B4-BE49-F238E27FC236}">
              <a16:creationId xmlns:a16="http://schemas.microsoft.com/office/drawing/2014/main" id="{00000000-0008-0000-40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40" name="39 Imagen" descr="http://200.29.3.6:8080/pentaho/jpivot/table/drill-position-other.gif">
          <a:extLst>
            <a:ext uri="{FF2B5EF4-FFF2-40B4-BE49-F238E27FC236}">
              <a16:creationId xmlns:a16="http://schemas.microsoft.com/office/drawing/2014/main" id="{00000000-0008-0000-4000-00002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31</xdr:row>
      <xdr:rowOff>0</xdr:rowOff>
    </xdr:from>
    <xdr:ext cx="152400" cy="152400"/>
    <xdr:sp macro="" textlink="">
      <xdr:nvSpPr>
        <xdr:cNvPr id="41" name="Picture 5" hidden="1">
          <a:extLst>
            <a:ext uri="{63B3BB69-23CF-44E3-9099-C40C66FF867C}">
              <a14:compatExt xmlns:a14="http://schemas.microsoft.com/office/drawing/2010/main" spid="_x0000_s5125"/>
            </a:ext>
            <a:ext uri="{FF2B5EF4-FFF2-40B4-BE49-F238E27FC236}">
              <a16:creationId xmlns:a16="http://schemas.microsoft.com/office/drawing/2014/main" id="{00000000-0008-0000-4000-000029000000}"/>
            </a:ext>
          </a:extLst>
        </xdr:cNvPr>
        <xdr:cNvSpPr/>
      </xdr:nvSpPr>
      <xdr:spPr>
        <a:xfrm>
          <a:off x="7553325" y="8039100"/>
          <a:ext cx="152400" cy="152400"/>
        </a:xfrm>
        <a:prstGeom prst="rect">
          <a:avLst/>
        </a:prstGeom>
      </xdr:spPr>
    </xdr:sp>
    <xdr:clientData/>
  </xdr:oneCellAnchor>
  <xdr:oneCellAnchor>
    <xdr:from>
      <xdr:col>6</xdr:col>
      <xdr:colOff>0</xdr:colOff>
      <xdr:row>31</xdr:row>
      <xdr:rowOff>0</xdr:rowOff>
    </xdr:from>
    <xdr:ext cx="85725" cy="85725"/>
    <xdr:pic>
      <xdr:nvPicPr>
        <xdr:cNvPr id="42" name="41 Imagen" descr="http://200.29.3.6:8080/pentaho/jpivot/table/drill-position-other.gif">
          <a:extLst>
            <a:ext uri="{FF2B5EF4-FFF2-40B4-BE49-F238E27FC236}">
              <a16:creationId xmlns:a16="http://schemas.microsoft.com/office/drawing/2014/main" id="{00000000-0008-0000-4000-00002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0620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43" name="42 Imagen" descr="http://200.29.3.6:8080/pentaho/jpivot/table/drill-position-other.gif">
          <a:extLst>
            <a:ext uri="{FF2B5EF4-FFF2-40B4-BE49-F238E27FC236}">
              <a16:creationId xmlns:a16="http://schemas.microsoft.com/office/drawing/2014/main" id="{00000000-0008-0000-40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777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31</xdr:row>
      <xdr:rowOff>0</xdr:rowOff>
    </xdr:from>
    <xdr:ext cx="85725" cy="85725"/>
    <xdr:pic>
      <xdr:nvPicPr>
        <xdr:cNvPr id="44" name="43 Imagen" descr="http://200.29.3.6:8080/pentaho/jpivot/table/drill-position-other.gif">
          <a:extLst>
            <a:ext uri="{FF2B5EF4-FFF2-40B4-BE49-F238E27FC236}">
              <a16:creationId xmlns:a16="http://schemas.microsoft.com/office/drawing/2014/main" id="{00000000-0008-0000-4000-00002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8740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31</xdr:row>
      <xdr:rowOff>0</xdr:rowOff>
    </xdr:from>
    <xdr:ext cx="85725" cy="85725"/>
    <xdr:pic>
      <xdr:nvPicPr>
        <xdr:cNvPr id="45" name="44 Imagen" descr="http://200.29.3.6:8080/pentaho/jpivot/table/drill-position-other.gif">
          <a:extLst>
            <a:ext uri="{FF2B5EF4-FFF2-40B4-BE49-F238E27FC236}">
              <a16:creationId xmlns:a16="http://schemas.microsoft.com/office/drawing/2014/main" id="{00000000-0008-0000-4000-00002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31</xdr:row>
      <xdr:rowOff>0</xdr:rowOff>
    </xdr:from>
    <xdr:ext cx="85725" cy="85725"/>
    <xdr:pic>
      <xdr:nvPicPr>
        <xdr:cNvPr id="46" name="45 Imagen" descr="http://200.29.3.6:8080/pentaho/jpivot/table/drill-position-other.gif">
          <a:extLst>
            <a:ext uri="{FF2B5EF4-FFF2-40B4-BE49-F238E27FC236}">
              <a16:creationId xmlns:a16="http://schemas.microsoft.com/office/drawing/2014/main" id="{00000000-0008-0000-4000-00002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31</xdr:row>
      <xdr:rowOff>0</xdr:rowOff>
    </xdr:from>
    <xdr:ext cx="85725" cy="85725"/>
    <xdr:pic>
      <xdr:nvPicPr>
        <xdr:cNvPr id="47" name="46 Imagen" descr="http://200.29.3.6:8080/pentaho/jpivot/table/drill-position-other.gif">
          <a:extLst>
            <a:ext uri="{FF2B5EF4-FFF2-40B4-BE49-F238E27FC236}">
              <a16:creationId xmlns:a16="http://schemas.microsoft.com/office/drawing/2014/main" id="{00000000-0008-0000-4000-00002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31</xdr:row>
      <xdr:rowOff>0</xdr:rowOff>
    </xdr:from>
    <xdr:ext cx="85725" cy="85725"/>
    <xdr:pic>
      <xdr:nvPicPr>
        <xdr:cNvPr id="48" name="47 Imagen" descr="http://200.29.3.6:8080/pentaho/jpivot/table/drill-position-other.gif">
          <a:extLst>
            <a:ext uri="{FF2B5EF4-FFF2-40B4-BE49-F238E27FC236}">
              <a16:creationId xmlns:a16="http://schemas.microsoft.com/office/drawing/2014/main" id="{00000000-0008-0000-4000-00003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067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31</xdr:row>
      <xdr:rowOff>0</xdr:rowOff>
    </xdr:from>
    <xdr:ext cx="85725" cy="85725"/>
    <xdr:pic>
      <xdr:nvPicPr>
        <xdr:cNvPr id="49" name="48 Imagen" descr="http://200.29.3.6:8080/pentaho/jpivot/table/drill-position-other.gif">
          <a:extLst>
            <a:ext uri="{FF2B5EF4-FFF2-40B4-BE49-F238E27FC236}">
              <a16:creationId xmlns:a16="http://schemas.microsoft.com/office/drawing/2014/main" id="{00000000-0008-0000-4000-00003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449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31</xdr:row>
      <xdr:rowOff>0</xdr:rowOff>
    </xdr:from>
    <xdr:ext cx="85725" cy="85725"/>
    <xdr:pic>
      <xdr:nvPicPr>
        <xdr:cNvPr id="50" name="49 Imagen" descr="http://200.29.3.6:8080/pentaho/jpivot/table/drill-position-other.gif">
          <a:extLst>
            <a:ext uri="{FF2B5EF4-FFF2-40B4-BE49-F238E27FC236}">
              <a16:creationId xmlns:a16="http://schemas.microsoft.com/office/drawing/2014/main" id="{00000000-0008-0000-4000-00003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831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31</xdr:row>
      <xdr:rowOff>0</xdr:rowOff>
    </xdr:from>
    <xdr:ext cx="85725" cy="85725"/>
    <xdr:pic>
      <xdr:nvPicPr>
        <xdr:cNvPr id="51" name="50 Imagen" descr="http://200.29.3.6:8080/pentaho/jpivot/table/drill-position-other.gif">
          <a:extLst>
            <a:ext uri="{FF2B5EF4-FFF2-40B4-BE49-F238E27FC236}">
              <a16:creationId xmlns:a16="http://schemas.microsoft.com/office/drawing/2014/main" id="{00000000-0008-0000-4000-00003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831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31</xdr:row>
      <xdr:rowOff>0</xdr:rowOff>
    </xdr:from>
    <xdr:ext cx="85725" cy="85725"/>
    <xdr:pic>
      <xdr:nvPicPr>
        <xdr:cNvPr id="52" name="51 Imagen" descr="http://200.29.3.6:8080/pentaho/jpivot/table/drill-position-other.gif">
          <a:extLst>
            <a:ext uri="{FF2B5EF4-FFF2-40B4-BE49-F238E27FC236}">
              <a16:creationId xmlns:a16="http://schemas.microsoft.com/office/drawing/2014/main" id="{00000000-0008-0000-4000-00003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831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3864428</xdr:colOff>
      <xdr:row>52</xdr:row>
      <xdr:rowOff>108857</xdr:rowOff>
    </xdr:from>
    <xdr:ext cx="85725" cy="85725"/>
    <xdr:pic>
      <xdr:nvPicPr>
        <xdr:cNvPr id="53" name="52 Imagen" descr="http://200.29.3.6:8080/pentaho/jpivot/table/drill-position-other.gif">
          <a:extLst>
            <a:ext uri="{FF2B5EF4-FFF2-40B4-BE49-F238E27FC236}">
              <a16:creationId xmlns:a16="http://schemas.microsoft.com/office/drawing/2014/main" id="{00000000-0008-0000-4000-00003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45578" y="12748532"/>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31</xdr:row>
      <xdr:rowOff>0</xdr:rowOff>
    </xdr:from>
    <xdr:ext cx="85725" cy="85725"/>
    <xdr:pic>
      <xdr:nvPicPr>
        <xdr:cNvPr id="54" name="53 Imagen" descr="http://200.29.3.6:8080/pentaho/jpivot/table/drill-position-other.gif">
          <a:extLst>
            <a:ext uri="{FF2B5EF4-FFF2-40B4-BE49-F238E27FC236}">
              <a16:creationId xmlns:a16="http://schemas.microsoft.com/office/drawing/2014/main" id="{00000000-0008-0000-4000-00003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53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31</xdr:row>
      <xdr:rowOff>0</xdr:rowOff>
    </xdr:from>
    <xdr:ext cx="152400" cy="152400"/>
    <xdr:sp macro="" textlink="">
      <xdr:nvSpPr>
        <xdr:cNvPr id="55" name="Picture 6" hidden="1">
          <a:extLst>
            <a:ext uri="{63B3BB69-23CF-44E3-9099-C40C66FF867C}">
              <a14:compatExt xmlns:a14="http://schemas.microsoft.com/office/drawing/2010/main" spid="_x0000_s5126"/>
            </a:ext>
            <a:ext uri="{FF2B5EF4-FFF2-40B4-BE49-F238E27FC236}">
              <a16:creationId xmlns:a16="http://schemas.microsoft.com/office/drawing/2014/main" id="{00000000-0008-0000-4000-000037000000}"/>
            </a:ext>
          </a:extLst>
        </xdr:cNvPr>
        <xdr:cNvSpPr/>
      </xdr:nvSpPr>
      <xdr:spPr>
        <a:xfrm>
          <a:off x="8629650" y="8039100"/>
          <a:ext cx="152400" cy="152400"/>
        </a:xfrm>
        <a:prstGeom prst="rect">
          <a:avLst/>
        </a:prstGeom>
      </xdr:spPr>
    </xdr:sp>
    <xdr:clientData/>
  </xdr:oneCellAnchor>
  <xdr:oneCellAnchor>
    <xdr:from>
      <xdr:col>4</xdr:col>
      <xdr:colOff>0</xdr:colOff>
      <xdr:row>31</xdr:row>
      <xdr:rowOff>0</xdr:rowOff>
    </xdr:from>
    <xdr:ext cx="152400" cy="152400"/>
    <xdr:sp macro="" textlink="">
      <xdr:nvSpPr>
        <xdr:cNvPr id="56" name="Picture 7" hidden="1">
          <a:extLst>
            <a:ext uri="{63B3BB69-23CF-44E3-9099-C40C66FF867C}">
              <a14:compatExt xmlns:a14="http://schemas.microsoft.com/office/drawing/2010/main" spid="_x0000_s5127"/>
            </a:ext>
            <a:ext uri="{FF2B5EF4-FFF2-40B4-BE49-F238E27FC236}">
              <a16:creationId xmlns:a16="http://schemas.microsoft.com/office/drawing/2014/main" id="{00000000-0008-0000-4000-000038000000}"/>
            </a:ext>
          </a:extLst>
        </xdr:cNvPr>
        <xdr:cNvSpPr/>
      </xdr:nvSpPr>
      <xdr:spPr>
        <a:xfrm>
          <a:off x="9544050" y="8039100"/>
          <a:ext cx="152400" cy="152400"/>
        </a:xfrm>
        <a:prstGeom prst="rect">
          <a:avLst/>
        </a:prstGeom>
      </xdr:spPr>
    </xdr:sp>
    <xdr:clientData/>
  </xdr:oneCellAnchor>
  <xdr:oneCellAnchor>
    <xdr:from>
      <xdr:col>4</xdr:col>
      <xdr:colOff>0</xdr:colOff>
      <xdr:row>31</xdr:row>
      <xdr:rowOff>0</xdr:rowOff>
    </xdr:from>
    <xdr:ext cx="85725" cy="85725"/>
    <xdr:pic>
      <xdr:nvPicPr>
        <xdr:cNvPr id="57" name="56 Imagen" descr="http://200.29.3.6:8080/pentaho/jpivot/table/drill-position-other.gif">
          <a:extLst>
            <a:ext uri="{FF2B5EF4-FFF2-40B4-BE49-F238E27FC236}">
              <a16:creationId xmlns:a16="http://schemas.microsoft.com/office/drawing/2014/main" id="{00000000-0008-0000-4000-00003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58" name="57 Imagen" descr="http://200.29.3.6:8080/pentaho/jpivot/table/drill-position-other.gif">
          <a:extLst>
            <a:ext uri="{FF2B5EF4-FFF2-40B4-BE49-F238E27FC236}">
              <a16:creationId xmlns:a16="http://schemas.microsoft.com/office/drawing/2014/main" id="{00000000-0008-0000-4000-00003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59" name="58 Imagen" descr="http://200.29.3.6:8080/pentaho/jpivot/table/drill-position-other.gif">
          <a:extLst>
            <a:ext uri="{FF2B5EF4-FFF2-40B4-BE49-F238E27FC236}">
              <a16:creationId xmlns:a16="http://schemas.microsoft.com/office/drawing/2014/main" id="{00000000-0008-0000-40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60" name="59 Imagen" descr="http://200.29.3.6:8080/pentaho/jpivot/table/drill-position-other.gif">
          <a:extLst>
            <a:ext uri="{FF2B5EF4-FFF2-40B4-BE49-F238E27FC236}">
              <a16:creationId xmlns:a16="http://schemas.microsoft.com/office/drawing/2014/main" id="{00000000-0008-0000-4000-00003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61" name="60 Imagen" descr="http://200.29.3.6:8080/pentaho/jpivot/table/drill-position-other.gif">
          <a:extLst>
            <a:ext uri="{FF2B5EF4-FFF2-40B4-BE49-F238E27FC236}">
              <a16:creationId xmlns:a16="http://schemas.microsoft.com/office/drawing/2014/main" id="{00000000-0008-0000-4000-00003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62" name="61 Imagen" descr="http://200.29.3.6:8080/pentaho/jpivot/table/drill-position-other.gif">
          <a:extLst>
            <a:ext uri="{FF2B5EF4-FFF2-40B4-BE49-F238E27FC236}">
              <a16:creationId xmlns:a16="http://schemas.microsoft.com/office/drawing/2014/main" id="{00000000-0008-0000-4000-00003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63" name="62 Imagen" descr="http://200.29.3.6:8080/pentaho/jpivot/table/drill-position-other.gif">
          <a:extLst>
            <a:ext uri="{FF2B5EF4-FFF2-40B4-BE49-F238E27FC236}">
              <a16:creationId xmlns:a16="http://schemas.microsoft.com/office/drawing/2014/main" id="{00000000-0008-0000-4000-00003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64" name="63 Imagen" descr="http://200.29.3.6:8080/pentaho/jpivot/table/drill-position-other.gif">
          <a:extLst>
            <a:ext uri="{FF2B5EF4-FFF2-40B4-BE49-F238E27FC236}">
              <a16:creationId xmlns:a16="http://schemas.microsoft.com/office/drawing/2014/main" id="{00000000-0008-0000-4000-00004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65" name="64 Imagen" descr="http://200.29.3.6:8080/pentaho/jpivot/table/drill-position-other.gif">
          <a:extLst>
            <a:ext uri="{FF2B5EF4-FFF2-40B4-BE49-F238E27FC236}">
              <a16:creationId xmlns:a16="http://schemas.microsoft.com/office/drawing/2014/main" id="{00000000-0008-0000-4000-00004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66" name="65 Imagen" descr="http://200.29.3.6:8080/pentaho/jpivot/table/drill-position-other.gif">
          <a:extLst>
            <a:ext uri="{FF2B5EF4-FFF2-40B4-BE49-F238E27FC236}">
              <a16:creationId xmlns:a16="http://schemas.microsoft.com/office/drawing/2014/main" id="{00000000-0008-0000-4000-00004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67" name="66 Imagen" descr="http://200.29.3.6:8080/pentaho/jpivot/table/drill-position-other.gif">
          <a:extLst>
            <a:ext uri="{FF2B5EF4-FFF2-40B4-BE49-F238E27FC236}">
              <a16:creationId xmlns:a16="http://schemas.microsoft.com/office/drawing/2014/main" id="{00000000-0008-0000-4000-00004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68" name="67 Imagen" descr="http://200.29.3.6:8080/pentaho/jpivot/table/drill-position-other.gif">
          <a:extLst>
            <a:ext uri="{FF2B5EF4-FFF2-40B4-BE49-F238E27FC236}">
              <a16:creationId xmlns:a16="http://schemas.microsoft.com/office/drawing/2014/main" id="{00000000-0008-0000-4000-00004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69" name="68 Imagen" descr="http://200.29.3.6:8080/pentaho/jpivot/table/drill-position-other.gif">
          <a:extLst>
            <a:ext uri="{FF2B5EF4-FFF2-40B4-BE49-F238E27FC236}">
              <a16:creationId xmlns:a16="http://schemas.microsoft.com/office/drawing/2014/main" id="{00000000-0008-0000-4000-00004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70" name="69 Imagen" descr="http://200.29.3.6:8080/pentaho/jpivot/table/drill-position-other.gif">
          <a:extLst>
            <a:ext uri="{FF2B5EF4-FFF2-40B4-BE49-F238E27FC236}">
              <a16:creationId xmlns:a16="http://schemas.microsoft.com/office/drawing/2014/main" id="{00000000-0008-0000-4000-00004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71" name="70 Imagen" descr="http://200.29.3.6:8080/pentaho/jpivot/table/drill-position-other.gif">
          <a:extLst>
            <a:ext uri="{FF2B5EF4-FFF2-40B4-BE49-F238E27FC236}">
              <a16:creationId xmlns:a16="http://schemas.microsoft.com/office/drawing/2014/main" id="{00000000-0008-0000-4000-00004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72" name="71 Imagen" descr="http://200.29.3.6:8080/pentaho/jpivot/table/drill-position-other.gif">
          <a:extLst>
            <a:ext uri="{FF2B5EF4-FFF2-40B4-BE49-F238E27FC236}">
              <a16:creationId xmlns:a16="http://schemas.microsoft.com/office/drawing/2014/main" id="{00000000-0008-0000-4000-00004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243692" cy="1128662"/>
    <xdr:pic>
      <xdr:nvPicPr>
        <xdr:cNvPr id="73" name="Imagen 72">
          <a:extLst>
            <a:ext uri="{FF2B5EF4-FFF2-40B4-BE49-F238E27FC236}">
              <a16:creationId xmlns:a16="http://schemas.microsoft.com/office/drawing/2014/main" id="{00000000-0008-0000-4000-000049000000}"/>
            </a:ext>
          </a:extLst>
        </xdr:cNvPr>
        <xdr:cNvPicPr>
          <a:picLocks noChangeAspect="1"/>
        </xdr:cNvPicPr>
      </xdr:nvPicPr>
      <xdr:blipFill>
        <a:blip xmlns:r="http://schemas.openxmlformats.org/officeDocument/2006/relationships" r:embed="rId2"/>
        <a:stretch>
          <a:fillRect/>
        </a:stretch>
      </xdr:blipFill>
      <xdr:spPr>
        <a:xfrm>
          <a:off x="0" y="0"/>
          <a:ext cx="1243692" cy="1128662"/>
        </a:xfrm>
        <a:prstGeom prst="rect">
          <a:avLst/>
        </a:prstGeom>
      </xdr:spPr>
    </xdr:pic>
    <xdr:clientData/>
  </xdr:oneCellAnchor>
  <xdr:oneCellAnchor>
    <xdr:from>
      <xdr:col>3</xdr:col>
      <xdr:colOff>0</xdr:colOff>
      <xdr:row>31</xdr:row>
      <xdr:rowOff>0</xdr:rowOff>
    </xdr:from>
    <xdr:ext cx="85725" cy="85725"/>
    <xdr:pic>
      <xdr:nvPicPr>
        <xdr:cNvPr id="74" name="21 Imagen" descr="http://200.29.3.6:8080/pentaho/jpivot/table/drill-position-other.gif">
          <a:extLst>
            <a:ext uri="{FF2B5EF4-FFF2-40B4-BE49-F238E27FC236}">
              <a16:creationId xmlns:a16="http://schemas.microsoft.com/office/drawing/2014/main" id="{00000000-0008-0000-4000-00004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96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31</xdr:row>
      <xdr:rowOff>0</xdr:rowOff>
    </xdr:from>
    <xdr:ext cx="152400" cy="152400"/>
    <xdr:sp macro="" textlink="">
      <xdr:nvSpPr>
        <xdr:cNvPr id="75" name="Picture 5" hidden="1">
          <a:extLst>
            <a:ext uri="{63B3BB69-23CF-44E3-9099-C40C66FF867C}">
              <a14:compatExt xmlns:a14="http://schemas.microsoft.com/office/drawing/2010/main" spid="_x0000_s5125"/>
            </a:ext>
            <a:ext uri="{FF2B5EF4-FFF2-40B4-BE49-F238E27FC236}">
              <a16:creationId xmlns:a16="http://schemas.microsoft.com/office/drawing/2014/main" id="{00000000-0008-0000-4000-00004B000000}"/>
            </a:ext>
          </a:extLst>
        </xdr:cNvPr>
        <xdr:cNvSpPr/>
      </xdr:nvSpPr>
      <xdr:spPr>
        <a:xfrm>
          <a:off x="8629650" y="8039100"/>
          <a:ext cx="152400" cy="152400"/>
        </a:xfrm>
        <a:prstGeom prst="rect">
          <a:avLst/>
        </a:prstGeom>
      </xdr:spPr>
    </xdr:sp>
    <xdr:clientData/>
  </xdr:oneCellAnchor>
  <xdr:oneCellAnchor>
    <xdr:from>
      <xdr:col>3</xdr:col>
      <xdr:colOff>0</xdr:colOff>
      <xdr:row>31</xdr:row>
      <xdr:rowOff>0</xdr:rowOff>
    </xdr:from>
    <xdr:ext cx="85725" cy="85725"/>
    <xdr:pic>
      <xdr:nvPicPr>
        <xdr:cNvPr id="76" name="53 Imagen" descr="http://200.29.3.6:8080/pentaho/jpivot/table/drill-position-other.gif">
          <a:extLst>
            <a:ext uri="{FF2B5EF4-FFF2-40B4-BE49-F238E27FC236}">
              <a16:creationId xmlns:a16="http://schemas.microsoft.com/office/drawing/2014/main" id="{00000000-0008-0000-4000-00004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96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77" name="21 Imagen" descr="http://200.29.3.6:8080/pentaho/jpivot/table/drill-position-other.gif">
          <a:extLst>
            <a:ext uri="{FF2B5EF4-FFF2-40B4-BE49-F238E27FC236}">
              <a16:creationId xmlns:a16="http://schemas.microsoft.com/office/drawing/2014/main" id="{00000000-0008-0000-4000-00004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152400" cy="152400"/>
    <xdr:sp macro="" textlink="">
      <xdr:nvSpPr>
        <xdr:cNvPr id="78" name="Picture 5" hidden="1">
          <a:extLst>
            <a:ext uri="{63B3BB69-23CF-44E3-9099-C40C66FF867C}">
              <a14:compatExt xmlns:a14="http://schemas.microsoft.com/office/drawing/2010/main" spid="_x0000_s5125"/>
            </a:ext>
            <a:ext uri="{FF2B5EF4-FFF2-40B4-BE49-F238E27FC236}">
              <a16:creationId xmlns:a16="http://schemas.microsoft.com/office/drawing/2014/main" id="{00000000-0008-0000-4000-00004E000000}"/>
            </a:ext>
          </a:extLst>
        </xdr:cNvPr>
        <xdr:cNvSpPr/>
      </xdr:nvSpPr>
      <xdr:spPr>
        <a:xfrm>
          <a:off x="9544050" y="8039100"/>
          <a:ext cx="152400" cy="152400"/>
        </a:xfrm>
        <a:prstGeom prst="rect">
          <a:avLst/>
        </a:prstGeom>
      </xdr:spPr>
    </xdr:sp>
    <xdr:clientData/>
  </xdr:oneCellAnchor>
  <xdr:oneCellAnchor>
    <xdr:from>
      <xdr:col>4</xdr:col>
      <xdr:colOff>0</xdr:colOff>
      <xdr:row>31</xdr:row>
      <xdr:rowOff>0</xdr:rowOff>
    </xdr:from>
    <xdr:ext cx="85725" cy="85725"/>
    <xdr:pic>
      <xdr:nvPicPr>
        <xdr:cNvPr id="79" name="53 Imagen" descr="http://200.29.3.6:8080/pentaho/jpivot/table/drill-position-other.gif">
          <a:extLst>
            <a:ext uri="{FF2B5EF4-FFF2-40B4-BE49-F238E27FC236}">
              <a16:creationId xmlns:a16="http://schemas.microsoft.com/office/drawing/2014/main" id="{00000000-0008-0000-4000-00004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31</xdr:row>
      <xdr:rowOff>0</xdr:rowOff>
    </xdr:from>
    <xdr:ext cx="85725" cy="85725"/>
    <xdr:pic>
      <xdr:nvPicPr>
        <xdr:cNvPr id="80" name="21 Imagen" descr="http://200.29.3.6:8080/pentaho/jpivot/table/drill-position-other.gif">
          <a:extLst>
            <a:ext uri="{FF2B5EF4-FFF2-40B4-BE49-F238E27FC236}">
              <a16:creationId xmlns:a16="http://schemas.microsoft.com/office/drawing/2014/main" id="{00000000-0008-0000-4000-00005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5847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31</xdr:row>
      <xdr:rowOff>0</xdr:rowOff>
    </xdr:from>
    <xdr:ext cx="152400" cy="152400"/>
    <xdr:sp macro="" textlink="">
      <xdr:nvSpPr>
        <xdr:cNvPr id="81" name="Picture 5" hidden="1">
          <a:extLst>
            <a:ext uri="{63B3BB69-23CF-44E3-9099-C40C66FF867C}">
              <a14:compatExt xmlns:a14="http://schemas.microsoft.com/office/drawing/2010/main" spid="_x0000_s5125"/>
            </a:ext>
            <a:ext uri="{FF2B5EF4-FFF2-40B4-BE49-F238E27FC236}">
              <a16:creationId xmlns:a16="http://schemas.microsoft.com/office/drawing/2014/main" id="{00000000-0008-0000-4000-000051000000}"/>
            </a:ext>
          </a:extLst>
        </xdr:cNvPr>
        <xdr:cNvSpPr/>
      </xdr:nvSpPr>
      <xdr:spPr>
        <a:xfrm>
          <a:off x="10658475" y="8039100"/>
          <a:ext cx="152400" cy="152400"/>
        </a:xfrm>
        <a:prstGeom prst="rect">
          <a:avLst/>
        </a:prstGeom>
      </xdr:spPr>
    </xdr:sp>
    <xdr:clientData/>
  </xdr:oneCellAnchor>
  <xdr:oneCellAnchor>
    <xdr:from>
      <xdr:col>5</xdr:col>
      <xdr:colOff>0</xdr:colOff>
      <xdr:row>31</xdr:row>
      <xdr:rowOff>0</xdr:rowOff>
    </xdr:from>
    <xdr:ext cx="85725" cy="85725"/>
    <xdr:pic>
      <xdr:nvPicPr>
        <xdr:cNvPr id="82" name="53 Imagen" descr="http://200.29.3.6:8080/pentaho/jpivot/table/drill-position-other.gif">
          <a:extLst>
            <a:ext uri="{FF2B5EF4-FFF2-40B4-BE49-F238E27FC236}">
              <a16:creationId xmlns:a16="http://schemas.microsoft.com/office/drawing/2014/main" id="{00000000-0008-0000-4000-00005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5847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31</xdr:row>
      <xdr:rowOff>0</xdr:rowOff>
    </xdr:from>
    <xdr:ext cx="85725" cy="85725"/>
    <xdr:pic>
      <xdr:nvPicPr>
        <xdr:cNvPr id="83" name="21 Imagen" descr="http://200.29.3.6:8080/pentaho/jpivot/table/drill-position-other.gif">
          <a:extLst>
            <a:ext uri="{FF2B5EF4-FFF2-40B4-BE49-F238E27FC236}">
              <a16:creationId xmlns:a16="http://schemas.microsoft.com/office/drawing/2014/main" id="{00000000-0008-0000-4000-00005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0620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31</xdr:row>
      <xdr:rowOff>0</xdr:rowOff>
    </xdr:from>
    <xdr:ext cx="152400" cy="152400"/>
    <xdr:sp macro="" textlink="">
      <xdr:nvSpPr>
        <xdr:cNvPr id="84" name="Picture 5" hidden="1">
          <a:extLst>
            <a:ext uri="{63B3BB69-23CF-44E3-9099-C40C66FF867C}">
              <a14:compatExt xmlns:a14="http://schemas.microsoft.com/office/drawing/2010/main" spid="_x0000_s5125"/>
            </a:ext>
            <a:ext uri="{FF2B5EF4-FFF2-40B4-BE49-F238E27FC236}">
              <a16:creationId xmlns:a16="http://schemas.microsoft.com/office/drawing/2014/main" id="{00000000-0008-0000-4000-000054000000}"/>
            </a:ext>
          </a:extLst>
        </xdr:cNvPr>
        <xdr:cNvSpPr/>
      </xdr:nvSpPr>
      <xdr:spPr>
        <a:xfrm>
          <a:off x="11506200" y="8039100"/>
          <a:ext cx="152400" cy="152400"/>
        </a:xfrm>
        <a:prstGeom prst="rect">
          <a:avLst/>
        </a:prstGeom>
      </xdr:spPr>
    </xdr:sp>
    <xdr:clientData/>
  </xdr:oneCellAnchor>
  <xdr:oneCellAnchor>
    <xdr:from>
      <xdr:col>6</xdr:col>
      <xdr:colOff>0</xdr:colOff>
      <xdr:row>31</xdr:row>
      <xdr:rowOff>0</xdr:rowOff>
    </xdr:from>
    <xdr:ext cx="85725" cy="85725"/>
    <xdr:pic>
      <xdr:nvPicPr>
        <xdr:cNvPr id="85" name="53 Imagen" descr="http://200.29.3.6:8080/pentaho/jpivot/table/drill-position-other.gif">
          <a:extLst>
            <a:ext uri="{FF2B5EF4-FFF2-40B4-BE49-F238E27FC236}">
              <a16:creationId xmlns:a16="http://schemas.microsoft.com/office/drawing/2014/main" id="{00000000-0008-0000-4000-00005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0620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86" name="21 Imagen" descr="http://200.29.3.6:8080/pentaho/jpivot/table/drill-position-other.gif">
          <a:extLst>
            <a:ext uri="{FF2B5EF4-FFF2-40B4-BE49-F238E27FC236}">
              <a16:creationId xmlns:a16="http://schemas.microsoft.com/office/drawing/2014/main" id="{00000000-0008-0000-4000-00005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777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152400" cy="152400"/>
    <xdr:sp macro="" textlink="">
      <xdr:nvSpPr>
        <xdr:cNvPr id="87" name="Picture 5" hidden="1">
          <a:extLst>
            <a:ext uri="{63B3BB69-23CF-44E3-9099-C40C66FF867C}">
              <a14:compatExt xmlns:a14="http://schemas.microsoft.com/office/drawing/2010/main" spid="_x0000_s5125"/>
            </a:ext>
            <a:ext uri="{FF2B5EF4-FFF2-40B4-BE49-F238E27FC236}">
              <a16:creationId xmlns:a16="http://schemas.microsoft.com/office/drawing/2014/main" id="{00000000-0008-0000-4000-000057000000}"/>
            </a:ext>
          </a:extLst>
        </xdr:cNvPr>
        <xdr:cNvSpPr/>
      </xdr:nvSpPr>
      <xdr:spPr>
        <a:xfrm>
          <a:off x="12477750" y="8039100"/>
          <a:ext cx="152400" cy="152400"/>
        </a:xfrm>
        <a:prstGeom prst="rect">
          <a:avLst/>
        </a:prstGeom>
      </xdr:spPr>
    </xdr:sp>
    <xdr:clientData/>
  </xdr:oneCellAnchor>
  <xdr:oneCellAnchor>
    <xdr:from>
      <xdr:col>7</xdr:col>
      <xdr:colOff>0</xdr:colOff>
      <xdr:row>31</xdr:row>
      <xdr:rowOff>0</xdr:rowOff>
    </xdr:from>
    <xdr:ext cx="85725" cy="85725"/>
    <xdr:pic>
      <xdr:nvPicPr>
        <xdr:cNvPr id="88" name="53 Imagen" descr="http://200.29.3.6:8080/pentaho/jpivot/table/drill-position-other.gif">
          <a:extLst>
            <a:ext uri="{FF2B5EF4-FFF2-40B4-BE49-F238E27FC236}">
              <a16:creationId xmlns:a16="http://schemas.microsoft.com/office/drawing/2014/main" id="{00000000-0008-0000-4000-00005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777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31</xdr:row>
      <xdr:rowOff>0</xdr:rowOff>
    </xdr:from>
    <xdr:ext cx="85725" cy="85725"/>
    <xdr:pic>
      <xdr:nvPicPr>
        <xdr:cNvPr id="89" name="21 Imagen" descr="http://200.29.3.6:8080/pentaho/jpivot/table/drill-position-other.gif">
          <a:extLst>
            <a:ext uri="{FF2B5EF4-FFF2-40B4-BE49-F238E27FC236}">
              <a16:creationId xmlns:a16="http://schemas.microsoft.com/office/drawing/2014/main" id="{00000000-0008-0000-4000-00005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8740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31</xdr:row>
      <xdr:rowOff>0</xdr:rowOff>
    </xdr:from>
    <xdr:ext cx="152400" cy="152400"/>
    <xdr:sp macro="" textlink="">
      <xdr:nvSpPr>
        <xdr:cNvPr id="90" name="Picture 5" hidden="1">
          <a:extLst>
            <a:ext uri="{63B3BB69-23CF-44E3-9099-C40C66FF867C}">
              <a14:compatExt xmlns:a14="http://schemas.microsoft.com/office/drawing/2010/main" spid="_x0000_s5125"/>
            </a:ext>
            <a:ext uri="{FF2B5EF4-FFF2-40B4-BE49-F238E27FC236}">
              <a16:creationId xmlns:a16="http://schemas.microsoft.com/office/drawing/2014/main" id="{00000000-0008-0000-4000-00005A000000}"/>
            </a:ext>
          </a:extLst>
        </xdr:cNvPr>
        <xdr:cNvSpPr/>
      </xdr:nvSpPr>
      <xdr:spPr>
        <a:xfrm>
          <a:off x="13487400" y="8039100"/>
          <a:ext cx="152400" cy="152400"/>
        </a:xfrm>
        <a:prstGeom prst="rect">
          <a:avLst/>
        </a:prstGeom>
      </xdr:spPr>
    </xdr:sp>
    <xdr:clientData/>
  </xdr:oneCellAnchor>
  <xdr:oneCellAnchor>
    <xdr:from>
      <xdr:col>8</xdr:col>
      <xdr:colOff>0</xdr:colOff>
      <xdr:row>31</xdr:row>
      <xdr:rowOff>0</xdr:rowOff>
    </xdr:from>
    <xdr:ext cx="85725" cy="85725"/>
    <xdr:pic>
      <xdr:nvPicPr>
        <xdr:cNvPr id="91" name="53 Imagen" descr="http://200.29.3.6:8080/pentaho/jpivot/table/drill-position-other.gif">
          <a:extLst>
            <a:ext uri="{FF2B5EF4-FFF2-40B4-BE49-F238E27FC236}">
              <a16:creationId xmlns:a16="http://schemas.microsoft.com/office/drawing/2014/main" id="{00000000-0008-0000-4000-00005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8740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31</xdr:row>
      <xdr:rowOff>0</xdr:rowOff>
    </xdr:from>
    <xdr:ext cx="85725" cy="85725"/>
    <xdr:pic>
      <xdr:nvPicPr>
        <xdr:cNvPr id="92" name="21 Imagen" descr="http://200.29.3.6:8080/pentaho/jpivot/table/drill-position-other.gif">
          <a:extLst>
            <a:ext uri="{FF2B5EF4-FFF2-40B4-BE49-F238E27FC236}">
              <a16:creationId xmlns:a16="http://schemas.microsoft.com/office/drawing/2014/main" id="{00000000-0008-0000-4000-00005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31</xdr:row>
      <xdr:rowOff>0</xdr:rowOff>
    </xdr:from>
    <xdr:ext cx="152400" cy="152400"/>
    <xdr:sp macro="" textlink="">
      <xdr:nvSpPr>
        <xdr:cNvPr id="93" name="Picture 5" hidden="1">
          <a:extLst>
            <a:ext uri="{63B3BB69-23CF-44E3-9099-C40C66FF867C}">
              <a14:compatExt xmlns:a14="http://schemas.microsoft.com/office/drawing/2010/main" spid="_x0000_s5125"/>
            </a:ext>
            <a:ext uri="{FF2B5EF4-FFF2-40B4-BE49-F238E27FC236}">
              <a16:creationId xmlns:a16="http://schemas.microsoft.com/office/drawing/2014/main" id="{00000000-0008-0000-4000-00005D000000}"/>
            </a:ext>
          </a:extLst>
        </xdr:cNvPr>
        <xdr:cNvSpPr/>
      </xdr:nvSpPr>
      <xdr:spPr>
        <a:xfrm>
          <a:off x="14763750" y="8039100"/>
          <a:ext cx="152400" cy="152400"/>
        </a:xfrm>
        <a:prstGeom prst="rect">
          <a:avLst/>
        </a:prstGeom>
      </xdr:spPr>
    </xdr:sp>
    <xdr:clientData/>
  </xdr:oneCellAnchor>
  <xdr:oneCellAnchor>
    <xdr:from>
      <xdr:col>9</xdr:col>
      <xdr:colOff>0</xdr:colOff>
      <xdr:row>31</xdr:row>
      <xdr:rowOff>0</xdr:rowOff>
    </xdr:from>
    <xdr:ext cx="85725" cy="85725"/>
    <xdr:pic>
      <xdr:nvPicPr>
        <xdr:cNvPr id="94" name="53 Imagen" descr="http://200.29.3.6:8080/pentaho/jpivot/table/drill-position-other.gif">
          <a:extLst>
            <a:ext uri="{FF2B5EF4-FFF2-40B4-BE49-F238E27FC236}">
              <a16:creationId xmlns:a16="http://schemas.microsoft.com/office/drawing/2014/main" id="{00000000-0008-0000-4000-00005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31</xdr:row>
      <xdr:rowOff>0</xdr:rowOff>
    </xdr:from>
    <xdr:ext cx="85725" cy="85725"/>
    <xdr:pic>
      <xdr:nvPicPr>
        <xdr:cNvPr id="95" name="21 Imagen" descr="http://200.29.3.6:8080/pentaho/jpivot/table/drill-position-other.gif">
          <a:extLst>
            <a:ext uri="{FF2B5EF4-FFF2-40B4-BE49-F238E27FC236}">
              <a16:creationId xmlns:a16="http://schemas.microsoft.com/office/drawing/2014/main" id="{00000000-0008-0000-4000-00005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067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31</xdr:row>
      <xdr:rowOff>0</xdr:rowOff>
    </xdr:from>
    <xdr:ext cx="152400" cy="152400"/>
    <xdr:sp macro="" textlink="">
      <xdr:nvSpPr>
        <xdr:cNvPr id="96" name="Picture 5" hidden="1">
          <a:extLst>
            <a:ext uri="{63B3BB69-23CF-44E3-9099-C40C66FF867C}">
              <a14:compatExt xmlns:a14="http://schemas.microsoft.com/office/drawing/2010/main" spid="_x0000_s5125"/>
            </a:ext>
            <a:ext uri="{FF2B5EF4-FFF2-40B4-BE49-F238E27FC236}">
              <a16:creationId xmlns:a16="http://schemas.microsoft.com/office/drawing/2014/main" id="{00000000-0008-0000-4000-000060000000}"/>
            </a:ext>
          </a:extLst>
        </xdr:cNvPr>
        <xdr:cNvSpPr/>
      </xdr:nvSpPr>
      <xdr:spPr>
        <a:xfrm>
          <a:off x="15706725" y="8039100"/>
          <a:ext cx="152400" cy="152400"/>
        </a:xfrm>
        <a:prstGeom prst="rect">
          <a:avLst/>
        </a:prstGeom>
      </xdr:spPr>
    </xdr:sp>
    <xdr:clientData/>
  </xdr:oneCellAnchor>
  <xdr:oneCellAnchor>
    <xdr:from>
      <xdr:col>10</xdr:col>
      <xdr:colOff>0</xdr:colOff>
      <xdr:row>31</xdr:row>
      <xdr:rowOff>0</xdr:rowOff>
    </xdr:from>
    <xdr:ext cx="85725" cy="85725"/>
    <xdr:pic>
      <xdr:nvPicPr>
        <xdr:cNvPr id="97" name="53 Imagen" descr="http://200.29.3.6:8080/pentaho/jpivot/table/drill-position-other.gif">
          <a:extLst>
            <a:ext uri="{FF2B5EF4-FFF2-40B4-BE49-F238E27FC236}">
              <a16:creationId xmlns:a16="http://schemas.microsoft.com/office/drawing/2014/main" id="{00000000-0008-0000-4000-00006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067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31</xdr:row>
      <xdr:rowOff>0</xdr:rowOff>
    </xdr:from>
    <xdr:ext cx="85725" cy="85725"/>
    <xdr:pic>
      <xdr:nvPicPr>
        <xdr:cNvPr id="98" name="21 Imagen" descr="http://200.29.3.6:8080/pentaho/jpivot/table/drill-position-other.gif">
          <a:extLst>
            <a:ext uri="{FF2B5EF4-FFF2-40B4-BE49-F238E27FC236}">
              <a16:creationId xmlns:a16="http://schemas.microsoft.com/office/drawing/2014/main" id="{00000000-0008-0000-4000-00006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449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31</xdr:row>
      <xdr:rowOff>0</xdr:rowOff>
    </xdr:from>
    <xdr:ext cx="152400" cy="152400"/>
    <xdr:sp macro="" textlink="">
      <xdr:nvSpPr>
        <xdr:cNvPr id="99" name="Picture 5" hidden="1">
          <a:extLst>
            <a:ext uri="{63B3BB69-23CF-44E3-9099-C40C66FF867C}">
              <a14:compatExt xmlns:a14="http://schemas.microsoft.com/office/drawing/2010/main" spid="_x0000_s5125"/>
            </a:ext>
            <a:ext uri="{FF2B5EF4-FFF2-40B4-BE49-F238E27FC236}">
              <a16:creationId xmlns:a16="http://schemas.microsoft.com/office/drawing/2014/main" id="{00000000-0008-0000-4000-000063000000}"/>
            </a:ext>
          </a:extLst>
        </xdr:cNvPr>
        <xdr:cNvSpPr/>
      </xdr:nvSpPr>
      <xdr:spPr>
        <a:xfrm>
          <a:off x="16544925" y="8039100"/>
          <a:ext cx="152400" cy="152400"/>
        </a:xfrm>
        <a:prstGeom prst="rect">
          <a:avLst/>
        </a:prstGeom>
      </xdr:spPr>
    </xdr:sp>
    <xdr:clientData/>
  </xdr:oneCellAnchor>
  <xdr:oneCellAnchor>
    <xdr:from>
      <xdr:col>11</xdr:col>
      <xdr:colOff>0</xdr:colOff>
      <xdr:row>31</xdr:row>
      <xdr:rowOff>0</xdr:rowOff>
    </xdr:from>
    <xdr:ext cx="85725" cy="85725"/>
    <xdr:pic>
      <xdr:nvPicPr>
        <xdr:cNvPr id="100" name="53 Imagen" descr="http://200.29.3.6:8080/pentaho/jpivot/table/drill-position-other.gif">
          <a:extLst>
            <a:ext uri="{FF2B5EF4-FFF2-40B4-BE49-F238E27FC236}">
              <a16:creationId xmlns:a16="http://schemas.microsoft.com/office/drawing/2014/main" id="{00000000-0008-0000-4000-00006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449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31</xdr:row>
      <xdr:rowOff>0</xdr:rowOff>
    </xdr:from>
    <xdr:ext cx="85725" cy="85725"/>
    <xdr:pic>
      <xdr:nvPicPr>
        <xdr:cNvPr id="101" name="21 Imagen" descr="http://200.29.3.6:8080/pentaho/jpivot/table/drill-position-other.gif">
          <a:extLst>
            <a:ext uri="{FF2B5EF4-FFF2-40B4-BE49-F238E27FC236}">
              <a16:creationId xmlns:a16="http://schemas.microsoft.com/office/drawing/2014/main" id="{00000000-0008-0000-4000-00006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831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31</xdr:row>
      <xdr:rowOff>0</xdr:rowOff>
    </xdr:from>
    <xdr:ext cx="152400" cy="152400"/>
    <xdr:sp macro="" textlink="">
      <xdr:nvSpPr>
        <xdr:cNvPr id="102" name="Picture 5" hidden="1">
          <a:extLst>
            <a:ext uri="{63B3BB69-23CF-44E3-9099-C40C66FF867C}">
              <a14:compatExt xmlns:a14="http://schemas.microsoft.com/office/drawing/2010/main" spid="_x0000_s5125"/>
            </a:ext>
            <a:ext uri="{FF2B5EF4-FFF2-40B4-BE49-F238E27FC236}">
              <a16:creationId xmlns:a16="http://schemas.microsoft.com/office/drawing/2014/main" id="{00000000-0008-0000-4000-000066000000}"/>
            </a:ext>
          </a:extLst>
        </xdr:cNvPr>
        <xdr:cNvSpPr/>
      </xdr:nvSpPr>
      <xdr:spPr>
        <a:xfrm>
          <a:off x="17383125" y="8039100"/>
          <a:ext cx="152400" cy="152400"/>
        </a:xfrm>
        <a:prstGeom prst="rect">
          <a:avLst/>
        </a:prstGeom>
      </xdr:spPr>
    </xdr:sp>
    <xdr:clientData/>
  </xdr:oneCellAnchor>
  <xdr:oneCellAnchor>
    <xdr:from>
      <xdr:col>12</xdr:col>
      <xdr:colOff>0</xdr:colOff>
      <xdr:row>31</xdr:row>
      <xdr:rowOff>0</xdr:rowOff>
    </xdr:from>
    <xdr:ext cx="85725" cy="85725"/>
    <xdr:pic>
      <xdr:nvPicPr>
        <xdr:cNvPr id="103" name="53 Imagen" descr="http://200.29.3.6:8080/pentaho/jpivot/table/drill-position-other.gif">
          <a:extLst>
            <a:ext uri="{FF2B5EF4-FFF2-40B4-BE49-F238E27FC236}">
              <a16:creationId xmlns:a16="http://schemas.microsoft.com/office/drawing/2014/main" id="{00000000-0008-0000-4000-00006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831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31</xdr:row>
      <xdr:rowOff>0</xdr:rowOff>
    </xdr:from>
    <xdr:ext cx="85725" cy="85725"/>
    <xdr:pic>
      <xdr:nvPicPr>
        <xdr:cNvPr id="104" name="21 Imagen" descr="http://200.29.3.6:8080/pentaho/jpivot/table/drill-position-other.gif">
          <a:extLst>
            <a:ext uri="{FF2B5EF4-FFF2-40B4-BE49-F238E27FC236}">
              <a16:creationId xmlns:a16="http://schemas.microsoft.com/office/drawing/2014/main" id="{00000000-0008-0000-4000-00006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2610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31</xdr:row>
      <xdr:rowOff>0</xdr:rowOff>
    </xdr:from>
    <xdr:ext cx="152400" cy="152400"/>
    <xdr:sp macro="" textlink="">
      <xdr:nvSpPr>
        <xdr:cNvPr id="105" name="Picture 5" hidden="1">
          <a:extLst>
            <a:ext uri="{63B3BB69-23CF-44E3-9099-C40C66FF867C}">
              <a14:compatExt xmlns:a14="http://schemas.microsoft.com/office/drawing/2010/main" spid="_x0000_s5125"/>
            </a:ext>
            <a:ext uri="{FF2B5EF4-FFF2-40B4-BE49-F238E27FC236}">
              <a16:creationId xmlns:a16="http://schemas.microsoft.com/office/drawing/2014/main" id="{00000000-0008-0000-4000-000069000000}"/>
            </a:ext>
          </a:extLst>
        </xdr:cNvPr>
        <xdr:cNvSpPr/>
      </xdr:nvSpPr>
      <xdr:spPr>
        <a:xfrm>
          <a:off x="18326100" y="8039100"/>
          <a:ext cx="152400" cy="152400"/>
        </a:xfrm>
        <a:prstGeom prst="rect">
          <a:avLst/>
        </a:prstGeom>
      </xdr:spPr>
    </xdr:sp>
    <xdr:clientData/>
  </xdr:oneCellAnchor>
  <xdr:oneCellAnchor>
    <xdr:from>
      <xdr:col>13</xdr:col>
      <xdr:colOff>0</xdr:colOff>
      <xdr:row>31</xdr:row>
      <xdr:rowOff>0</xdr:rowOff>
    </xdr:from>
    <xdr:ext cx="85725" cy="85725"/>
    <xdr:pic>
      <xdr:nvPicPr>
        <xdr:cNvPr id="106" name="53 Imagen" descr="http://200.29.3.6:8080/pentaho/jpivot/table/drill-position-other.gif">
          <a:extLst>
            <a:ext uri="{FF2B5EF4-FFF2-40B4-BE49-F238E27FC236}">
              <a16:creationId xmlns:a16="http://schemas.microsoft.com/office/drawing/2014/main" id="{00000000-0008-0000-4000-00006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2610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31</xdr:row>
      <xdr:rowOff>0</xdr:rowOff>
    </xdr:from>
    <xdr:ext cx="85725" cy="85725"/>
    <xdr:pic>
      <xdr:nvPicPr>
        <xdr:cNvPr id="107" name="21 Imagen" descr="http://200.29.3.6:8080/pentaho/jpivot/table/drill-position-other.gif">
          <a:extLst>
            <a:ext uri="{FF2B5EF4-FFF2-40B4-BE49-F238E27FC236}">
              <a16:creationId xmlns:a16="http://schemas.microsoft.com/office/drawing/2014/main" id="{00000000-0008-0000-4000-00006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16430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31</xdr:row>
      <xdr:rowOff>0</xdr:rowOff>
    </xdr:from>
    <xdr:ext cx="152400" cy="152400"/>
    <xdr:sp macro="" textlink="">
      <xdr:nvSpPr>
        <xdr:cNvPr id="108" name="Picture 5" hidden="1">
          <a:extLst>
            <a:ext uri="{63B3BB69-23CF-44E3-9099-C40C66FF867C}">
              <a14:compatExt xmlns:a14="http://schemas.microsoft.com/office/drawing/2010/main" spid="_x0000_s5125"/>
            </a:ext>
            <a:ext uri="{FF2B5EF4-FFF2-40B4-BE49-F238E27FC236}">
              <a16:creationId xmlns:a16="http://schemas.microsoft.com/office/drawing/2014/main" id="{00000000-0008-0000-4000-00006C000000}"/>
            </a:ext>
          </a:extLst>
        </xdr:cNvPr>
        <xdr:cNvSpPr/>
      </xdr:nvSpPr>
      <xdr:spPr>
        <a:xfrm>
          <a:off x="19164300" y="8039100"/>
          <a:ext cx="152400" cy="152400"/>
        </a:xfrm>
        <a:prstGeom prst="rect">
          <a:avLst/>
        </a:prstGeom>
      </xdr:spPr>
    </xdr:sp>
    <xdr:clientData/>
  </xdr:oneCellAnchor>
  <xdr:oneCellAnchor>
    <xdr:from>
      <xdr:col>14</xdr:col>
      <xdr:colOff>0</xdr:colOff>
      <xdr:row>31</xdr:row>
      <xdr:rowOff>0</xdr:rowOff>
    </xdr:from>
    <xdr:ext cx="85725" cy="85725"/>
    <xdr:pic>
      <xdr:nvPicPr>
        <xdr:cNvPr id="109" name="53 Imagen" descr="http://200.29.3.6:8080/pentaho/jpivot/table/drill-position-other.gif">
          <a:extLst>
            <a:ext uri="{FF2B5EF4-FFF2-40B4-BE49-F238E27FC236}">
              <a16:creationId xmlns:a16="http://schemas.microsoft.com/office/drawing/2014/main" id="{00000000-0008-0000-4000-00006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16430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31</xdr:row>
      <xdr:rowOff>0</xdr:rowOff>
    </xdr:from>
    <xdr:ext cx="85725" cy="85725"/>
    <xdr:pic>
      <xdr:nvPicPr>
        <xdr:cNvPr id="110" name="21 Imagen" descr="http://200.29.3.6:8080/pentaho/jpivot/table/drill-position-other.gif">
          <a:extLst>
            <a:ext uri="{FF2B5EF4-FFF2-40B4-BE49-F238E27FC236}">
              <a16:creationId xmlns:a16="http://schemas.microsoft.com/office/drawing/2014/main" id="{00000000-0008-0000-4000-00006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10727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31</xdr:row>
      <xdr:rowOff>0</xdr:rowOff>
    </xdr:from>
    <xdr:ext cx="152400" cy="152400"/>
    <xdr:sp macro="" textlink="">
      <xdr:nvSpPr>
        <xdr:cNvPr id="111" name="Picture 5" hidden="1">
          <a:extLst>
            <a:ext uri="{63B3BB69-23CF-44E3-9099-C40C66FF867C}">
              <a14:compatExt xmlns:a14="http://schemas.microsoft.com/office/drawing/2010/main" spid="_x0000_s5125"/>
            </a:ext>
            <a:ext uri="{FF2B5EF4-FFF2-40B4-BE49-F238E27FC236}">
              <a16:creationId xmlns:a16="http://schemas.microsoft.com/office/drawing/2014/main" id="{00000000-0008-0000-4000-00006F000000}"/>
            </a:ext>
          </a:extLst>
        </xdr:cNvPr>
        <xdr:cNvSpPr/>
      </xdr:nvSpPr>
      <xdr:spPr>
        <a:xfrm>
          <a:off x="20107275" y="8039100"/>
          <a:ext cx="152400" cy="152400"/>
        </a:xfrm>
        <a:prstGeom prst="rect">
          <a:avLst/>
        </a:prstGeom>
      </xdr:spPr>
    </xdr:sp>
    <xdr:clientData/>
  </xdr:oneCellAnchor>
  <xdr:oneCellAnchor>
    <xdr:from>
      <xdr:col>15</xdr:col>
      <xdr:colOff>0</xdr:colOff>
      <xdr:row>31</xdr:row>
      <xdr:rowOff>0</xdr:rowOff>
    </xdr:from>
    <xdr:ext cx="85725" cy="85725"/>
    <xdr:pic>
      <xdr:nvPicPr>
        <xdr:cNvPr id="112" name="53 Imagen" descr="http://200.29.3.6:8080/pentaho/jpivot/table/drill-position-other.gif">
          <a:extLst>
            <a:ext uri="{FF2B5EF4-FFF2-40B4-BE49-F238E27FC236}">
              <a16:creationId xmlns:a16="http://schemas.microsoft.com/office/drawing/2014/main" id="{00000000-0008-0000-4000-00007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10727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31</xdr:row>
      <xdr:rowOff>0</xdr:rowOff>
    </xdr:from>
    <xdr:ext cx="85725" cy="85725"/>
    <xdr:pic>
      <xdr:nvPicPr>
        <xdr:cNvPr id="113" name="21 Imagen" descr="http://200.29.3.6:8080/pentaho/jpivot/table/drill-position-other.gif">
          <a:extLst>
            <a:ext uri="{FF2B5EF4-FFF2-40B4-BE49-F238E27FC236}">
              <a16:creationId xmlns:a16="http://schemas.microsoft.com/office/drawing/2014/main" id="{00000000-0008-0000-4000-00007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45030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31</xdr:row>
      <xdr:rowOff>0</xdr:rowOff>
    </xdr:from>
    <xdr:ext cx="152400" cy="152400"/>
    <xdr:sp macro="" textlink="">
      <xdr:nvSpPr>
        <xdr:cNvPr id="114" name="Picture 5" hidden="1">
          <a:extLst>
            <a:ext uri="{63B3BB69-23CF-44E3-9099-C40C66FF867C}">
              <a14:compatExt xmlns:a14="http://schemas.microsoft.com/office/drawing/2010/main" spid="_x0000_s5125"/>
            </a:ext>
            <a:ext uri="{FF2B5EF4-FFF2-40B4-BE49-F238E27FC236}">
              <a16:creationId xmlns:a16="http://schemas.microsoft.com/office/drawing/2014/main" id="{00000000-0008-0000-4000-000072000000}"/>
            </a:ext>
          </a:extLst>
        </xdr:cNvPr>
        <xdr:cNvSpPr/>
      </xdr:nvSpPr>
      <xdr:spPr>
        <a:xfrm>
          <a:off x="21450300" y="8039100"/>
          <a:ext cx="152400" cy="152400"/>
        </a:xfrm>
        <a:prstGeom prst="rect">
          <a:avLst/>
        </a:prstGeom>
      </xdr:spPr>
    </xdr:sp>
    <xdr:clientData/>
  </xdr:oneCellAnchor>
  <xdr:oneCellAnchor>
    <xdr:from>
      <xdr:col>16</xdr:col>
      <xdr:colOff>0</xdr:colOff>
      <xdr:row>31</xdr:row>
      <xdr:rowOff>0</xdr:rowOff>
    </xdr:from>
    <xdr:ext cx="85725" cy="85725"/>
    <xdr:pic>
      <xdr:nvPicPr>
        <xdr:cNvPr id="115" name="53 Imagen" descr="http://200.29.3.6:8080/pentaho/jpivot/table/drill-position-other.gif">
          <a:extLst>
            <a:ext uri="{FF2B5EF4-FFF2-40B4-BE49-F238E27FC236}">
              <a16:creationId xmlns:a16="http://schemas.microsoft.com/office/drawing/2014/main" id="{00000000-0008-0000-4000-00007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45030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31</xdr:row>
      <xdr:rowOff>0</xdr:rowOff>
    </xdr:from>
    <xdr:ext cx="85725" cy="85725"/>
    <xdr:pic>
      <xdr:nvPicPr>
        <xdr:cNvPr id="116" name="21 Imagen" descr="http://200.29.3.6:8080/pentaho/jpivot/table/drill-position-other.gif">
          <a:extLst>
            <a:ext uri="{FF2B5EF4-FFF2-40B4-BE49-F238E27FC236}">
              <a16:creationId xmlns:a16="http://schemas.microsoft.com/office/drawing/2014/main" id="{00000000-0008-0000-4000-00007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31</xdr:row>
      <xdr:rowOff>0</xdr:rowOff>
    </xdr:from>
    <xdr:ext cx="152400" cy="152400"/>
    <xdr:sp macro="" textlink="">
      <xdr:nvSpPr>
        <xdr:cNvPr id="117" name="Picture 5" hidden="1">
          <a:extLst>
            <a:ext uri="{63B3BB69-23CF-44E3-9099-C40C66FF867C}">
              <a14:compatExt xmlns:a14="http://schemas.microsoft.com/office/drawing/2010/main" spid="_x0000_s5125"/>
            </a:ext>
            <a:ext uri="{FF2B5EF4-FFF2-40B4-BE49-F238E27FC236}">
              <a16:creationId xmlns:a16="http://schemas.microsoft.com/office/drawing/2014/main" id="{00000000-0008-0000-4000-000075000000}"/>
            </a:ext>
          </a:extLst>
        </xdr:cNvPr>
        <xdr:cNvSpPr/>
      </xdr:nvSpPr>
      <xdr:spPr>
        <a:xfrm>
          <a:off x="22888575" y="8039100"/>
          <a:ext cx="152400" cy="152400"/>
        </a:xfrm>
        <a:prstGeom prst="rect">
          <a:avLst/>
        </a:prstGeom>
      </xdr:spPr>
    </xdr:sp>
    <xdr:clientData/>
  </xdr:oneCellAnchor>
  <xdr:oneCellAnchor>
    <xdr:from>
      <xdr:col>17</xdr:col>
      <xdr:colOff>0</xdr:colOff>
      <xdr:row>31</xdr:row>
      <xdr:rowOff>0</xdr:rowOff>
    </xdr:from>
    <xdr:ext cx="85725" cy="85725"/>
    <xdr:pic>
      <xdr:nvPicPr>
        <xdr:cNvPr id="118" name="53 Imagen" descr="http://200.29.3.6:8080/pentaho/jpivot/table/drill-position-other.gif">
          <a:extLst>
            <a:ext uri="{FF2B5EF4-FFF2-40B4-BE49-F238E27FC236}">
              <a16:creationId xmlns:a16="http://schemas.microsoft.com/office/drawing/2014/main" id="{00000000-0008-0000-4000-00007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31</xdr:row>
      <xdr:rowOff>0</xdr:rowOff>
    </xdr:from>
    <xdr:ext cx="85725" cy="85725"/>
    <xdr:pic>
      <xdr:nvPicPr>
        <xdr:cNvPr id="119" name="21 Imagen" descr="http://200.29.3.6:8080/pentaho/jpivot/table/drill-position-other.gif">
          <a:extLst>
            <a:ext uri="{FF2B5EF4-FFF2-40B4-BE49-F238E27FC236}">
              <a16:creationId xmlns:a16="http://schemas.microsoft.com/office/drawing/2014/main" id="{00000000-0008-0000-4000-00007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649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31</xdr:row>
      <xdr:rowOff>0</xdr:rowOff>
    </xdr:from>
    <xdr:ext cx="152400" cy="152400"/>
    <xdr:sp macro="" textlink="">
      <xdr:nvSpPr>
        <xdr:cNvPr id="120" name="Picture 5" hidden="1">
          <a:extLst>
            <a:ext uri="{63B3BB69-23CF-44E3-9099-C40C66FF867C}">
              <a14:compatExt xmlns:a14="http://schemas.microsoft.com/office/drawing/2010/main" spid="_x0000_s5125"/>
            </a:ext>
            <a:ext uri="{FF2B5EF4-FFF2-40B4-BE49-F238E27FC236}">
              <a16:creationId xmlns:a16="http://schemas.microsoft.com/office/drawing/2014/main" id="{00000000-0008-0000-4000-000078000000}"/>
            </a:ext>
          </a:extLst>
        </xdr:cNvPr>
        <xdr:cNvSpPr/>
      </xdr:nvSpPr>
      <xdr:spPr>
        <a:xfrm>
          <a:off x="24164925" y="8039100"/>
          <a:ext cx="152400" cy="152400"/>
        </a:xfrm>
        <a:prstGeom prst="rect">
          <a:avLst/>
        </a:prstGeom>
      </xdr:spPr>
    </xdr:sp>
    <xdr:clientData/>
  </xdr:oneCellAnchor>
  <xdr:oneCellAnchor>
    <xdr:from>
      <xdr:col>18</xdr:col>
      <xdr:colOff>0</xdr:colOff>
      <xdr:row>31</xdr:row>
      <xdr:rowOff>0</xdr:rowOff>
    </xdr:from>
    <xdr:ext cx="85725" cy="85725"/>
    <xdr:pic>
      <xdr:nvPicPr>
        <xdr:cNvPr id="121" name="53 Imagen" descr="http://200.29.3.6:8080/pentaho/jpivot/table/drill-position-other.gif">
          <a:extLst>
            <a:ext uri="{FF2B5EF4-FFF2-40B4-BE49-F238E27FC236}">
              <a16:creationId xmlns:a16="http://schemas.microsoft.com/office/drawing/2014/main" id="{00000000-0008-0000-4000-00007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649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31</xdr:row>
      <xdr:rowOff>0</xdr:rowOff>
    </xdr:from>
    <xdr:ext cx="85725" cy="85725"/>
    <xdr:pic>
      <xdr:nvPicPr>
        <xdr:cNvPr id="122" name="21 Imagen" descr="http://200.29.3.6:8080/pentaho/jpivot/table/drill-position-other.gif">
          <a:extLst>
            <a:ext uri="{FF2B5EF4-FFF2-40B4-BE49-F238E27FC236}">
              <a16:creationId xmlns:a16="http://schemas.microsoft.com/office/drawing/2014/main" id="{00000000-0008-0000-4000-00007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9360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31</xdr:row>
      <xdr:rowOff>0</xdr:rowOff>
    </xdr:from>
    <xdr:ext cx="152400" cy="152400"/>
    <xdr:sp macro="" textlink="">
      <xdr:nvSpPr>
        <xdr:cNvPr id="123" name="Picture 5" hidden="1">
          <a:extLst>
            <a:ext uri="{63B3BB69-23CF-44E3-9099-C40C66FF867C}">
              <a14:compatExt xmlns:a14="http://schemas.microsoft.com/office/drawing/2010/main" spid="_x0000_s5125"/>
            </a:ext>
            <a:ext uri="{FF2B5EF4-FFF2-40B4-BE49-F238E27FC236}">
              <a16:creationId xmlns:a16="http://schemas.microsoft.com/office/drawing/2014/main" id="{00000000-0008-0000-4000-00007B000000}"/>
            </a:ext>
          </a:extLst>
        </xdr:cNvPr>
        <xdr:cNvSpPr/>
      </xdr:nvSpPr>
      <xdr:spPr>
        <a:xfrm>
          <a:off x="24993600" y="8039100"/>
          <a:ext cx="152400" cy="152400"/>
        </a:xfrm>
        <a:prstGeom prst="rect">
          <a:avLst/>
        </a:prstGeom>
      </xdr:spPr>
    </xdr:sp>
    <xdr:clientData/>
  </xdr:oneCellAnchor>
  <xdr:oneCellAnchor>
    <xdr:from>
      <xdr:col>19</xdr:col>
      <xdr:colOff>0</xdr:colOff>
      <xdr:row>31</xdr:row>
      <xdr:rowOff>0</xdr:rowOff>
    </xdr:from>
    <xdr:ext cx="85725" cy="85725"/>
    <xdr:pic>
      <xdr:nvPicPr>
        <xdr:cNvPr id="124" name="53 Imagen" descr="http://200.29.3.6:8080/pentaho/jpivot/table/drill-position-other.gif">
          <a:extLst>
            <a:ext uri="{FF2B5EF4-FFF2-40B4-BE49-F238E27FC236}">
              <a16:creationId xmlns:a16="http://schemas.microsoft.com/office/drawing/2014/main" id="{00000000-0008-0000-4000-00007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9360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6.xml><?xml version="1.0" encoding="utf-8"?>
<xdr:wsDr xmlns:xdr="http://schemas.openxmlformats.org/drawingml/2006/spreadsheetDrawing" xmlns:a="http://schemas.openxmlformats.org/drawingml/2006/main">
  <xdr:oneCellAnchor>
    <xdr:from>
      <xdr:col>3</xdr:col>
      <xdr:colOff>0</xdr:colOff>
      <xdr:row>38</xdr:row>
      <xdr:rowOff>0</xdr:rowOff>
    </xdr:from>
    <xdr:ext cx="85725" cy="85725"/>
    <xdr:pic>
      <xdr:nvPicPr>
        <xdr:cNvPr id="2" name="1 Imagen" descr="http://200.29.3.6:8080/pentaho/jpivot/table/drill-position-other.gif">
          <a:extLst>
            <a:ext uri="{FF2B5EF4-FFF2-40B4-BE49-F238E27FC236}">
              <a16:creationId xmlns:a16="http://schemas.microsoft.com/office/drawing/2014/main" id="{00000000-0008-0000-4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67225"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38</xdr:row>
      <xdr:rowOff>0</xdr:rowOff>
    </xdr:from>
    <xdr:ext cx="85725" cy="85725"/>
    <xdr:pic>
      <xdr:nvPicPr>
        <xdr:cNvPr id="3" name="2 Imagen" descr="http://200.29.3.6:8080/pentaho/jpivot/table/drill-position-other.gif">
          <a:extLst>
            <a:ext uri="{FF2B5EF4-FFF2-40B4-BE49-F238E27FC236}">
              <a16:creationId xmlns:a16="http://schemas.microsoft.com/office/drawing/2014/main" id="{00000000-0008-0000-4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67225"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38</xdr:row>
      <xdr:rowOff>0</xdr:rowOff>
    </xdr:from>
    <xdr:ext cx="85725" cy="85725"/>
    <xdr:pic>
      <xdr:nvPicPr>
        <xdr:cNvPr id="4" name="3 Imagen" descr="http://200.29.3.6:8080/pentaho/jpivot/table/drill-position-other.gif">
          <a:extLst>
            <a:ext uri="{FF2B5EF4-FFF2-40B4-BE49-F238E27FC236}">
              <a16:creationId xmlns:a16="http://schemas.microsoft.com/office/drawing/2014/main" id="{00000000-0008-0000-4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67225"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38</xdr:row>
      <xdr:rowOff>0</xdr:rowOff>
    </xdr:from>
    <xdr:ext cx="85725" cy="85725"/>
    <xdr:pic>
      <xdr:nvPicPr>
        <xdr:cNvPr id="5" name="4 Imagen" descr="http://200.29.3.6:8080/pentaho/jpivot/table/drill-position-other.gif">
          <a:extLst>
            <a:ext uri="{FF2B5EF4-FFF2-40B4-BE49-F238E27FC236}">
              <a16:creationId xmlns:a16="http://schemas.microsoft.com/office/drawing/2014/main" id="{00000000-0008-0000-4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67225"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38</xdr:row>
      <xdr:rowOff>0</xdr:rowOff>
    </xdr:from>
    <xdr:ext cx="85725" cy="85725"/>
    <xdr:pic>
      <xdr:nvPicPr>
        <xdr:cNvPr id="6" name="5 Imagen" descr="http://200.29.3.6:8080/pentaho/jpivot/table/drill-position-other.gif">
          <a:extLst>
            <a:ext uri="{FF2B5EF4-FFF2-40B4-BE49-F238E27FC236}">
              <a16:creationId xmlns:a16="http://schemas.microsoft.com/office/drawing/2014/main" id="{00000000-0008-0000-4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67225"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xdr:row>
      <xdr:rowOff>0</xdr:rowOff>
    </xdr:from>
    <xdr:ext cx="85725" cy="85725"/>
    <xdr:pic>
      <xdr:nvPicPr>
        <xdr:cNvPr id="7" name="6 Imagen" descr="http://200.29.3.6:8080/pentaho/jpivot/table/drill-position-other.gif">
          <a:extLst>
            <a:ext uri="{FF2B5EF4-FFF2-40B4-BE49-F238E27FC236}">
              <a16:creationId xmlns:a16="http://schemas.microsoft.com/office/drawing/2014/main" id="{00000000-0008-0000-41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38</xdr:row>
      <xdr:rowOff>0</xdr:rowOff>
    </xdr:from>
    <xdr:ext cx="85725" cy="85725"/>
    <xdr:pic>
      <xdr:nvPicPr>
        <xdr:cNvPr id="8" name="7 Imagen" descr="http://200.29.3.6:8080/pentaho/jpivot/table/drill-position-other.gif">
          <a:extLst>
            <a:ext uri="{FF2B5EF4-FFF2-40B4-BE49-F238E27FC236}">
              <a16:creationId xmlns:a16="http://schemas.microsoft.com/office/drawing/2014/main" id="{00000000-0008-0000-41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38</xdr:row>
      <xdr:rowOff>0</xdr:rowOff>
    </xdr:from>
    <xdr:ext cx="85725" cy="85725"/>
    <xdr:sp macro="" textlink="">
      <xdr:nvSpPr>
        <xdr:cNvPr id="9" name="Picture 1" hidden="1">
          <a:extLst>
            <a:ext uri="{63B3BB69-23CF-44E3-9099-C40C66FF867C}">
              <a14:compatExt xmlns:a14="http://schemas.microsoft.com/office/drawing/2010/main" spid="_x0000_s6145"/>
            </a:ext>
            <a:ext uri="{FF2B5EF4-FFF2-40B4-BE49-F238E27FC236}">
              <a16:creationId xmlns:a16="http://schemas.microsoft.com/office/drawing/2014/main" id="{00000000-0008-0000-4100-000009000000}"/>
            </a:ext>
          </a:extLst>
        </xdr:cNvPr>
        <xdr:cNvSpPr/>
      </xdr:nvSpPr>
      <xdr:spPr>
        <a:xfrm>
          <a:off x="4467225" y="8505825"/>
          <a:ext cx="85725" cy="85725"/>
        </a:xfrm>
        <a:prstGeom prst="rect">
          <a:avLst/>
        </a:prstGeom>
      </xdr:spPr>
    </xdr:sp>
    <xdr:clientData/>
  </xdr:oneCellAnchor>
  <xdr:oneCellAnchor>
    <xdr:from>
      <xdr:col>4</xdr:col>
      <xdr:colOff>9525</xdr:colOff>
      <xdr:row>38</xdr:row>
      <xdr:rowOff>0</xdr:rowOff>
    </xdr:from>
    <xdr:ext cx="85725" cy="85725"/>
    <xdr:pic>
      <xdr:nvPicPr>
        <xdr:cNvPr id="10" name="9 Imagen" descr="http://200.29.3.6:8080/pentaho/jpivot/table/drill-position-other.gif">
          <a:extLst>
            <a:ext uri="{FF2B5EF4-FFF2-40B4-BE49-F238E27FC236}">
              <a16:creationId xmlns:a16="http://schemas.microsoft.com/office/drawing/2014/main" id="{00000000-0008-0000-41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24525"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85725" cy="85725"/>
    <xdr:sp macro="" textlink="">
      <xdr:nvSpPr>
        <xdr:cNvPr id="11" name="Picture 2" hidden="1">
          <a:extLst>
            <a:ext uri="{63B3BB69-23CF-44E3-9099-C40C66FF867C}">
              <a14:compatExt xmlns:a14="http://schemas.microsoft.com/office/drawing/2010/main" spid="_x0000_s6146"/>
            </a:ext>
            <a:ext uri="{FF2B5EF4-FFF2-40B4-BE49-F238E27FC236}">
              <a16:creationId xmlns:a16="http://schemas.microsoft.com/office/drawing/2014/main" id="{00000000-0008-0000-4100-00000B000000}"/>
            </a:ext>
          </a:extLst>
        </xdr:cNvPr>
        <xdr:cNvSpPr/>
      </xdr:nvSpPr>
      <xdr:spPr>
        <a:xfrm>
          <a:off x="5715000" y="8505825"/>
          <a:ext cx="85725" cy="85725"/>
        </a:xfrm>
        <a:prstGeom prst="rect">
          <a:avLst/>
        </a:prstGeom>
      </xdr:spPr>
    </xdr:sp>
    <xdr:clientData/>
  </xdr:oneCellAnchor>
  <xdr:oneCellAnchor>
    <xdr:from>
      <xdr:col>5</xdr:col>
      <xdr:colOff>0</xdr:colOff>
      <xdr:row>38</xdr:row>
      <xdr:rowOff>0</xdr:rowOff>
    </xdr:from>
    <xdr:ext cx="85725" cy="85725"/>
    <xdr:sp macro="" textlink="">
      <xdr:nvSpPr>
        <xdr:cNvPr id="12" name="Picture 3" hidden="1">
          <a:extLst>
            <a:ext uri="{63B3BB69-23CF-44E3-9099-C40C66FF867C}">
              <a14:compatExt xmlns:a14="http://schemas.microsoft.com/office/drawing/2010/main" spid="_x0000_s6147"/>
            </a:ext>
            <a:ext uri="{FF2B5EF4-FFF2-40B4-BE49-F238E27FC236}">
              <a16:creationId xmlns:a16="http://schemas.microsoft.com/office/drawing/2014/main" id="{00000000-0008-0000-4100-00000C000000}"/>
            </a:ext>
          </a:extLst>
        </xdr:cNvPr>
        <xdr:cNvSpPr/>
      </xdr:nvSpPr>
      <xdr:spPr>
        <a:xfrm>
          <a:off x="6962775" y="8505825"/>
          <a:ext cx="85725" cy="85725"/>
        </a:xfrm>
        <a:prstGeom prst="rect">
          <a:avLst/>
        </a:prstGeom>
      </xdr:spPr>
    </xdr:sp>
    <xdr:clientData/>
  </xdr:oneCellAnchor>
  <xdr:oneCellAnchor>
    <xdr:from>
      <xdr:col>6</xdr:col>
      <xdr:colOff>9525</xdr:colOff>
      <xdr:row>38</xdr:row>
      <xdr:rowOff>0</xdr:rowOff>
    </xdr:from>
    <xdr:ext cx="85725" cy="85725"/>
    <xdr:pic>
      <xdr:nvPicPr>
        <xdr:cNvPr id="13" name="12 Imagen" descr="http://200.29.3.6:8080/pentaho/jpivot/table/drill-position-other.gif">
          <a:extLst>
            <a:ext uri="{FF2B5EF4-FFF2-40B4-BE49-F238E27FC236}">
              <a16:creationId xmlns:a16="http://schemas.microsoft.com/office/drawing/2014/main" id="{00000000-0008-0000-41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391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xdr:row>
      <xdr:rowOff>0</xdr:rowOff>
    </xdr:from>
    <xdr:ext cx="85725" cy="85725"/>
    <xdr:sp macro="" textlink="">
      <xdr:nvSpPr>
        <xdr:cNvPr id="14" name="Picture 4" hidden="1">
          <a:extLst>
            <a:ext uri="{63B3BB69-23CF-44E3-9099-C40C66FF867C}">
              <a14:compatExt xmlns:a14="http://schemas.microsoft.com/office/drawing/2010/main" spid="_x0000_s6148"/>
            </a:ext>
            <a:ext uri="{FF2B5EF4-FFF2-40B4-BE49-F238E27FC236}">
              <a16:creationId xmlns:a16="http://schemas.microsoft.com/office/drawing/2014/main" id="{00000000-0008-0000-4100-00000E000000}"/>
            </a:ext>
          </a:extLst>
        </xdr:cNvPr>
        <xdr:cNvSpPr/>
      </xdr:nvSpPr>
      <xdr:spPr>
        <a:xfrm>
          <a:off x="8029575" y="8505825"/>
          <a:ext cx="85725" cy="85725"/>
        </a:xfrm>
        <a:prstGeom prst="rect">
          <a:avLst/>
        </a:prstGeom>
      </xdr:spPr>
    </xdr:sp>
    <xdr:clientData/>
  </xdr:oneCellAnchor>
  <xdr:oneCellAnchor>
    <xdr:from>
      <xdr:col>7</xdr:col>
      <xdr:colOff>0</xdr:colOff>
      <xdr:row>38</xdr:row>
      <xdr:rowOff>0</xdr:rowOff>
    </xdr:from>
    <xdr:ext cx="85725" cy="85725"/>
    <xdr:sp macro="" textlink="">
      <xdr:nvSpPr>
        <xdr:cNvPr id="15" name="Picture 5" hidden="1">
          <a:extLst>
            <a:ext uri="{63B3BB69-23CF-44E3-9099-C40C66FF867C}">
              <a14:compatExt xmlns:a14="http://schemas.microsoft.com/office/drawing/2010/main" spid="_x0000_s6149"/>
            </a:ext>
            <a:ext uri="{FF2B5EF4-FFF2-40B4-BE49-F238E27FC236}">
              <a16:creationId xmlns:a16="http://schemas.microsoft.com/office/drawing/2014/main" id="{00000000-0008-0000-4100-00000F000000}"/>
            </a:ext>
          </a:extLst>
        </xdr:cNvPr>
        <xdr:cNvSpPr/>
      </xdr:nvSpPr>
      <xdr:spPr>
        <a:xfrm>
          <a:off x="9105900" y="8505825"/>
          <a:ext cx="85725" cy="85725"/>
        </a:xfrm>
        <a:prstGeom prst="rect">
          <a:avLst/>
        </a:prstGeom>
      </xdr:spPr>
    </xdr:sp>
    <xdr:clientData/>
  </xdr:oneCellAnchor>
  <xdr:oneCellAnchor>
    <xdr:from>
      <xdr:col>8</xdr:col>
      <xdr:colOff>9525</xdr:colOff>
      <xdr:row>38</xdr:row>
      <xdr:rowOff>0</xdr:rowOff>
    </xdr:from>
    <xdr:ext cx="85725" cy="85725"/>
    <xdr:pic>
      <xdr:nvPicPr>
        <xdr:cNvPr id="16" name="15 Imagen" descr="http://200.29.3.6:8080/pentaho/jpivot/table/drill-position-other.gif">
          <a:extLst>
            <a:ext uri="{FF2B5EF4-FFF2-40B4-BE49-F238E27FC236}">
              <a16:creationId xmlns:a16="http://schemas.microsoft.com/office/drawing/2014/main" id="{00000000-0008-0000-41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10775"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38</xdr:row>
      <xdr:rowOff>0</xdr:rowOff>
    </xdr:from>
    <xdr:ext cx="85725" cy="85725"/>
    <xdr:sp macro="" textlink="">
      <xdr:nvSpPr>
        <xdr:cNvPr id="17" name="Picture 6" hidden="1">
          <a:extLst>
            <a:ext uri="{63B3BB69-23CF-44E3-9099-C40C66FF867C}">
              <a14:compatExt xmlns:a14="http://schemas.microsoft.com/office/drawing/2010/main" spid="_x0000_s6150"/>
            </a:ext>
            <a:ext uri="{FF2B5EF4-FFF2-40B4-BE49-F238E27FC236}">
              <a16:creationId xmlns:a16="http://schemas.microsoft.com/office/drawing/2014/main" id="{00000000-0008-0000-4100-000011000000}"/>
            </a:ext>
          </a:extLst>
        </xdr:cNvPr>
        <xdr:cNvSpPr/>
      </xdr:nvSpPr>
      <xdr:spPr>
        <a:xfrm>
          <a:off x="10001250" y="8505825"/>
          <a:ext cx="85725" cy="85725"/>
        </a:xfrm>
        <a:prstGeom prst="rect">
          <a:avLst/>
        </a:prstGeom>
      </xdr:spPr>
    </xdr:sp>
    <xdr:clientData/>
  </xdr:oneCellAnchor>
  <xdr:oneCellAnchor>
    <xdr:from>
      <xdr:col>9</xdr:col>
      <xdr:colOff>9525</xdr:colOff>
      <xdr:row>38</xdr:row>
      <xdr:rowOff>0</xdr:rowOff>
    </xdr:from>
    <xdr:ext cx="85725" cy="85725"/>
    <xdr:pic>
      <xdr:nvPicPr>
        <xdr:cNvPr id="18" name="17 Imagen" descr="http://200.29.3.6:8080/pentaho/jpivot/table/drill-position-other.gif">
          <a:extLst>
            <a:ext uri="{FF2B5EF4-FFF2-40B4-BE49-F238E27FC236}">
              <a16:creationId xmlns:a16="http://schemas.microsoft.com/office/drawing/2014/main" id="{00000000-0008-0000-41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87075"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38</xdr:row>
      <xdr:rowOff>0</xdr:rowOff>
    </xdr:from>
    <xdr:ext cx="85725" cy="85725"/>
    <xdr:sp macro="" textlink="">
      <xdr:nvSpPr>
        <xdr:cNvPr id="19" name="Picture 7" hidden="1">
          <a:extLst>
            <a:ext uri="{63B3BB69-23CF-44E3-9099-C40C66FF867C}">
              <a14:compatExt xmlns:a14="http://schemas.microsoft.com/office/drawing/2010/main" spid="_x0000_s6151"/>
            </a:ext>
            <a:ext uri="{FF2B5EF4-FFF2-40B4-BE49-F238E27FC236}">
              <a16:creationId xmlns:a16="http://schemas.microsoft.com/office/drawing/2014/main" id="{00000000-0008-0000-4100-000013000000}"/>
            </a:ext>
          </a:extLst>
        </xdr:cNvPr>
        <xdr:cNvSpPr/>
      </xdr:nvSpPr>
      <xdr:spPr>
        <a:xfrm>
          <a:off x="10877550" y="8505825"/>
          <a:ext cx="85725" cy="85725"/>
        </a:xfrm>
        <a:prstGeom prst="rect">
          <a:avLst/>
        </a:prstGeom>
      </xdr:spPr>
    </xdr:sp>
    <xdr:clientData/>
  </xdr:oneCellAnchor>
  <xdr:oneCellAnchor>
    <xdr:from>
      <xdr:col>10</xdr:col>
      <xdr:colOff>9525</xdr:colOff>
      <xdr:row>38</xdr:row>
      <xdr:rowOff>0</xdr:rowOff>
    </xdr:from>
    <xdr:ext cx="85725" cy="85725"/>
    <xdr:pic>
      <xdr:nvPicPr>
        <xdr:cNvPr id="20" name="19 Imagen" descr="http://200.29.3.6:8080/pentaho/jpivot/table/drill-position-other.gif">
          <a:extLst>
            <a:ext uri="{FF2B5EF4-FFF2-40B4-BE49-F238E27FC236}">
              <a16:creationId xmlns:a16="http://schemas.microsoft.com/office/drawing/2014/main" id="{00000000-0008-0000-41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44325"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38</xdr:row>
      <xdr:rowOff>0</xdr:rowOff>
    </xdr:from>
    <xdr:ext cx="85725" cy="85725"/>
    <xdr:sp macro="" textlink="">
      <xdr:nvSpPr>
        <xdr:cNvPr id="21" name="Picture 8" hidden="1">
          <a:extLst>
            <a:ext uri="{63B3BB69-23CF-44E3-9099-C40C66FF867C}">
              <a14:compatExt xmlns:a14="http://schemas.microsoft.com/office/drawing/2010/main" spid="_x0000_s6152"/>
            </a:ext>
            <a:ext uri="{FF2B5EF4-FFF2-40B4-BE49-F238E27FC236}">
              <a16:creationId xmlns:a16="http://schemas.microsoft.com/office/drawing/2014/main" id="{00000000-0008-0000-4100-000015000000}"/>
            </a:ext>
          </a:extLst>
        </xdr:cNvPr>
        <xdr:cNvSpPr/>
      </xdr:nvSpPr>
      <xdr:spPr>
        <a:xfrm>
          <a:off x="11734800" y="8505825"/>
          <a:ext cx="85725" cy="85725"/>
        </a:xfrm>
        <a:prstGeom prst="rect">
          <a:avLst/>
        </a:prstGeom>
      </xdr:spPr>
    </xdr:sp>
    <xdr:clientData/>
  </xdr:oneCellAnchor>
  <xdr:oneCellAnchor>
    <xdr:from>
      <xdr:col>11</xdr:col>
      <xdr:colOff>9525</xdr:colOff>
      <xdr:row>38</xdr:row>
      <xdr:rowOff>0</xdr:rowOff>
    </xdr:from>
    <xdr:ext cx="85725" cy="85725"/>
    <xdr:pic>
      <xdr:nvPicPr>
        <xdr:cNvPr id="22" name="21 Imagen" descr="http://200.29.3.6:8080/pentaho/jpivot/table/drill-position-other.gif">
          <a:extLst>
            <a:ext uri="{FF2B5EF4-FFF2-40B4-BE49-F238E27FC236}">
              <a16:creationId xmlns:a16="http://schemas.microsoft.com/office/drawing/2014/main" id="{00000000-0008-0000-41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06325"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38</xdr:row>
      <xdr:rowOff>0</xdr:rowOff>
    </xdr:from>
    <xdr:ext cx="85725" cy="85725"/>
    <xdr:sp macro="" textlink="">
      <xdr:nvSpPr>
        <xdr:cNvPr id="23" name="Picture 9" hidden="1">
          <a:extLst>
            <a:ext uri="{63B3BB69-23CF-44E3-9099-C40C66FF867C}">
              <a14:compatExt xmlns:a14="http://schemas.microsoft.com/office/drawing/2010/main" spid="_x0000_s6153"/>
            </a:ext>
            <a:ext uri="{FF2B5EF4-FFF2-40B4-BE49-F238E27FC236}">
              <a16:creationId xmlns:a16="http://schemas.microsoft.com/office/drawing/2014/main" id="{00000000-0008-0000-4100-000017000000}"/>
            </a:ext>
          </a:extLst>
        </xdr:cNvPr>
        <xdr:cNvSpPr/>
      </xdr:nvSpPr>
      <xdr:spPr>
        <a:xfrm>
          <a:off x="12496800" y="8505825"/>
          <a:ext cx="85725" cy="85725"/>
        </a:xfrm>
        <a:prstGeom prst="rect">
          <a:avLst/>
        </a:prstGeom>
      </xdr:spPr>
    </xdr:sp>
    <xdr:clientData/>
  </xdr:oneCellAnchor>
  <xdr:oneCellAnchor>
    <xdr:from>
      <xdr:col>12</xdr:col>
      <xdr:colOff>9525</xdr:colOff>
      <xdr:row>38</xdr:row>
      <xdr:rowOff>0</xdr:rowOff>
    </xdr:from>
    <xdr:ext cx="85725" cy="85725"/>
    <xdr:pic>
      <xdr:nvPicPr>
        <xdr:cNvPr id="24" name="23 Imagen" descr="http://200.29.3.6:8080/pentaho/jpivot/table/drill-position-other.gif">
          <a:extLst>
            <a:ext uri="{FF2B5EF4-FFF2-40B4-BE49-F238E27FC236}">
              <a16:creationId xmlns:a16="http://schemas.microsoft.com/office/drawing/2014/main" id="{00000000-0008-0000-4100-00001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68325"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85725" cy="85725"/>
    <xdr:sp macro="" textlink="">
      <xdr:nvSpPr>
        <xdr:cNvPr id="25" name="Picture 10" hidden="1">
          <a:extLst>
            <a:ext uri="{63B3BB69-23CF-44E3-9099-C40C66FF867C}">
              <a14:compatExt xmlns:a14="http://schemas.microsoft.com/office/drawing/2010/main" spid="_x0000_s6154"/>
            </a:ext>
            <a:ext uri="{FF2B5EF4-FFF2-40B4-BE49-F238E27FC236}">
              <a16:creationId xmlns:a16="http://schemas.microsoft.com/office/drawing/2014/main" id="{00000000-0008-0000-4100-000019000000}"/>
            </a:ext>
          </a:extLst>
        </xdr:cNvPr>
        <xdr:cNvSpPr/>
      </xdr:nvSpPr>
      <xdr:spPr>
        <a:xfrm>
          <a:off x="13258800" y="8505825"/>
          <a:ext cx="85725" cy="85725"/>
        </a:xfrm>
        <a:prstGeom prst="rect">
          <a:avLst/>
        </a:prstGeom>
      </xdr:spPr>
    </xdr:sp>
    <xdr:clientData/>
  </xdr:oneCellAnchor>
  <xdr:oneCellAnchor>
    <xdr:from>
      <xdr:col>13</xdr:col>
      <xdr:colOff>9525</xdr:colOff>
      <xdr:row>38</xdr:row>
      <xdr:rowOff>0</xdr:rowOff>
    </xdr:from>
    <xdr:ext cx="85725" cy="85725"/>
    <xdr:pic>
      <xdr:nvPicPr>
        <xdr:cNvPr id="26" name="25 Imagen" descr="http://200.29.3.6:8080/pentaho/jpivot/table/drill-position-other.gif">
          <a:extLst>
            <a:ext uri="{FF2B5EF4-FFF2-40B4-BE49-F238E27FC236}">
              <a16:creationId xmlns:a16="http://schemas.microsoft.com/office/drawing/2014/main" id="{00000000-0008-0000-4100-00001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30325"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38</xdr:row>
      <xdr:rowOff>0</xdr:rowOff>
    </xdr:from>
    <xdr:ext cx="85725" cy="85725"/>
    <xdr:sp macro="" textlink="">
      <xdr:nvSpPr>
        <xdr:cNvPr id="27" name="Picture 11" hidden="1">
          <a:extLst>
            <a:ext uri="{63B3BB69-23CF-44E3-9099-C40C66FF867C}">
              <a14:compatExt xmlns:a14="http://schemas.microsoft.com/office/drawing/2010/main" spid="_x0000_s6155"/>
            </a:ext>
            <a:ext uri="{FF2B5EF4-FFF2-40B4-BE49-F238E27FC236}">
              <a16:creationId xmlns:a16="http://schemas.microsoft.com/office/drawing/2014/main" id="{00000000-0008-0000-4100-00001B000000}"/>
            </a:ext>
          </a:extLst>
        </xdr:cNvPr>
        <xdr:cNvSpPr/>
      </xdr:nvSpPr>
      <xdr:spPr>
        <a:xfrm>
          <a:off x="14020800" y="8505825"/>
          <a:ext cx="85725" cy="85725"/>
        </a:xfrm>
        <a:prstGeom prst="rect">
          <a:avLst/>
        </a:prstGeom>
      </xdr:spPr>
    </xdr:sp>
    <xdr:clientData/>
  </xdr:oneCellAnchor>
  <xdr:oneCellAnchor>
    <xdr:from>
      <xdr:col>14</xdr:col>
      <xdr:colOff>9525</xdr:colOff>
      <xdr:row>38</xdr:row>
      <xdr:rowOff>0</xdr:rowOff>
    </xdr:from>
    <xdr:ext cx="85725" cy="85725"/>
    <xdr:pic>
      <xdr:nvPicPr>
        <xdr:cNvPr id="28" name="27 Imagen" descr="http://200.29.3.6:8080/pentaho/jpivot/table/drill-position-other.gif">
          <a:extLst>
            <a:ext uri="{FF2B5EF4-FFF2-40B4-BE49-F238E27FC236}">
              <a16:creationId xmlns:a16="http://schemas.microsoft.com/office/drawing/2014/main" id="{00000000-0008-0000-4100-00001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92325"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38</xdr:row>
      <xdr:rowOff>0</xdr:rowOff>
    </xdr:from>
    <xdr:ext cx="85725" cy="85725"/>
    <xdr:sp macro="" textlink="">
      <xdr:nvSpPr>
        <xdr:cNvPr id="29" name="Picture 12" hidden="1">
          <a:extLst>
            <a:ext uri="{63B3BB69-23CF-44E3-9099-C40C66FF867C}">
              <a14:compatExt xmlns:a14="http://schemas.microsoft.com/office/drawing/2010/main" spid="_x0000_s6156"/>
            </a:ext>
            <a:ext uri="{FF2B5EF4-FFF2-40B4-BE49-F238E27FC236}">
              <a16:creationId xmlns:a16="http://schemas.microsoft.com/office/drawing/2014/main" id="{00000000-0008-0000-4100-00001D000000}"/>
            </a:ext>
          </a:extLst>
        </xdr:cNvPr>
        <xdr:cNvSpPr/>
      </xdr:nvSpPr>
      <xdr:spPr>
        <a:xfrm>
          <a:off x="14782800" y="8505825"/>
          <a:ext cx="85725" cy="85725"/>
        </a:xfrm>
        <a:prstGeom prst="rect">
          <a:avLst/>
        </a:prstGeom>
      </xdr:spPr>
    </xdr:sp>
    <xdr:clientData/>
  </xdr:oneCellAnchor>
  <xdr:oneCellAnchor>
    <xdr:from>
      <xdr:col>15</xdr:col>
      <xdr:colOff>9525</xdr:colOff>
      <xdr:row>38</xdr:row>
      <xdr:rowOff>0</xdr:rowOff>
    </xdr:from>
    <xdr:ext cx="85725" cy="85725"/>
    <xdr:pic>
      <xdr:nvPicPr>
        <xdr:cNvPr id="30" name="29 Imagen" descr="http://200.29.3.6:8080/pentaho/jpivot/table/drill-position-other.gif">
          <a:extLst>
            <a:ext uri="{FF2B5EF4-FFF2-40B4-BE49-F238E27FC236}">
              <a16:creationId xmlns:a16="http://schemas.microsoft.com/office/drawing/2014/main" id="{00000000-0008-0000-41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59125"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xdr:row>
      <xdr:rowOff>0</xdr:rowOff>
    </xdr:from>
    <xdr:ext cx="152400" cy="152400"/>
    <xdr:sp macro="" textlink="">
      <xdr:nvSpPr>
        <xdr:cNvPr id="31" name="Picture 13" hidden="1">
          <a:extLst>
            <a:ext uri="{63B3BB69-23CF-44E3-9099-C40C66FF867C}">
              <a14:compatExt xmlns:a14="http://schemas.microsoft.com/office/drawing/2010/main" spid="_x0000_s6157"/>
            </a:ext>
            <a:ext uri="{FF2B5EF4-FFF2-40B4-BE49-F238E27FC236}">
              <a16:creationId xmlns:a16="http://schemas.microsoft.com/office/drawing/2014/main" id="{00000000-0008-0000-4100-00001F000000}"/>
            </a:ext>
          </a:extLst>
        </xdr:cNvPr>
        <xdr:cNvSpPr/>
      </xdr:nvSpPr>
      <xdr:spPr>
        <a:xfrm>
          <a:off x="1581150" y="8505825"/>
          <a:ext cx="152400" cy="152400"/>
        </a:xfrm>
        <a:prstGeom prst="rect">
          <a:avLst/>
        </a:prstGeom>
      </xdr:spPr>
    </xdr:sp>
    <xdr:clientData/>
  </xdr:oneCellAnchor>
  <xdr:oneCellAnchor>
    <xdr:from>
      <xdr:col>2</xdr:col>
      <xdr:colOff>0</xdr:colOff>
      <xdr:row>38</xdr:row>
      <xdr:rowOff>0</xdr:rowOff>
    </xdr:from>
    <xdr:ext cx="152400" cy="152400"/>
    <xdr:sp macro="" textlink="">
      <xdr:nvSpPr>
        <xdr:cNvPr id="32" name="Picture 14" hidden="1">
          <a:extLst>
            <a:ext uri="{63B3BB69-23CF-44E3-9099-C40C66FF867C}">
              <a14:compatExt xmlns:a14="http://schemas.microsoft.com/office/drawing/2010/main" spid="_x0000_s6158"/>
            </a:ext>
            <a:ext uri="{FF2B5EF4-FFF2-40B4-BE49-F238E27FC236}">
              <a16:creationId xmlns:a16="http://schemas.microsoft.com/office/drawing/2014/main" id="{00000000-0008-0000-4100-000020000000}"/>
            </a:ext>
          </a:extLst>
        </xdr:cNvPr>
        <xdr:cNvSpPr/>
      </xdr:nvSpPr>
      <xdr:spPr>
        <a:xfrm>
          <a:off x="3219450" y="8505825"/>
          <a:ext cx="152400" cy="152400"/>
        </a:xfrm>
        <a:prstGeom prst="rect">
          <a:avLst/>
        </a:prstGeom>
      </xdr:spPr>
    </xdr:sp>
    <xdr:clientData/>
  </xdr:oneCellAnchor>
  <xdr:oneCellAnchor>
    <xdr:from>
      <xdr:col>2</xdr:col>
      <xdr:colOff>0</xdr:colOff>
      <xdr:row>38</xdr:row>
      <xdr:rowOff>0</xdr:rowOff>
    </xdr:from>
    <xdr:ext cx="85725" cy="85725"/>
    <xdr:pic>
      <xdr:nvPicPr>
        <xdr:cNvPr id="33" name="32 Imagen" descr="http://200.29.3.6:8080/pentaho/jpivot/table/drill-position-other.gif">
          <a:extLst>
            <a:ext uri="{FF2B5EF4-FFF2-40B4-BE49-F238E27FC236}">
              <a16:creationId xmlns:a16="http://schemas.microsoft.com/office/drawing/2014/main" id="{00000000-0008-0000-4100-00002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38</xdr:row>
      <xdr:rowOff>0</xdr:rowOff>
    </xdr:from>
    <xdr:ext cx="85725" cy="85725"/>
    <xdr:pic>
      <xdr:nvPicPr>
        <xdr:cNvPr id="34" name="33 Imagen" descr="http://200.29.3.6:8080/pentaho/jpivot/table/drill-position-other.gif">
          <a:extLst>
            <a:ext uri="{FF2B5EF4-FFF2-40B4-BE49-F238E27FC236}">
              <a16:creationId xmlns:a16="http://schemas.microsoft.com/office/drawing/2014/main" id="{00000000-0008-0000-4100-00002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38</xdr:row>
      <xdr:rowOff>0</xdr:rowOff>
    </xdr:from>
    <xdr:ext cx="85725" cy="85725"/>
    <xdr:pic>
      <xdr:nvPicPr>
        <xdr:cNvPr id="35" name="34 Imagen" descr="http://200.29.3.6:8080/pentaho/jpivot/table/drill-position-other.gif">
          <a:extLst>
            <a:ext uri="{FF2B5EF4-FFF2-40B4-BE49-F238E27FC236}">
              <a16:creationId xmlns:a16="http://schemas.microsoft.com/office/drawing/2014/main" id="{00000000-0008-0000-41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xdr:row>
      <xdr:rowOff>0</xdr:rowOff>
    </xdr:from>
    <xdr:ext cx="85725" cy="85725"/>
    <xdr:pic>
      <xdr:nvPicPr>
        <xdr:cNvPr id="36" name="35 Imagen" descr="http://200.29.3.6:8080/pentaho/jpivot/table/drill-position-other.gif">
          <a:extLst>
            <a:ext uri="{FF2B5EF4-FFF2-40B4-BE49-F238E27FC236}">
              <a16:creationId xmlns:a16="http://schemas.microsoft.com/office/drawing/2014/main" id="{00000000-0008-0000-41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38</xdr:row>
      <xdr:rowOff>0</xdr:rowOff>
    </xdr:from>
    <xdr:ext cx="152400" cy="152400"/>
    <xdr:sp macro="" textlink="">
      <xdr:nvSpPr>
        <xdr:cNvPr id="37" name="Picture 15" hidden="1">
          <a:extLst>
            <a:ext uri="{63B3BB69-23CF-44E3-9099-C40C66FF867C}">
              <a14:compatExt xmlns:a14="http://schemas.microsoft.com/office/drawing/2010/main" spid="_x0000_s6159"/>
            </a:ext>
            <a:ext uri="{FF2B5EF4-FFF2-40B4-BE49-F238E27FC236}">
              <a16:creationId xmlns:a16="http://schemas.microsoft.com/office/drawing/2014/main" id="{00000000-0008-0000-4100-000025000000}"/>
            </a:ext>
          </a:extLst>
        </xdr:cNvPr>
        <xdr:cNvSpPr/>
      </xdr:nvSpPr>
      <xdr:spPr>
        <a:xfrm>
          <a:off x="3219450" y="8505825"/>
          <a:ext cx="152400" cy="152400"/>
        </a:xfrm>
        <a:prstGeom prst="rect">
          <a:avLst/>
        </a:prstGeom>
      </xdr:spPr>
    </xdr:sp>
    <xdr:clientData/>
  </xdr:oneCellAnchor>
  <xdr:oneCellAnchor>
    <xdr:from>
      <xdr:col>2</xdr:col>
      <xdr:colOff>0</xdr:colOff>
      <xdr:row>38</xdr:row>
      <xdr:rowOff>0</xdr:rowOff>
    </xdr:from>
    <xdr:ext cx="85725" cy="85725"/>
    <xdr:pic>
      <xdr:nvPicPr>
        <xdr:cNvPr id="38" name="37 Imagen" descr="http://200.29.3.6:8080/pentaho/jpivot/table/drill-position-other.gif">
          <a:extLst>
            <a:ext uri="{FF2B5EF4-FFF2-40B4-BE49-F238E27FC236}">
              <a16:creationId xmlns:a16="http://schemas.microsoft.com/office/drawing/2014/main" id="{00000000-0008-0000-4100-00002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38</xdr:row>
      <xdr:rowOff>0</xdr:rowOff>
    </xdr:from>
    <xdr:ext cx="85725" cy="85725"/>
    <xdr:pic>
      <xdr:nvPicPr>
        <xdr:cNvPr id="39" name="38 Imagen" descr="http://200.29.3.6:8080/pentaho/jpivot/table/drill-position-other.gif">
          <a:extLst>
            <a:ext uri="{FF2B5EF4-FFF2-40B4-BE49-F238E27FC236}">
              <a16:creationId xmlns:a16="http://schemas.microsoft.com/office/drawing/2014/main" id="{00000000-0008-0000-41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xdr:row>
      <xdr:rowOff>0</xdr:rowOff>
    </xdr:from>
    <xdr:ext cx="85725" cy="85725"/>
    <xdr:pic>
      <xdr:nvPicPr>
        <xdr:cNvPr id="40" name="39 Imagen" descr="http://200.29.3.6:8080/pentaho/jpivot/table/drill-position-other.gif">
          <a:extLst>
            <a:ext uri="{FF2B5EF4-FFF2-40B4-BE49-F238E27FC236}">
              <a16:creationId xmlns:a16="http://schemas.microsoft.com/office/drawing/2014/main" id="{00000000-0008-0000-4100-00002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38</xdr:row>
      <xdr:rowOff>0</xdr:rowOff>
    </xdr:from>
    <xdr:ext cx="152400" cy="152400"/>
    <xdr:sp macro="" textlink="">
      <xdr:nvSpPr>
        <xdr:cNvPr id="41" name="Picture 16" hidden="1">
          <a:extLst>
            <a:ext uri="{63B3BB69-23CF-44E3-9099-C40C66FF867C}">
              <a14:compatExt xmlns:a14="http://schemas.microsoft.com/office/drawing/2010/main" spid="_x0000_s6160"/>
            </a:ext>
            <a:ext uri="{FF2B5EF4-FFF2-40B4-BE49-F238E27FC236}">
              <a16:creationId xmlns:a16="http://schemas.microsoft.com/office/drawing/2014/main" id="{00000000-0008-0000-4100-000029000000}"/>
            </a:ext>
          </a:extLst>
        </xdr:cNvPr>
        <xdr:cNvSpPr/>
      </xdr:nvSpPr>
      <xdr:spPr>
        <a:xfrm>
          <a:off x="3219450" y="8505825"/>
          <a:ext cx="152400" cy="152400"/>
        </a:xfrm>
        <a:prstGeom prst="rect">
          <a:avLst/>
        </a:prstGeom>
      </xdr:spPr>
    </xdr:sp>
    <xdr:clientData/>
  </xdr:oneCellAnchor>
  <xdr:oneCellAnchor>
    <xdr:from>
      <xdr:col>2</xdr:col>
      <xdr:colOff>0</xdr:colOff>
      <xdr:row>38</xdr:row>
      <xdr:rowOff>0</xdr:rowOff>
    </xdr:from>
    <xdr:ext cx="85725" cy="85725"/>
    <xdr:pic>
      <xdr:nvPicPr>
        <xdr:cNvPr id="42" name="41 Imagen" descr="http://200.29.3.6:8080/pentaho/jpivot/table/drill-position-other.gif">
          <a:extLst>
            <a:ext uri="{FF2B5EF4-FFF2-40B4-BE49-F238E27FC236}">
              <a16:creationId xmlns:a16="http://schemas.microsoft.com/office/drawing/2014/main" id="{00000000-0008-0000-4100-00002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38</xdr:row>
      <xdr:rowOff>0</xdr:rowOff>
    </xdr:from>
    <xdr:ext cx="85725" cy="85725"/>
    <xdr:pic>
      <xdr:nvPicPr>
        <xdr:cNvPr id="43" name="42 Imagen" descr="http://200.29.3.6:8080/pentaho/jpivot/table/drill-position-other.gif">
          <a:extLst>
            <a:ext uri="{FF2B5EF4-FFF2-40B4-BE49-F238E27FC236}">
              <a16:creationId xmlns:a16="http://schemas.microsoft.com/office/drawing/2014/main" id="{00000000-0008-0000-41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38</xdr:row>
      <xdr:rowOff>0</xdr:rowOff>
    </xdr:from>
    <xdr:ext cx="85725" cy="85725"/>
    <xdr:pic>
      <xdr:nvPicPr>
        <xdr:cNvPr id="44" name="43 Imagen" descr="http://200.29.3.6:8080/pentaho/jpivot/table/drill-position-other.gif">
          <a:extLst>
            <a:ext uri="{FF2B5EF4-FFF2-40B4-BE49-F238E27FC236}">
              <a16:creationId xmlns:a16="http://schemas.microsoft.com/office/drawing/2014/main" id="{00000000-0008-0000-4100-00002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xdr:row>
      <xdr:rowOff>0</xdr:rowOff>
    </xdr:from>
    <xdr:ext cx="85725" cy="85725"/>
    <xdr:pic>
      <xdr:nvPicPr>
        <xdr:cNvPr id="45" name="44 Imagen" descr="http://200.29.3.6:8080/pentaho/jpivot/table/drill-position-other.gif">
          <a:extLst>
            <a:ext uri="{FF2B5EF4-FFF2-40B4-BE49-F238E27FC236}">
              <a16:creationId xmlns:a16="http://schemas.microsoft.com/office/drawing/2014/main" id="{00000000-0008-0000-4100-00002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38</xdr:row>
      <xdr:rowOff>0</xdr:rowOff>
    </xdr:from>
    <xdr:ext cx="152400" cy="152400"/>
    <xdr:sp macro="" textlink="">
      <xdr:nvSpPr>
        <xdr:cNvPr id="46" name="Picture 17" hidden="1">
          <a:extLst>
            <a:ext uri="{63B3BB69-23CF-44E3-9099-C40C66FF867C}">
              <a14:compatExt xmlns:a14="http://schemas.microsoft.com/office/drawing/2010/main" spid="_x0000_s6161"/>
            </a:ext>
            <a:ext uri="{FF2B5EF4-FFF2-40B4-BE49-F238E27FC236}">
              <a16:creationId xmlns:a16="http://schemas.microsoft.com/office/drawing/2014/main" id="{00000000-0008-0000-4100-00002E000000}"/>
            </a:ext>
          </a:extLst>
        </xdr:cNvPr>
        <xdr:cNvSpPr/>
      </xdr:nvSpPr>
      <xdr:spPr>
        <a:xfrm>
          <a:off x="3219450" y="8505825"/>
          <a:ext cx="152400" cy="152400"/>
        </a:xfrm>
        <a:prstGeom prst="rect">
          <a:avLst/>
        </a:prstGeom>
      </xdr:spPr>
    </xdr:sp>
    <xdr:clientData/>
  </xdr:oneCellAnchor>
  <xdr:oneCellAnchor>
    <xdr:from>
      <xdr:col>2</xdr:col>
      <xdr:colOff>0</xdr:colOff>
      <xdr:row>38</xdr:row>
      <xdr:rowOff>0</xdr:rowOff>
    </xdr:from>
    <xdr:ext cx="85725" cy="85725"/>
    <xdr:pic>
      <xdr:nvPicPr>
        <xdr:cNvPr id="47" name="46 Imagen" descr="http://200.29.3.6:8080/pentaho/jpivot/table/drill-position-other.gif">
          <a:extLst>
            <a:ext uri="{FF2B5EF4-FFF2-40B4-BE49-F238E27FC236}">
              <a16:creationId xmlns:a16="http://schemas.microsoft.com/office/drawing/2014/main" id="{00000000-0008-0000-4100-00002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38</xdr:row>
      <xdr:rowOff>0</xdr:rowOff>
    </xdr:from>
    <xdr:ext cx="85725" cy="85725"/>
    <xdr:pic>
      <xdr:nvPicPr>
        <xdr:cNvPr id="48" name="47 Imagen" descr="http://200.29.3.6:8080/pentaho/jpivot/table/drill-position-other.gif">
          <a:extLst>
            <a:ext uri="{FF2B5EF4-FFF2-40B4-BE49-F238E27FC236}">
              <a16:creationId xmlns:a16="http://schemas.microsoft.com/office/drawing/2014/main" id="{00000000-0008-0000-4100-00003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38</xdr:row>
      <xdr:rowOff>0</xdr:rowOff>
    </xdr:from>
    <xdr:ext cx="85725" cy="85725"/>
    <xdr:pic>
      <xdr:nvPicPr>
        <xdr:cNvPr id="49" name="48 Imagen" descr="http://200.29.3.6:8080/pentaho/jpivot/table/drill-position-other.gif">
          <a:extLst>
            <a:ext uri="{FF2B5EF4-FFF2-40B4-BE49-F238E27FC236}">
              <a16:creationId xmlns:a16="http://schemas.microsoft.com/office/drawing/2014/main" id="{00000000-0008-0000-4100-00003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xdr:row>
      <xdr:rowOff>0</xdr:rowOff>
    </xdr:from>
    <xdr:ext cx="85725" cy="85725"/>
    <xdr:pic>
      <xdr:nvPicPr>
        <xdr:cNvPr id="50" name="49 Imagen" descr="http://200.29.3.6:8080/pentaho/jpivot/table/drill-position-other.gif">
          <a:extLst>
            <a:ext uri="{FF2B5EF4-FFF2-40B4-BE49-F238E27FC236}">
              <a16:creationId xmlns:a16="http://schemas.microsoft.com/office/drawing/2014/main" id="{00000000-0008-0000-4100-00003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38</xdr:row>
      <xdr:rowOff>0</xdr:rowOff>
    </xdr:from>
    <xdr:ext cx="152400" cy="152400"/>
    <xdr:sp macro="" textlink="">
      <xdr:nvSpPr>
        <xdr:cNvPr id="51" name="Picture 18" hidden="1">
          <a:extLst>
            <a:ext uri="{63B3BB69-23CF-44E3-9099-C40C66FF867C}">
              <a14:compatExt xmlns:a14="http://schemas.microsoft.com/office/drawing/2010/main" spid="_x0000_s6162"/>
            </a:ext>
            <a:ext uri="{FF2B5EF4-FFF2-40B4-BE49-F238E27FC236}">
              <a16:creationId xmlns:a16="http://schemas.microsoft.com/office/drawing/2014/main" id="{00000000-0008-0000-4100-000033000000}"/>
            </a:ext>
          </a:extLst>
        </xdr:cNvPr>
        <xdr:cNvSpPr/>
      </xdr:nvSpPr>
      <xdr:spPr>
        <a:xfrm>
          <a:off x="3219450" y="8505825"/>
          <a:ext cx="152400" cy="152400"/>
        </a:xfrm>
        <a:prstGeom prst="rect">
          <a:avLst/>
        </a:prstGeom>
      </xdr:spPr>
    </xdr:sp>
    <xdr:clientData/>
  </xdr:oneCellAnchor>
  <xdr:oneCellAnchor>
    <xdr:from>
      <xdr:col>2</xdr:col>
      <xdr:colOff>0</xdr:colOff>
      <xdr:row>38</xdr:row>
      <xdr:rowOff>0</xdr:rowOff>
    </xdr:from>
    <xdr:ext cx="85725" cy="85725"/>
    <xdr:pic>
      <xdr:nvPicPr>
        <xdr:cNvPr id="52" name="51 Imagen" descr="http://200.29.3.6:8080/pentaho/jpivot/table/drill-position-other.gif">
          <a:extLst>
            <a:ext uri="{FF2B5EF4-FFF2-40B4-BE49-F238E27FC236}">
              <a16:creationId xmlns:a16="http://schemas.microsoft.com/office/drawing/2014/main" id="{00000000-0008-0000-4100-00003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38</xdr:row>
      <xdr:rowOff>0</xdr:rowOff>
    </xdr:from>
    <xdr:ext cx="85725" cy="85725"/>
    <xdr:pic>
      <xdr:nvPicPr>
        <xdr:cNvPr id="53" name="52 Imagen" descr="http://200.29.3.6:8080/pentaho/jpivot/table/drill-position-other.gif">
          <a:extLst>
            <a:ext uri="{FF2B5EF4-FFF2-40B4-BE49-F238E27FC236}">
              <a16:creationId xmlns:a16="http://schemas.microsoft.com/office/drawing/2014/main" id="{00000000-0008-0000-4100-00003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xdr:row>
      <xdr:rowOff>0</xdr:rowOff>
    </xdr:from>
    <xdr:ext cx="85725" cy="85725"/>
    <xdr:pic>
      <xdr:nvPicPr>
        <xdr:cNvPr id="54" name="53 Imagen" descr="http://200.29.3.6:8080/pentaho/jpivot/table/drill-position-other.gif">
          <a:extLst>
            <a:ext uri="{FF2B5EF4-FFF2-40B4-BE49-F238E27FC236}">
              <a16:creationId xmlns:a16="http://schemas.microsoft.com/office/drawing/2014/main" id="{00000000-0008-0000-4100-00003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38</xdr:row>
      <xdr:rowOff>0</xdr:rowOff>
    </xdr:from>
    <xdr:ext cx="152400" cy="152400"/>
    <xdr:sp macro="" textlink="">
      <xdr:nvSpPr>
        <xdr:cNvPr id="55" name="Picture 19" hidden="1">
          <a:extLst>
            <a:ext uri="{63B3BB69-23CF-44E3-9099-C40C66FF867C}">
              <a14:compatExt xmlns:a14="http://schemas.microsoft.com/office/drawing/2010/main" spid="_x0000_s6163"/>
            </a:ext>
            <a:ext uri="{FF2B5EF4-FFF2-40B4-BE49-F238E27FC236}">
              <a16:creationId xmlns:a16="http://schemas.microsoft.com/office/drawing/2014/main" id="{00000000-0008-0000-4100-000037000000}"/>
            </a:ext>
          </a:extLst>
        </xdr:cNvPr>
        <xdr:cNvSpPr/>
      </xdr:nvSpPr>
      <xdr:spPr>
        <a:xfrm>
          <a:off x="3219450" y="8505825"/>
          <a:ext cx="152400" cy="152400"/>
        </a:xfrm>
        <a:prstGeom prst="rect">
          <a:avLst/>
        </a:prstGeom>
      </xdr:spPr>
    </xdr:sp>
    <xdr:clientData/>
  </xdr:oneCellAnchor>
  <xdr:oneCellAnchor>
    <xdr:from>
      <xdr:col>2</xdr:col>
      <xdr:colOff>0</xdr:colOff>
      <xdr:row>38</xdr:row>
      <xdr:rowOff>0</xdr:rowOff>
    </xdr:from>
    <xdr:ext cx="85725" cy="85725"/>
    <xdr:pic>
      <xdr:nvPicPr>
        <xdr:cNvPr id="56" name="55 Imagen" descr="http://200.29.3.6:8080/pentaho/jpivot/table/drill-position-other.gif">
          <a:extLst>
            <a:ext uri="{FF2B5EF4-FFF2-40B4-BE49-F238E27FC236}">
              <a16:creationId xmlns:a16="http://schemas.microsoft.com/office/drawing/2014/main" id="{00000000-0008-0000-4100-00003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38</xdr:row>
      <xdr:rowOff>0</xdr:rowOff>
    </xdr:from>
    <xdr:ext cx="85725" cy="85725"/>
    <xdr:pic>
      <xdr:nvPicPr>
        <xdr:cNvPr id="57" name="56 Imagen" descr="http://200.29.3.6:8080/pentaho/jpivot/table/drill-position-other.gif">
          <a:extLst>
            <a:ext uri="{FF2B5EF4-FFF2-40B4-BE49-F238E27FC236}">
              <a16:creationId xmlns:a16="http://schemas.microsoft.com/office/drawing/2014/main" id="{00000000-0008-0000-4100-00003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58" name="57 Imagen" descr="http://200.29.3.6:8080/pentaho/jpivot/table/drill-position-other.gif">
          <a:extLst>
            <a:ext uri="{FF2B5EF4-FFF2-40B4-BE49-F238E27FC236}">
              <a16:creationId xmlns:a16="http://schemas.microsoft.com/office/drawing/2014/main" id="{00000000-0008-0000-4100-00003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59" name="58 Imagen" descr="http://200.29.3.6:8080/pentaho/jpivot/table/drill-position-other.gif">
          <a:extLst>
            <a:ext uri="{FF2B5EF4-FFF2-40B4-BE49-F238E27FC236}">
              <a16:creationId xmlns:a16="http://schemas.microsoft.com/office/drawing/2014/main" id="{00000000-0008-0000-41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60" name="59 Imagen" descr="http://200.29.3.6:8080/pentaho/jpivot/table/drill-position-other.gif">
          <a:extLst>
            <a:ext uri="{FF2B5EF4-FFF2-40B4-BE49-F238E27FC236}">
              <a16:creationId xmlns:a16="http://schemas.microsoft.com/office/drawing/2014/main" id="{00000000-0008-0000-4100-00003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61" name="60 Imagen" descr="http://200.29.3.6:8080/pentaho/jpivot/table/drill-position-other.gif">
          <a:extLst>
            <a:ext uri="{FF2B5EF4-FFF2-40B4-BE49-F238E27FC236}">
              <a16:creationId xmlns:a16="http://schemas.microsoft.com/office/drawing/2014/main" id="{00000000-0008-0000-4100-00003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62" name="61 Imagen" descr="http://200.29.3.6:8080/pentaho/jpivot/table/drill-position-other.gif">
          <a:extLst>
            <a:ext uri="{FF2B5EF4-FFF2-40B4-BE49-F238E27FC236}">
              <a16:creationId xmlns:a16="http://schemas.microsoft.com/office/drawing/2014/main" id="{00000000-0008-0000-4100-00003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63" name="62 Imagen" descr="http://200.29.3.6:8080/pentaho/jpivot/table/drill-position-other.gif">
          <a:extLst>
            <a:ext uri="{FF2B5EF4-FFF2-40B4-BE49-F238E27FC236}">
              <a16:creationId xmlns:a16="http://schemas.microsoft.com/office/drawing/2014/main" id="{00000000-0008-0000-4100-00003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64" name="63 Imagen" descr="http://200.29.3.6:8080/pentaho/jpivot/table/drill-position-other.gif">
          <a:extLst>
            <a:ext uri="{FF2B5EF4-FFF2-40B4-BE49-F238E27FC236}">
              <a16:creationId xmlns:a16="http://schemas.microsoft.com/office/drawing/2014/main" id="{00000000-0008-0000-4100-00004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65" name="64 Imagen" descr="http://200.29.3.6:8080/pentaho/jpivot/table/drill-position-other.gif">
          <a:extLst>
            <a:ext uri="{FF2B5EF4-FFF2-40B4-BE49-F238E27FC236}">
              <a16:creationId xmlns:a16="http://schemas.microsoft.com/office/drawing/2014/main" id="{00000000-0008-0000-4100-00004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66" name="65 Imagen" descr="http://200.29.3.6:8080/pentaho/jpivot/table/drill-position-other.gif">
          <a:extLst>
            <a:ext uri="{FF2B5EF4-FFF2-40B4-BE49-F238E27FC236}">
              <a16:creationId xmlns:a16="http://schemas.microsoft.com/office/drawing/2014/main" id="{00000000-0008-0000-4100-00004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67" name="66 Imagen" descr="http://200.29.3.6:8080/pentaho/jpivot/table/drill-position-other.gif">
          <a:extLst>
            <a:ext uri="{FF2B5EF4-FFF2-40B4-BE49-F238E27FC236}">
              <a16:creationId xmlns:a16="http://schemas.microsoft.com/office/drawing/2014/main" id="{00000000-0008-0000-4100-00004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68" name="67 Imagen" descr="http://200.29.3.6:8080/pentaho/jpivot/table/drill-position-other.gif">
          <a:extLst>
            <a:ext uri="{FF2B5EF4-FFF2-40B4-BE49-F238E27FC236}">
              <a16:creationId xmlns:a16="http://schemas.microsoft.com/office/drawing/2014/main" id="{00000000-0008-0000-4100-00004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69" name="68 Imagen" descr="http://200.29.3.6:8080/pentaho/jpivot/table/drill-position-other.gif">
          <a:extLst>
            <a:ext uri="{FF2B5EF4-FFF2-40B4-BE49-F238E27FC236}">
              <a16:creationId xmlns:a16="http://schemas.microsoft.com/office/drawing/2014/main" id="{00000000-0008-0000-4100-00004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70" name="69 Imagen" descr="http://200.29.3.6:8080/pentaho/jpivot/table/drill-position-other.gif">
          <a:extLst>
            <a:ext uri="{FF2B5EF4-FFF2-40B4-BE49-F238E27FC236}">
              <a16:creationId xmlns:a16="http://schemas.microsoft.com/office/drawing/2014/main" id="{00000000-0008-0000-4100-00004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71" name="70 Imagen" descr="http://200.29.3.6:8080/pentaho/jpivot/table/drill-position-other.gif">
          <a:extLst>
            <a:ext uri="{FF2B5EF4-FFF2-40B4-BE49-F238E27FC236}">
              <a16:creationId xmlns:a16="http://schemas.microsoft.com/office/drawing/2014/main" id="{00000000-0008-0000-4100-00004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72" name="71 Imagen" descr="http://200.29.3.6:8080/pentaho/jpivot/table/drill-position-other.gif">
          <a:extLst>
            <a:ext uri="{FF2B5EF4-FFF2-40B4-BE49-F238E27FC236}">
              <a16:creationId xmlns:a16="http://schemas.microsoft.com/office/drawing/2014/main" id="{00000000-0008-0000-4100-00004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38</xdr:row>
      <xdr:rowOff>0</xdr:rowOff>
    </xdr:from>
    <xdr:ext cx="85725" cy="85725"/>
    <xdr:pic>
      <xdr:nvPicPr>
        <xdr:cNvPr id="73" name="72 Imagen" descr="http://200.29.3.6:8080/pentaho/jpivot/table/drill-position-other.gif">
          <a:extLst>
            <a:ext uri="{FF2B5EF4-FFF2-40B4-BE49-F238E27FC236}">
              <a16:creationId xmlns:a16="http://schemas.microsoft.com/office/drawing/2014/main" id="{00000000-0008-0000-4100-00004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78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38</xdr:row>
      <xdr:rowOff>0</xdr:rowOff>
    </xdr:from>
    <xdr:ext cx="85725" cy="85725"/>
    <xdr:pic>
      <xdr:nvPicPr>
        <xdr:cNvPr id="74" name="73 Imagen" descr="http://200.29.3.6:8080/pentaho/jpivot/table/drill-position-other.gif">
          <a:extLst>
            <a:ext uri="{FF2B5EF4-FFF2-40B4-BE49-F238E27FC236}">
              <a16:creationId xmlns:a16="http://schemas.microsoft.com/office/drawing/2014/main" id="{00000000-0008-0000-4100-00004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78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38</xdr:row>
      <xdr:rowOff>0</xdr:rowOff>
    </xdr:from>
    <xdr:ext cx="85725" cy="85725"/>
    <xdr:pic>
      <xdr:nvPicPr>
        <xdr:cNvPr id="75" name="74 Imagen" descr="http://200.29.3.6:8080/pentaho/jpivot/table/drill-position-other.gif">
          <a:extLst>
            <a:ext uri="{FF2B5EF4-FFF2-40B4-BE49-F238E27FC236}">
              <a16:creationId xmlns:a16="http://schemas.microsoft.com/office/drawing/2014/main" id="{00000000-0008-0000-4100-00004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78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38</xdr:row>
      <xdr:rowOff>0</xdr:rowOff>
    </xdr:from>
    <xdr:ext cx="85725" cy="85725"/>
    <xdr:pic>
      <xdr:nvPicPr>
        <xdr:cNvPr id="76" name="75 Imagen" descr="http://200.29.3.6:8080/pentaho/jpivot/table/drill-position-other.gif">
          <a:extLst>
            <a:ext uri="{FF2B5EF4-FFF2-40B4-BE49-F238E27FC236}">
              <a16:creationId xmlns:a16="http://schemas.microsoft.com/office/drawing/2014/main" id="{00000000-0008-0000-4100-00004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78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38</xdr:row>
      <xdr:rowOff>0</xdr:rowOff>
    </xdr:from>
    <xdr:ext cx="85725" cy="85725"/>
    <xdr:pic>
      <xdr:nvPicPr>
        <xdr:cNvPr id="77" name="76 Imagen" descr="http://200.29.3.6:8080/pentaho/jpivot/table/drill-position-other.gif">
          <a:extLst>
            <a:ext uri="{FF2B5EF4-FFF2-40B4-BE49-F238E27FC236}">
              <a16:creationId xmlns:a16="http://schemas.microsoft.com/office/drawing/2014/main" id="{00000000-0008-0000-4100-00004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78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152400" cy="152400"/>
    <xdr:sp macro="" textlink="">
      <xdr:nvSpPr>
        <xdr:cNvPr id="78" name="Picture 20" hidden="1">
          <a:extLst>
            <a:ext uri="{63B3BB69-23CF-44E3-9099-C40C66FF867C}">
              <a14:compatExt xmlns:a14="http://schemas.microsoft.com/office/drawing/2010/main" spid="_x0000_s6164"/>
            </a:ext>
            <a:ext uri="{FF2B5EF4-FFF2-40B4-BE49-F238E27FC236}">
              <a16:creationId xmlns:a16="http://schemas.microsoft.com/office/drawing/2014/main" id="{00000000-0008-0000-4100-00004E000000}"/>
            </a:ext>
          </a:extLst>
        </xdr:cNvPr>
        <xdr:cNvSpPr/>
      </xdr:nvSpPr>
      <xdr:spPr>
        <a:xfrm>
          <a:off x="20783550" y="8505825"/>
          <a:ext cx="152400" cy="152400"/>
        </a:xfrm>
        <a:prstGeom prst="rect">
          <a:avLst/>
        </a:prstGeom>
      </xdr:spPr>
    </xdr:sp>
    <xdr:clientData/>
  </xdr:oneCellAnchor>
  <xdr:oneCellAnchor>
    <xdr:from>
      <xdr:col>20</xdr:col>
      <xdr:colOff>0</xdr:colOff>
      <xdr:row>38</xdr:row>
      <xdr:rowOff>0</xdr:rowOff>
    </xdr:from>
    <xdr:ext cx="85725" cy="85725"/>
    <xdr:pic>
      <xdr:nvPicPr>
        <xdr:cNvPr id="79" name="78 Imagen" descr="http://200.29.3.6:8080/pentaho/jpivot/table/drill-position-other.gif">
          <a:extLst>
            <a:ext uri="{FF2B5EF4-FFF2-40B4-BE49-F238E27FC236}">
              <a16:creationId xmlns:a16="http://schemas.microsoft.com/office/drawing/2014/main" id="{00000000-0008-0000-4100-00004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80" name="79 Imagen" descr="http://200.29.3.6:8080/pentaho/jpivot/table/drill-position-other.gif">
          <a:extLst>
            <a:ext uri="{FF2B5EF4-FFF2-40B4-BE49-F238E27FC236}">
              <a16:creationId xmlns:a16="http://schemas.microsoft.com/office/drawing/2014/main" id="{00000000-0008-0000-4100-00005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81" name="80 Imagen" descr="http://200.29.3.6:8080/pentaho/jpivot/table/drill-position-other.gif">
          <a:extLst>
            <a:ext uri="{FF2B5EF4-FFF2-40B4-BE49-F238E27FC236}">
              <a16:creationId xmlns:a16="http://schemas.microsoft.com/office/drawing/2014/main" id="{00000000-0008-0000-4100-00005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38</xdr:row>
      <xdr:rowOff>0</xdr:rowOff>
    </xdr:from>
    <xdr:ext cx="85725" cy="85725"/>
    <xdr:pic>
      <xdr:nvPicPr>
        <xdr:cNvPr id="82" name="81 Imagen" descr="http://200.29.3.6:8080/pentaho/jpivot/table/drill-position-other.gif">
          <a:extLst>
            <a:ext uri="{FF2B5EF4-FFF2-40B4-BE49-F238E27FC236}">
              <a16:creationId xmlns:a16="http://schemas.microsoft.com/office/drawing/2014/main" id="{00000000-0008-0000-4100-00005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152400" cy="152400"/>
    <xdr:sp macro="" textlink="">
      <xdr:nvSpPr>
        <xdr:cNvPr id="83" name="Picture 21" hidden="1">
          <a:extLst>
            <a:ext uri="{63B3BB69-23CF-44E3-9099-C40C66FF867C}">
              <a14:compatExt xmlns:a14="http://schemas.microsoft.com/office/drawing/2010/main" spid="_x0000_s6165"/>
            </a:ext>
            <a:ext uri="{FF2B5EF4-FFF2-40B4-BE49-F238E27FC236}">
              <a16:creationId xmlns:a16="http://schemas.microsoft.com/office/drawing/2014/main" id="{00000000-0008-0000-4100-000053000000}"/>
            </a:ext>
          </a:extLst>
        </xdr:cNvPr>
        <xdr:cNvSpPr/>
      </xdr:nvSpPr>
      <xdr:spPr>
        <a:xfrm>
          <a:off x="20783550" y="8505825"/>
          <a:ext cx="152400" cy="152400"/>
        </a:xfrm>
        <a:prstGeom prst="rect">
          <a:avLst/>
        </a:prstGeom>
      </xdr:spPr>
    </xdr:sp>
    <xdr:clientData/>
  </xdr:oneCellAnchor>
  <xdr:oneCellAnchor>
    <xdr:from>
      <xdr:col>20</xdr:col>
      <xdr:colOff>0</xdr:colOff>
      <xdr:row>38</xdr:row>
      <xdr:rowOff>0</xdr:rowOff>
    </xdr:from>
    <xdr:ext cx="85725" cy="85725"/>
    <xdr:pic>
      <xdr:nvPicPr>
        <xdr:cNvPr id="84" name="83 Imagen" descr="http://200.29.3.6:8080/pentaho/jpivot/table/drill-position-other.gif">
          <a:extLst>
            <a:ext uri="{FF2B5EF4-FFF2-40B4-BE49-F238E27FC236}">
              <a16:creationId xmlns:a16="http://schemas.microsoft.com/office/drawing/2014/main" id="{00000000-0008-0000-4100-00005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85" name="84 Imagen" descr="http://200.29.3.6:8080/pentaho/jpivot/table/drill-position-other.gif">
          <a:extLst>
            <a:ext uri="{FF2B5EF4-FFF2-40B4-BE49-F238E27FC236}">
              <a16:creationId xmlns:a16="http://schemas.microsoft.com/office/drawing/2014/main" id="{00000000-0008-0000-4100-00005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38</xdr:row>
      <xdr:rowOff>0</xdr:rowOff>
    </xdr:from>
    <xdr:ext cx="85725" cy="85725"/>
    <xdr:pic>
      <xdr:nvPicPr>
        <xdr:cNvPr id="86" name="85 Imagen" descr="http://200.29.3.6:8080/pentaho/jpivot/table/drill-position-other.gif">
          <a:extLst>
            <a:ext uri="{FF2B5EF4-FFF2-40B4-BE49-F238E27FC236}">
              <a16:creationId xmlns:a16="http://schemas.microsoft.com/office/drawing/2014/main" id="{00000000-0008-0000-4100-00005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152400" cy="152400"/>
    <xdr:sp macro="" textlink="">
      <xdr:nvSpPr>
        <xdr:cNvPr id="87" name="Picture 22" hidden="1">
          <a:extLst>
            <a:ext uri="{63B3BB69-23CF-44E3-9099-C40C66FF867C}">
              <a14:compatExt xmlns:a14="http://schemas.microsoft.com/office/drawing/2010/main" spid="_x0000_s6166"/>
            </a:ext>
            <a:ext uri="{FF2B5EF4-FFF2-40B4-BE49-F238E27FC236}">
              <a16:creationId xmlns:a16="http://schemas.microsoft.com/office/drawing/2014/main" id="{00000000-0008-0000-4100-000057000000}"/>
            </a:ext>
          </a:extLst>
        </xdr:cNvPr>
        <xdr:cNvSpPr/>
      </xdr:nvSpPr>
      <xdr:spPr>
        <a:xfrm>
          <a:off x="20783550" y="8505825"/>
          <a:ext cx="152400" cy="152400"/>
        </a:xfrm>
        <a:prstGeom prst="rect">
          <a:avLst/>
        </a:prstGeom>
      </xdr:spPr>
    </xdr:sp>
    <xdr:clientData/>
  </xdr:oneCellAnchor>
  <xdr:oneCellAnchor>
    <xdr:from>
      <xdr:col>20</xdr:col>
      <xdr:colOff>0</xdr:colOff>
      <xdr:row>38</xdr:row>
      <xdr:rowOff>0</xdr:rowOff>
    </xdr:from>
    <xdr:ext cx="85725" cy="85725"/>
    <xdr:pic>
      <xdr:nvPicPr>
        <xdr:cNvPr id="88" name="87 Imagen" descr="http://200.29.3.6:8080/pentaho/jpivot/table/drill-position-other.gif">
          <a:extLst>
            <a:ext uri="{FF2B5EF4-FFF2-40B4-BE49-F238E27FC236}">
              <a16:creationId xmlns:a16="http://schemas.microsoft.com/office/drawing/2014/main" id="{00000000-0008-0000-4100-00005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89" name="88 Imagen" descr="http://200.29.3.6:8080/pentaho/jpivot/table/drill-position-other.gif">
          <a:extLst>
            <a:ext uri="{FF2B5EF4-FFF2-40B4-BE49-F238E27FC236}">
              <a16:creationId xmlns:a16="http://schemas.microsoft.com/office/drawing/2014/main" id="{00000000-0008-0000-4100-00005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90" name="89 Imagen" descr="http://200.29.3.6:8080/pentaho/jpivot/table/drill-position-other.gif">
          <a:extLst>
            <a:ext uri="{FF2B5EF4-FFF2-40B4-BE49-F238E27FC236}">
              <a16:creationId xmlns:a16="http://schemas.microsoft.com/office/drawing/2014/main" id="{00000000-0008-0000-4100-00005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38</xdr:row>
      <xdr:rowOff>0</xdr:rowOff>
    </xdr:from>
    <xdr:ext cx="85725" cy="85725"/>
    <xdr:pic>
      <xdr:nvPicPr>
        <xdr:cNvPr id="91" name="90 Imagen" descr="http://200.29.3.6:8080/pentaho/jpivot/table/drill-position-other.gif">
          <a:extLst>
            <a:ext uri="{FF2B5EF4-FFF2-40B4-BE49-F238E27FC236}">
              <a16:creationId xmlns:a16="http://schemas.microsoft.com/office/drawing/2014/main" id="{00000000-0008-0000-4100-00005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152400" cy="152400"/>
    <xdr:sp macro="" textlink="">
      <xdr:nvSpPr>
        <xdr:cNvPr id="92" name="Picture 23" hidden="1">
          <a:extLst>
            <a:ext uri="{63B3BB69-23CF-44E3-9099-C40C66FF867C}">
              <a14:compatExt xmlns:a14="http://schemas.microsoft.com/office/drawing/2010/main" spid="_x0000_s6167"/>
            </a:ext>
            <a:ext uri="{FF2B5EF4-FFF2-40B4-BE49-F238E27FC236}">
              <a16:creationId xmlns:a16="http://schemas.microsoft.com/office/drawing/2014/main" id="{00000000-0008-0000-4100-00005C000000}"/>
            </a:ext>
          </a:extLst>
        </xdr:cNvPr>
        <xdr:cNvSpPr/>
      </xdr:nvSpPr>
      <xdr:spPr>
        <a:xfrm>
          <a:off x="20783550" y="8505825"/>
          <a:ext cx="152400" cy="152400"/>
        </a:xfrm>
        <a:prstGeom prst="rect">
          <a:avLst/>
        </a:prstGeom>
      </xdr:spPr>
    </xdr:sp>
    <xdr:clientData/>
  </xdr:oneCellAnchor>
  <xdr:oneCellAnchor>
    <xdr:from>
      <xdr:col>20</xdr:col>
      <xdr:colOff>0</xdr:colOff>
      <xdr:row>38</xdr:row>
      <xdr:rowOff>0</xdr:rowOff>
    </xdr:from>
    <xdr:ext cx="85725" cy="85725"/>
    <xdr:pic>
      <xdr:nvPicPr>
        <xdr:cNvPr id="93" name="92 Imagen" descr="http://200.29.3.6:8080/pentaho/jpivot/table/drill-position-other.gif">
          <a:extLst>
            <a:ext uri="{FF2B5EF4-FFF2-40B4-BE49-F238E27FC236}">
              <a16:creationId xmlns:a16="http://schemas.microsoft.com/office/drawing/2014/main" id="{00000000-0008-0000-4100-00005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94" name="93 Imagen" descr="http://200.29.3.6:8080/pentaho/jpivot/table/drill-position-other.gif">
          <a:extLst>
            <a:ext uri="{FF2B5EF4-FFF2-40B4-BE49-F238E27FC236}">
              <a16:creationId xmlns:a16="http://schemas.microsoft.com/office/drawing/2014/main" id="{00000000-0008-0000-4100-00005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95" name="94 Imagen" descr="http://200.29.3.6:8080/pentaho/jpivot/table/drill-position-other.gif">
          <a:extLst>
            <a:ext uri="{FF2B5EF4-FFF2-40B4-BE49-F238E27FC236}">
              <a16:creationId xmlns:a16="http://schemas.microsoft.com/office/drawing/2014/main" id="{00000000-0008-0000-4100-00005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38</xdr:row>
      <xdr:rowOff>0</xdr:rowOff>
    </xdr:from>
    <xdr:ext cx="85725" cy="85725"/>
    <xdr:pic>
      <xdr:nvPicPr>
        <xdr:cNvPr id="96" name="95 Imagen" descr="http://200.29.3.6:8080/pentaho/jpivot/table/drill-position-other.gif">
          <a:extLst>
            <a:ext uri="{FF2B5EF4-FFF2-40B4-BE49-F238E27FC236}">
              <a16:creationId xmlns:a16="http://schemas.microsoft.com/office/drawing/2014/main" id="{00000000-0008-0000-4100-00006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152400" cy="152400"/>
    <xdr:sp macro="" textlink="">
      <xdr:nvSpPr>
        <xdr:cNvPr id="97" name="Picture 24" hidden="1">
          <a:extLst>
            <a:ext uri="{63B3BB69-23CF-44E3-9099-C40C66FF867C}">
              <a14:compatExt xmlns:a14="http://schemas.microsoft.com/office/drawing/2010/main" spid="_x0000_s6168"/>
            </a:ext>
            <a:ext uri="{FF2B5EF4-FFF2-40B4-BE49-F238E27FC236}">
              <a16:creationId xmlns:a16="http://schemas.microsoft.com/office/drawing/2014/main" id="{00000000-0008-0000-4100-000061000000}"/>
            </a:ext>
          </a:extLst>
        </xdr:cNvPr>
        <xdr:cNvSpPr/>
      </xdr:nvSpPr>
      <xdr:spPr>
        <a:xfrm>
          <a:off x="20783550" y="8505825"/>
          <a:ext cx="152400" cy="152400"/>
        </a:xfrm>
        <a:prstGeom prst="rect">
          <a:avLst/>
        </a:prstGeom>
      </xdr:spPr>
    </xdr:sp>
    <xdr:clientData/>
  </xdr:oneCellAnchor>
  <xdr:oneCellAnchor>
    <xdr:from>
      <xdr:col>20</xdr:col>
      <xdr:colOff>0</xdr:colOff>
      <xdr:row>38</xdr:row>
      <xdr:rowOff>0</xdr:rowOff>
    </xdr:from>
    <xdr:ext cx="85725" cy="85725"/>
    <xdr:pic>
      <xdr:nvPicPr>
        <xdr:cNvPr id="98" name="97 Imagen" descr="http://200.29.3.6:8080/pentaho/jpivot/table/drill-position-other.gif">
          <a:extLst>
            <a:ext uri="{FF2B5EF4-FFF2-40B4-BE49-F238E27FC236}">
              <a16:creationId xmlns:a16="http://schemas.microsoft.com/office/drawing/2014/main" id="{00000000-0008-0000-4100-00006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99" name="98 Imagen" descr="http://200.29.3.6:8080/pentaho/jpivot/table/drill-position-other.gif">
          <a:extLst>
            <a:ext uri="{FF2B5EF4-FFF2-40B4-BE49-F238E27FC236}">
              <a16:creationId xmlns:a16="http://schemas.microsoft.com/office/drawing/2014/main" id="{00000000-0008-0000-4100-00006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38</xdr:row>
      <xdr:rowOff>0</xdr:rowOff>
    </xdr:from>
    <xdr:ext cx="85725" cy="85725"/>
    <xdr:pic>
      <xdr:nvPicPr>
        <xdr:cNvPr id="100" name="99 Imagen" descr="http://200.29.3.6:8080/pentaho/jpivot/table/drill-position-other.gif">
          <a:extLst>
            <a:ext uri="{FF2B5EF4-FFF2-40B4-BE49-F238E27FC236}">
              <a16:creationId xmlns:a16="http://schemas.microsoft.com/office/drawing/2014/main" id="{00000000-0008-0000-4100-00006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152400" cy="152400"/>
    <xdr:sp macro="" textlink="">
      <xdr:nvSpPr>
        <xdr:cNvPr id="101" name="Picture 25" hidden="1">
          <a:extLst>
            <a:ext uri="{63B3BB69-23CF-44E3-9099-C40C66FF867C}">
              <a14:compatExt xmlns:a14="http://schemas.microsoft.com/office/drawing/2010/main" spid="_x0000_s6169"/>
            </a:ext>
            <a:ext uri="{FF2B5EF4-FFF2-40B4-BE49-F238E27FC236}">
              <a16:creationId xmlns:a16="http://schemas.microsoft.com/office/drawing/2014/main" id="{00000000-0008-0000-4100-000065000000}"/>
            </a:ext>
          </a:extLst>
        </xdr:cNvPr>
        <xdr:cNvSpPr/>
      </xdr:nvSpPr>
      <xdr:spPr>
        <a:xfrm>
          <a:off x="20783550" y="8505825"/>
          <a:ext cx="152400" cy="152400"/>
        </a:xfrm>
        <a:prstGeom prst="rect">
          <a:avLst/>
        </a:prstGeom>
      </xdr:spPr>
    </xdr:sp>
    <xdr:clientData/>
  </xdr:oneCellAnchor>
  <xdr:oneCellAnchor>
    <xdr:from>
      <xdr:col>20</xdr:col>
      <xdr:colOff>0</xdr:colOff>
      <xdr:row>38</xdr:row>
      <xdr:rowOff>0</xdr:rowOff>
    </xdr:from>
    <xdr:ext cx="85725" cy="85725"/>
    <xdr:pic>
      <xdr:nvPicPr>
        <xdr:cNvPr id="102" name="101 Imagen" descr="http://200.29.3.6:8080/pentaho/jpivot/table/drill-position-other.gif">
          <a:extLst>
            <a:ext uri="{FF2B5EF4-FFF2-40B4-BE49-F238E27FC236}">
              <a16:creationId xmlns:a16="http://schemas.microsoft.com/office/drawing/2014/main" id="{00000000-0008-0000-4100-00006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103" name="102 Imagen" descr="http://200.29.3.6:8080/pentaho/jpivot/table/drill-position-other.gif">
          <a:extLst>
            <a:ext uri="{FF2B5EF4-FFF2-40B4-BE49-F238E27FC236}">
              <a16:creationId xmlns:a16="http://schemas.microsoft.com/office/drawing/2014/main" id="{00000000-0008-0000-4100-00006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152400" cy="152400"/>
    <xdr:sp macro="" textlink="">
      <xdr:nvSpPr>
        <xdr:cNvPr id="104" name="Picture 26" hidden="1">
          <a:extLst>
            <a:ext uri="{63B3BB69-23CF-44E3-9099-C40C66FF867C}">
              <a14:compatExt xmlns:a14="http://schemas.microsoft.com/office/drawing/2010/main" spid="_x0000_s6170"/>
            </a:ext>
            <a:ext uri="{FF2B5EF4-FFF2-40B4-BE49-F238E27FC236}">
              <a16:creationId xmlns:a16="http://schemas.microsoft.com/office/drawing/2014/main" id="{00000000-0008-0000-4100-000068000000}"/>
            </a:ext>
          </a:extLst>
        </xdr:cNvPr>
        <xdr:cNvSpPr/>
      </xdr:nvSpPr>
      <xdr:spPr>
        <a:xfrm>
          <a:off x="20783550" y="8505825"/>
          <a:ext cx="152400" cy="152400"/>
        </a:xfrm>
        <a:prstGeom prst="rect">
          <a:avLst/>
        </a:prstGeom>
      </xdr:spPr>
    </xdr:sp>
    <xdr:clientData/>
  </xdr:oneCellAnchor>
  <xdr:oneCellAnchor>
    <xdr:from>
      <xdr:col>20</xdr:col>
      <xdr:colOff>0</xdr:colOff>
      <xdr:row>38</xdr:row>
      <xdr:rowOff>0</xdr:rowOff>
    </xdr:from>
    <xdr:ext cx="85725" cy="85725"/>
    <xdr:pic>
      <xdr:nvPicPr>
        <xdr:cNvPr id="105" name="104 Imagen" descr="http://200.29.3.6:8080/pentaho/jpivot/table/drill-position-other.gif">
          <a:extLst>
            <a:ext uri="{FF2B5EF4-FFF2-40B4-BE49-F238E27FC236}">
              <a16:creationId xmlns:a16="http://schemas.microsoft.com/office/drawing/2014/main" id="{00000000-0008-0000-4100-00006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106" name="105 Imagen" descr="http://200.29.3.6:8080/pentaho/jpivot/table/drill-position-other.gif">
          <a:extLst>
            <a:ext uri="{FF2B5EF4-FFF2-40B4-BE49-F238E27FC236}">
              <a16:creationId xmlns:a16="http://schemas.microsoft.com/office/drawing/2014/main" id="{00000000-0008-0000-4100-00006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107" name="106 Imagen" descr="http://200.29.3.6:8080/pentaho/jpivot/table/drill-position-other.gif">
          <a:extLst>
            <a:ext uri="{FF2B5EF4-FFF2-40B4-BE49-F238E27FC236}">
              <a16:creationId xmlns:a16="http://schemas.microsoft.com/office/drawing/2014/main" id="{00000000-0008-0000-4100-00006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38</xdr:row>
      <xdr:rowOff>0</xdr:rowOff>
    </xdr:from>
    <xdr:ext cx="85725" cy="85725"/>
    <xdr:pic>
      <xdr:nvPicPr>
        <xdr:cNvPr id="108" name="107 Imagen" descr="http://200.29.3.6:8080/pentaho/jpivot/table/drill-position-other.gif">
          <a:extLst>
            <a:ext uri="{FF2B5EF4-FFF2-40B4-BE49-F238E27FC236}">
              <a16:creationId xmlns:a16="http://schemas.microsoft.com/office/drawing/2014/main" id="{00000000-0008-0000-4100-00006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152400" cy="152400"/>
    <xdr:sp macro="" textlink="">
      <xdr:nvSpPr>
        <xdr:cNvPr id="109" name="Picture 27" hidden="1">
          <a:extLst>
            <a:ext uri="{63B3BB69-23CF-44E3-9099-C40C66FF867C}">
              <a14:compatExt xmlns:a14="http://schemas.microsoft.com/office/drawing/2010/main" spid="_x0000_s6171"/>
            </a:ext>
            <a:ext uri="{FF2B5EF4-FFF2-40B4-BE49-F238E27FC236}">
              <a16:creationId xmlns:a16="http://schemas.microsoft.com/office/drawing/2014/main" id="{00000000-0008-0000-4100-00006D000000}"/>
            </a:ext>
          </a:extLst>
        </xdr:cNvPr>
        <xdr:cNvSpPr/>
      </xdr:nvSpPr>
      <xdr:spPr>
        <a:xfrm>
          <a:off x="20783550" y="8505825"/>
          <a:ext cx="152400" cy="152400"/>
        </a:xfrm>
        <a:prstGeom prst="rect">
          <a:avLst/>
        </a:prstGeom>
      </xdr:spPr>
    </xdr:sp>
    <xdr:clientData/>
  </xdr:oneCellAnchor>
  <xdr:oneCellAnchor>
    <xdr:from>
      <xdr:col>20</xdr:col>
      <xdr:colOff>0</xdr:colOff>
      <xdr:row>38</xdr:row>
      <xdr:rowOff>0</xdr:rowOff>
    </xdr:from>
    <xdr:ext cx="85725" cy="85725"/>
    <xdr:pic>
      <xdr:nvPicPr>
        <xdr:cNvPr id="110" name="109 Imagen" descr="http://200.29.3.6:8080/pentaho/jpivot/table/drill-position-other.gif">
          <a:extLst>
            <a:ext uri="{FF2B5EF4-FFF2-40B4-BE49-F238E27FC236}">
              <a16:creationId xmlns:a16="http://schemas.microsoft.com/office/drawing/2014/main" id="{00000000-0008-0000-4100-00006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111" name="110 Imagen" descr="http://200.29.3.6:8080/pentaho/jpivot/table/drill-position-other.gif">
          <a:extLst>
            <a:ext uri="{FF2B5EF4-FFF2-40B4-BE49-F238E27FC236}">
              <a16:creationId xmlns:a16="http://schemas.microsoft.com/office/drawing/2014/main" id="{00000000-0008-0000-4100-00006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38</xdr:row>
      <xdr:rowOff>0</xdr:rowOff>
    </xdr:from>
    <xdr:ext cx="85725" cy="85725"/>
    <xdr:pic>
      <xdr:nvPicPr>
        <xdr:cNvPr id="112" name="111 Imagen" descr="http://200.29.3.6:8080/pentaho/jpivot/table/drill-position-other.gif">
          <a:extLst>
            <a:ext uri="{FF2B5EF4-FFF2-40B4-BE49-F238E27FC236}">
              <a16:creationId xmlns:a16="http://schemas.microsoft.com/office/drawing/2014/main" id="{00000000-0008-0000-4100-00007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152400" cy="152400"/>
    <xdr:sp macro="" textlink="">
      <xdr:nvSpPr>
        <xdr:cNvPr id="113" name="Picture 28" hidden="1">
          <a:extLst>
            <a:ext uri="{63B3BB69-23CF-44E3-9099-C40C66FF867C}">
              <a14:compatExt xmlns:a14="http://schemas.microsoft.com/office/drawing/2010/main" spid="_x0000_s6172"/>
            </a:ext>
            <a:ext uri="{FF2B5EF4-FFF2-40B4-BE49-F238E27FC236}">
              <a16:creationId xmlns:a16="http://schemas.microsoft.com/office/drawing/2014/main" id="{00000000-0008-0000-4100-000071000000}"/>
            </a:ext>
          </a:extLst>
        </xdr:cNvPr>
        <xdr:cNvSpPr/>
      </xdr:nvSpPr>
      <xdr:spPr>
        <a:xfrm>
          <a:off x="20783550" y="8505825"/>
          <a:ext cx="152400" cy="152400"/>
        </a:xfrm>
        <a:prstGeom prst="rect">
          <a:avLst/>
        </a:prstGeom>
      </xdr:spPr>
    </xdr:sp>
    <xdr:clientData/>
  </xdr:oneCellAnchor>
  <xdr:oneCellAnchor>
    <xdr:from>
      <xdr:col>20</xdr:col>
      <xdr:colOff>0</xdr:colOff>
      <xdr:row>38</xdr:row>
      <xdr:rowOff>0</xdr:rowOff>
    </xdr:from>
    <xdr:ext cx="85725" cy="85725"/>
    <xdr:pic>
      <xdr:nvPicPr>
        <xdr:cNvPr id="114" name="113 Imagen" descr="http://200.29.3.6:8080/pentaho/jpivot/table/drill-position-other.gif">
          <a:extLst>
            <a:ext uri="{FF2B5EF4-FFF2-40B4-BE49-F238E27FC236}">
              <a16:creationId xmlns:a16="http://schemas.microsoft.com/office/drawing/2014/main" id="{00000000-0008-0000-4100-00007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115" name="114 Imagen" descr="http://200.29.3.6:8080/pentaho/jpivot/table/drill-position-other.gif">
          <a:extLst>
            <a:ext uri="{FF2B5EF4-FFF2-40B4-BE49-F238E27FC236}">
              <a16:creationId xmlns:a16="http://schemas.microsoft.com/office/drawing/2014/main" id="{00000000-0008-0000-4100-00007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116" name="115 Imagen" descr="http://200.29.3.6:8080/pentaho/jpivot/table/drill-position-other.gif">
          <a:extLst>
            <a:ext uri="{FF2B5EF4-FFF2-40B4-BE49-F238E27FC236}">
              <a16:creationId xmlns:a16="http://schemas.microsoft.com/office/drawing/2014/main" id="{00000000-0008-0000-4100-00007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38</xdr:row>
      <xdr:rowOff>0</xdr:rowOff>
    </xdr:from>
    <xdr:ext cx="85725" cy="85725"/>
    <xdr:pic>
      <xdr:nvPicPr>
        <xdr:cNvPr id="117" name="116 Imagen" descr="http://200.29.3.6:8080/pentaho/jpivot/table/drill-position-other.gif">
          <a:extLst>
            <a:ext uri="{FF2B5EF4-FFF2-40B4-BE49-F238E27FC236}">
              <a16:creationId xmlns:a16="http://schemas.microsoft.com/office/drawing/2014/main" id="{00000000-0008-0000-4100-00007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152400" cy="152400"/>
    <xdr:sp macro="" textlink="">
      <xdr:nvSpPr>
        <xdr:cNvPr id="118" name="Picture 29" hidden="1">
          <a:extLst>
            <a:ext uri="{63B3BB69-23CF-44E3-9099-C40C66FF867C}">
              <a14:compatExt xmlns:a14="http://schemas.microsoft.com/office/drawing/2010/main" spid="_x0000_s6173"/>
            </a:ext>
            <a:ext uri="{FF2B5EF4-FFF2-40B4-BE49-F238E27FC236}">
              <a16:creationId xmlns:a16="http://schemas.microsoft.com/office/drawing/2014/main" id="{00000000-0008-0000-4100-000076000000}"/>
            </a:ext>
          </a:extLst>
        </xdr:cNvPr>
        <xdr:cNvSpPr/>
      </xdr:nvSpPr>
      <xdr:spPr>
        <a:xfrm>
          <a:off x="20783550" y="8505825"/>
          <a:ext cx="152400" cy="152400"/>
        </a:xfrm>
        <a:prstGeom prst="rect">
          <a:avLst/>
        </a:prstGeom>
      </xdr:spPr>
    </xdr:sp>
    <xdr:clientData/>
  </xdr:oneCellAnchor>
  <xdr:oneCellAnchor>
    <xdr:from>
      <xdr:col>20</xdr:col>
      <xdr:colOff>0</xdr:colOff>
      <xdr:row>38</xdr:row>
      <xdr:rowOff>0</xdr:rowOff>
    </xdr:from>
    <xdr:ext cx="85725" cy="85725"/>
    <xdr:pic>
      <xdr:nvPicPr>
        <xdr:cNvPr id="119" name="118 Imagen" descr="http://200.29.3.6:8080/pentaho/jpivot/table/drill-position-other.gif">
          <a:extLst>
            <a:ext uri="{FF2B5EF4-FFF2-40B4-BE49-F238E27FC236}">
              <a16:creationId xmlns:a16="http://schemas.microsoft.com/office/drawing/2014/main" id="{00000000-0008-0000-4100-00007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120" name="119 Imagen" descr="http://200.29.3.6:8080/pentaho/jpivot/table/drill-position-other.gif">
          <a:extLst>
            <a:ext uri="{FF2B5EF4-FFF2-40B4-BE49-F238E27FC236}">
              <a16:creationId xmlns:a16="http://schemas.microsoft.com/office/drawing/2014/main" id="{00000000-0008-0000-4100-00007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38</xdr:row>
      <xdr:rowOff>0</xdr:rowOff>
    </xdr:from>
    <xdr:ext cx="85725" cy="85725"/>
    <xdr:pic>
      <xdr:nvPicPr>
        <xdr:cNvPr id="121" name="120 Imagen" descr="http://200.29.3.6:8080/pentaho/jpivot/table/drill-position-other.gif">
          <a:extLst>
            <a:ext uri="{FF2B5EF4-FFF2-40B4-BE49-F238E27FC236}">
              <a16:creationId xmlns:a16="http://schemas.microsoft.com/office/drawing/2014/main" id="{00000000-0008-0000-4100-00007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152400" cy="152400"/>
    <xdr:sp macro="" textlink="">
      <xdr:nvSpPr>
        <xdr:cNvPr id="122" name="Picture 30" hidden="1">
          <a:extLst>
            <a:ext uri="{63B3BB69-23CF-44E3-9099-C40C66FF867C}">
              <a14:compatExt xmlns:a14="http://schemas.microsoft.com/office/drawing/2010/main" spid="_x0000_s6174"/>
            </a:ext>
            <a:ext uri="{FF2B5EF4-FFF2-40B4-BE49-F238E27FC236}">
              <a16:creationId xmlns:a16="http://schemas.microsoft.com/office/drawing/2014/main" id="{00000000-0008-0000-4100-00007A000000}"/>
            </a:ext>
          </a:extLst>
        </xdr:cNvPr>
        <xdr:cNvSpPr/>
      </xdr:nvSpPr>
      <xdr:spPr>
        <a:xfrm>
          <a:off x="20783550" y="8505825"/>
          <a:ext cx="152400" cy="152400"/>
        </a:xfrm>
        <a:prstGeom prst="rect">
          <a:avLst/>
        </a:prstGeom>
      </xdr:spPr>
    </xdr:sp>
    <xdr:clientData/>
  </xdr:oneCellAnchor>
  <xdr:oneCellAnchor>
    <xdr:from>
      <xdr:col>20</xdr:col>
      <xdr:colOff>0</xdr:colOff>
      <xdr:row>38</xdr:row>
      <xdr:rowOff>0</xdr:rowOff>
    </xdr:from>
    <xdr:ext cx="85725" cy="85725"/>
    <xdr:pic>
      <xdr:nvPicPr>
        <xdr:cNvPr id="123" name="122 Imagen" descr="http://200.29.3.6:8080/pentaho/jpivot/table/drill-position-other.gif">
          <a:extLst>
            <a:ext uri="{FF2B5EF4-FFF2-40B4-BE49-F238E27FC236}">
              <a16:creationId xmlns:a16="http://schemas.microsoft.com/office/drawing/2014/main" id="{00000000-0008-0000-4100-00007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124" name="123 Imagen" descr="http://200.29.3.6:8080/pentaho/jpivot/table/drill-position-other.gif">
          <a:extLst>
            <a:ext uri="{FF2B5EF4-FFF2-40B4-BE49-F238E27FC236}">
              <a16:creationId xmlns:a16="http://schemas.microsoft.com/office/drawing/2014/main" id="{00000000-0008-0000-4100-00007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38</xdr:row>
      <xdr:rowOff>0</xdr:rowOff>
    </xdr:from>
    <xdr:ext cx="85725" cy="85725"/>
    <xdr:pic>
      <xdr:nvPicPr>
        <xdr:cNvPr id="125" name="124 Imagen" descr="http://200.29.3.6:8080/pentaho/jpivot/table/drill-position-other.gif">
          <a:extLst>
            <a:ext uri="{FF2B5EF4-FFF2-40B4-BE49-F238E27FC236}">
              <a16:creationId xmlns:a16="http://schemas.microsoft.com/office/drawing/2014/main" id="{00000000-0008-0000-4100-00007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152400" cy="152400"/>
    <xdr:sp macro="" textlink="">
      <xdr:nvSpPr>
        <xdr:cNvPr id="126" name="Picture 31" hidden="1">
          <a:extLst>
            <a:ext uri="{63B3BB69-23CF-44E3-9099-C40C66FF867C}">
              <a14:compatExt xmlns:a14="http://schemas.microsoft.com/office/drawing/2010/main" spid="_x0000_s6175"/>
            </a:ext>
            <a:ext uri="{FF2B5EF4-FFF2-40B4-BE49-F238E27FC236}">
              <a16:creationId xmlns:a16="http://schemas.microsoft.com/office/drawing/2014/main" id="{00000000-0008-0000-4100-00007E000000}"/>
            </a:ext>
          </a:extLst>
        </xdr:cNvPr>
        <xdr:cNvSpPr/>
      </xdr:nvSpPr>
      <xdr:spPr>
        <a:xfrm>
          <a:off x="20783550" y="8505825"/>
          <a:ext cx="152400" cy="152400"/>
        </a:xfrm>
        <a:prstGeom prst="rect">
          <a:avLst/>
        </a:prstGeom>
      </xdr:spPr>
    </xdr:sp>
    <xdr:clientData/>
  </xdr:oneCellAnchor>
  <xdr:oneCellAnchor>
    <xdr:from>
      <xdr:col>20</xdr:col>
      <xdr:colOff>0</xdr:colOff>
      <xdr:row>38</xdr:row>
      <xdr:rowOff>0</xdr:rowOff>
    </xdr:from>
    <xdr:ext cx="85725" cy="85725"/>
    <xdr:pic>
      <xdr:nvPicPr>
        <xdr:cNvPr id="127" name="126 Imagen" descr="http://200.29.3.6:8080/pentaho/jpivot/table/drill-position-other.gif">
          <a:extLst>
            <a:ext uri="{FF2B5EF4-FFF2-40B4-BE49-F238E27FC236}">
              <a16:creationId xmlns:a16="http://schemas.microsoft.com/office/drawing/2014/main" id="{00000000-0008-0000-4100-00007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128" name="127 Imagen" descr="http://200.29.3.6:8080/pentaho/jpivot/table/drill-position-other.gif">
          <a:extLst>
            <a:ext uri="{FF2B5EF4-FFF2-40B4-BE49-F238E27FC236}">
              <a16:creationId xmlns:a16="http://schemas.microsoft.com/office/drawing/2014/main" id="{00000000-0008-0000-4100-00008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152400" cy="152400"/>
    <xdr:sp macro="" textlink="">
      <xdr:nvSpPr>
        <xdr:cNvPr id="129" name="Picture 32" hidden="1">
          <a:extLst>
            <a:ext uri="{63B3BB69-23CF-44E3-9099-C40C66FF867C}">
              <a14:compatExt xmlns:a14="http://schemas.microsoft.com/office/drawing/2010/main" spid="_x0000_s6176"/>
            </a:ext>
            <a:ext uri="{FF2B5EF4-FFF2-40B4-BE49-F238E27FC236}">
              <a16:creationId xmlns:a16="http://schemas.microsoft.com/office/drawing/2014/main" id="{00000000-0008-0000-4100-000081000000}"/>
            </a:ext>
          </a:extLst>
        </xdr:cNvPr>
        <xdr:cNvSpPr/>
      </xdr:nvSpPr>
      <xdr:spPr>
        <a:xfrm>
          <a:off x="20783550" y="8505825"/>
          <a:ext cx="152400" cy="152400"/>
        </a:xfrm>
        <a:prstGeom prst="rect">
          <a:avLst/>
        </a:prstGeom>
      </xdr:spPr>
    </xdr:sp>
    <xdr:clientData/>
  </xdr:oneCellAnchor>
  <xdr:oneCellAnchor>
    <xdr:from>
      <xdr:col>20</xdr:col>
      <xdr:colOff>0</xdr:colOff>
      <xdr:row>38</xdr:row>
      <xdr:rowOff>0</xdr:rowOff>
    </xdr:from>
    <xdr:ext cx="85725" cy="85725"/>
    <xdr:pic>
      <xdr:nvPicPr>
        <xdr:cNvPr id="130" name="129 Imagen" descr="http://200.29.3.6:8080/pentaho/jpivot/table/drill-position-other.gif">
          <a:extLst>
            <a:ext uri="{FF2B5EF4-FFF2-40B4-BE49-F238E27FC236}">
              <a16:creationId xmlns:a16="http://schemas.microsoft.com/office/drawing/2014/main" id="{00000000-0008-0000-4100-00008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131" name="130 Imagen" descr="http://200.29.3.6:8080/pentaho/jpivot/table/drill-position-other.gif">
          <a:extLst>
            <a:ext uri="{FF2B5EF4-FFF2-40B4-BE49-F238E27FC236}">
              <a16:creationId xmlns:a16="http://schemas.microsoft.com/office/drawing/2014/main" id="{00000000-0008-0000-4100-00008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132" name="131 Imagen" descr="http://200.29.3.6:8080/pentaho/jpivot/table/drill-position-other.gif">
          <a:extLst>
            <a:ext uri="{FF2B5EF4-FFF2-40B4-BE49-F238E27FC236}">
              <a16:creationId xmlns:a16="http://schemas.microsoft.com/office/drawing/2014/main" id="{00000000-0008-0000-4100-00008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38</xdr:row>
      <xdr:rowOff>0</xdr:rowOff>
    </xdr:from>
    <xdr:ext cx="85725" cy="85725"/>
    <xdr:pic>
      <xdr:nvPicPr>
        <xdr:cNvPr id="133" name="132 Imagen" descr="http://200.29.3.6:8080/pentaho/jpivot/table/drill-position-other.gif">
          <a:extLst>
            <a:ext uri="{FF2B5EF4-FFF2-40B4-BE49-F238E27FC236}">
              <a16:creationId xmlns:a16="http://schemas.microsoft.com/office/drawing/2014/main" id="{00000000-0008-0000-4100-00008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152400" cy="152400"/>
    <xdr:sp macro="" textlink="">
      <xdr:nvSpPr>
        <xdr:cNvPr id="134" name="Picture 33" hidden="1">
          <a:extLst>
            <a:ext uri="{63B3BB69-23CF-44E3-9099-C40C66FF867C}">
              <a14:compatExt xmlns:a14="http://schemas.microsoft.com/office/drawing/2010/main" spid="_x0000_s6177"/>
            </a:ext>
            <a:ext uri="{FF2B5EF4-FFF2-40B4-BE49-F238E27FC236}">
              <a16:creationId xmlns:a16="http://schemas.microsoft.com/office/drawing/2014/main" id="{00000000-0008-0000-4100-000086000000}"/>
            </a:ext>
          </a:extLst>
        </xdr:cNvPr>
        <xdr:cNvSpPr/>
      </xdr:nvSpPr>
      <xdr:spPr>
        <a:xfrm>
          <a:off x="20783550" y="8505825"/>
          <a:ext cx="152400" cy="152400"/>
        </a:xfrm>
        <a:prstGeom prst="rect">
          <a:avLst/>
        </a:prstGeom>
      </xdr:spPr>
    </xdr:sp>
    <xdr:clientData/>
  </xdr:oneCellAnchor>
  <xdr:oneCellAnchor>
    <xdr:from>
      <xdr:col>20</xdr:col>
      <xdr:colOff>0</xdr:colOff>
      <xdr:row>38</xdr:row>
      <xdr:rowOff>0</xdr:rowOff>
    </xdr:from>
    <xdr:ext cx="85725" cy="85725"/>
    <xdr:pic>
      <xdr:nvPicPr>
        <xdr:cNvPr id="135" name="134 Imagen" descr="http://200.29.3.6:8080/pentaho/jpivot/table/drill-position-other.gif">
          <a:extLst>
            <a:ext uri="{FF2B5EF4-FFF2-40B4-BE49-F238E27FC236}">
              <a16:creationId xmlns:a16="http://schemas.microsoft.com/office/drawing/2014/main" id="{00000000-0008-0000-4100-00008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136" name="135 Imagen" descr="http://200.29.3.6:8080/pentaho/jpivot/table/drill-position-other.gif">
          <a:extLst>
            <a:ext uri="{FF2B5EF4-FFF2-40B4-BE49-F238E27FC236}">
              <a16:creationId xmlns:a16="http://schemas.microsoft.com/office/drawing/2014/main" id="{00000000-0008-0000-4100-00008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38</xdr:row>
      <xdr:rowOff>0</xdr:rowOff>
    </xdr:from>
    <xdr:ext cx="85725" cy="85725"/>
    <xdr:pic>
      <xdr:nvPicPr>
        <xdr:cNvPr id="137" name="136 Imagen" descr="http://200.29.3.6:8080/pentaho/jpivot/table/drill-position-other.gif">
          <a:extLst>
            <a:ext uri="{FF2B5EF4-FFF2-40B4-BE49-F238E27FC236}">
              <a16:creationId xmlns:a16="http://schemas.microsoft.com/office/drawing/2014/main" id="{00000000-0008-0000-4100-00008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152400" cy="152400"/>
    <xdr:sp macro="" textlink="">
      <xdr:nvSpPr>
        <xdr:cNvPr id="138" name="Picture 34" hidden="1">
          <a:extLst>
            <a:ext uri="{63B3BB69-23CF-44E3-9099-C40C66FF867C}">
              <a14:compatExt xmlns:a14="http://schemas.microsoft.com/office/drawing/2010/main" spid="_x0000_s6178"/>
            </a:ext>
            <a:ext uri="{FF2B5EF4-FFF2-40B4-BE49-F238E27FC236}">
              <a16:creationId xmlns:a16="http://schemas.microsoft.com/office/drawing/2014/main" id="{00000000-0008-0000-4100-00008A000000}"/>
            </a:ext>
          </a:extLst>
        </xdr:cNvPr>
        <xdr:cNvSpPr/>
      </xdr:nvSpPr>
      <xdr:spPr>
        <a:xfrm>
          <a:off x="20783550" y="8505825"/>
          <a:ext cx="152400" cy="152400"/>
        </a:xfrm>
        <a:prstGeom prst="rect">
          <a:avLst/>
        </a:prstGeom>
      </xdr:spPr>
    </xdr:sp>
    <xdr:clientData/>
  </xdr:oneCellAnchor>
  <xdr:oneCellAnchor>
    <xdr:from>
      <xdr:col>20</xdr:col>
      <xdr:colOff>0</xdr:colOff>
      <xdr:row>38</xdr:row>
      <xdr:rowOff>0</xdr:rowOff>
    </xdr:from>
    <xdr:ext cx="85725" cy="85725"/>
    <xdr:pic>
      <xdr:nvPicPr>
        <xdr:cNvPr id="139" name="138 Imagen" descr="http://200.29.3.6:8080/pentaho/jpivot/table/drill-position-other.gif">
          <a:extLst>
            <a:ext uri="{FF2B5EF4-FFF2-40B4-BE49-F238E27FC236}">
              <a16:creationId xmlns:a16="http://schemas.microsoft.com/office/drawing/2014/main" id="{00000000-0008-0000-4100-00008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140" name="139 Imagen" descr="http://200.29.3.6:8080/pentaho/jpivot/table/drill-position-other.gif">
          <a:extLst>
            <a:ext uri="{FF2B5EF4-FFF2-40B4-BE49-F238E27FC236}">
              <a16:creationId xmlns:a16="http://schemas.microsoft.com/office/drawing/2014/main" id="{00000000-0008-0000-4100-00008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141" name="140 Imagen" descr="http://200.29.3.6:8080/pentaho/jpivot/table/drill-position-other.gif">
          <a:extLst>
            <a:ext uri="{FF2B5EF4-FFF2-40B4-BE49-F238E27FC236}">
              <a16:creationId xmlns:a16="http://schemas.microsoft.com/office/drawing/2014/main" id="{00000000-0008-0000-4100-00008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38</xdr:row>
      <xdr:rowOff>0</xdr:rowOff>
    </xdr:from>
    <xdr:ext cx="85725" cy="85725"/>
    <xdr:pic>
      <xdr:nvPicPr>
        <xdr:cNvPr id="142" name="141 Imagen" descr="http://200.29.3.6:8080/pentaho/jpivot/table/drill-position-other.gif">
          <a:extLst>
            <a:ext uri="{FF2B5EF4-FFF2-40B4-BE49-F238E27FC236}">
              <a16:creationId xmlns:a16="http://schemas.microsoft.com/office/drawing/2014/main" id="{00000000-0008-0000-4100-00008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152400" cy="152400"/>
    <xdr:sp macro="" textlink="">
      <xdr:nvSpPr>
        <xdr:cNvPr id="143" name="Picture 35" hidden="1">
          <a:extLst>
            <a:ext uri="{63B3BB69-23CF-44E3-9099-C40C66FF867C}">
              <a14:compatExt xmlns:a14="http://schemas.microsoft.com/office/drawing/2010/main" spid="_x0000_s6179"/>
            </a:ext>
            <a:ext uri="{FF2B5EF4-FFF2-40B4-BE49-F238E27FC236}">
              <a16:creationId xmlns:a16="http://schemas.microsoft.com/office/drawing/2014/main" id="{00000000-0008-0000-4100-00008F000000}"/>
            </a:ext>
          </a:extLst>
        </xdr:cNvPr>
        <xdr:cNvSpPr/>
      </xdr:nvSpPr>
      <xdr:spPr>
        <a:xfrm>
          <a:off x="20783550" y="8505825"/>
          <a:ext cx="152400" cy="152400"/>
        </a:xfrm>
        <a:prstGeom prst="rect">
          <a:avLst/>
        </a:prstGeom>
      </xdr:spPr>
    </xdr:sp>
    <xdr:clientData/>
  </xdr:oneCellAnchor>
  <xdr:oneCellAnchor>
    <xdr:from>
      <xdr:col>20</xdr:col>
      <xdr:colOff>0</xdr:colOff>
      <xdr:row>38</xdr:row>
      <xdr:rowOff>0</xdr:rowOff>
    </xdr:from>
    <xdr:ext cx="85725" cy="85725"/>
    <xdr:pic>
      <xdr:nvPicPr>
        <xdr:cNvPr id="144" name="143 Imagen" descr="http://200.29.3.6:8080/pentaho/jpivot/table/drill-position-other.gif">
          <a:extLst>
            <a:ext uri="{FF2B5EF4-FFF2-40B4-BE49-F238E27FC236}">
              <a16:creationId xmlns:a16="http://schemas.microsoft.com/office/drawing/2014/main" id="{00000000-0008-0000-4100-00009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145" name="144 Imagen" descr="http://200.29.3.6:8080/pentaho/jpivot/table/drill-position-other.gif">
          <a:extLst>
            <a:ext uri="{FF2B5EF4-FFF2-40B4-BE49-F238E27FC236}">
              <a16:creationId xmlns:a16="http://schemas.microsoft.com/office/drawing/2014/main" id="{00000000-0008-0000-4100-00009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146" name="145 Imagen" descr="http://200.29.3.6:8080/pentaho/jpivot/table/drill-position-other.gif">
          <a:extLst>
            <a:ext uri="{FF2B5EF4-FFF2-40B4-BE49-F238E27FC236}">
              <a16:creationId xmlns:a16="http://schemas.microsoft.com/office/drawing/2014/main" id="{00000000-0008-0000-4100-00009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38</xdr:row>
      <xdr:rowOff>0</xdr:rowOff>
    </xdr:from>
    <xdr:ext cx="85725" cy="85725"/>
    <xdr:pic>
      <xdr:nvPicPr>
        <xdr:cNvPr id="147" name="146 Imagen" descr="http://200.29.3.6:8080/pentaho/jpivot/table/drill-position-other.gif">
          <a:extLst>
            <a:ext uri="{FF2B5EF4-FFF2-40B4-BE49-F238E27FC236}">
              <a16:creationId xmlns:a16="http://schemas.microsoft.com/office/drawing/2014/main" id="{00000000-0008-0000-4100-00009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152400" cy="152400"/>
    <xdr:sp macro="" textlink="">
      <xdr:nvSpPr>
        <xdr:cNvPr id="148" name="Picture 36" hidden="1">
          <a:extLst>
            <a:ext uri="{63B3BB69-23CF-44E3-9099-C40C66FF867C}">
              <a14:compatExt xmlns:a14="http://schemas.microsoft.com/office/drawing/2010/main" spid="_x0000_s6180"/>
            </a:ext>
            <a:ext uri="{FF2B5EF4-FFF2-40B4-BE49-F238E27FC236}">
              <a16:creationId xmlns:a16="http://schemas.microsoft.com/office/drawing/2014/main" id="{00000000-0008-0000-4100-000094000000}"/>
            </a:ext>
          </a:extLst>
        </xdr:cNvPr>
        <xdr:cNvSpPr/>
      </xdr:nvSpPr>
      <xdr:spPr>
        <a:xfrm>
          <a:off x="20783550" y="8505825"/>
          <a:ext cx="152400" cy="152400"/>
        </a:xfrm>
        <a:prstGeom prst="rect">
          <a:avLst/>
        </a:prstGeom>
      </xdr:spPr>
    </xdr:sp>
    <xdr:clientData/>
  </xdr:oneCellAnchor>
  <xdr:oneCellAnchor>
    <xdr:from>
      <xdr:col>20</xdr:col>
      <xdr:colOff>0</xdr:colOff>
      <xdr:row>38</xdr:row>
      <xdr:rowOff>0</xdr:rowOff>
    </xdr:from>
    <xdr:ext cx="85725" cy="85725"/>
    <xdr:pic>
      <xdr:nvPicPr>
        <xdr:cNvPr id="149" name="148 Imagen" descr="http://200.29.3.6:8080/pentaho/jpivot/table/drill-position-other.gif">
          <a:extLst>
            <a:ext uri="{FF2B5EF4-FFF2-40B4-BE49-F238E27FC236}">
              <a16:creationId xmlns:a16="http://schemas.microsoft.com/office/drawing/2014/main" id="{00000000-0008-0000-4100-00009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150" name="149 Imagen" descr="http://200.29.3.6:8080/pentaho/jpivot/table/drill-position-other.gif">
          <a:extLst>
            <a:ext uri="{FF2B5EF4-FFF2-40B4-BE49-F238E27FC236}">
              <a16:creationId xmlns:a16="http://schemas.microsoft.com/office/drawing/2014/main" id="{00000000-0008-0000-4100-00009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38</xdr:row>
      <xdr:rowOff>0</xdr:rowOff>
    </xdr:from>
    <xdr:ext cx="85725" cy="85725"/>
    <xdr:pic>
      <xdr:nvPicPr>
        <xdr:cNvPr id="151" name="150 Imagen" descr="http://200.29.3.6:8080/pentaho/jpivot/table/drill-position-other.gif">
          <a:extLst>
            <a:ext uri="{FF2B5EF4-FFF2-40B4-BE49-F238E27FC236}">
              <a16:creationId xmlns:a16="http://schemas.microsoft.com/office/drawing/2014/main" id="{00000000-0008-0000-4100-00009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152400" cy="152400"/>
    <xdr:sp macro="" textlink="">
      <xdr:nvSpPr>
        <xdr:cNvPr id="152" name="Picture 37" hidden="1">
          <a:extLst>
            <a:ext uri="{63B3BB69-23CF-44E3-9099-C40C66FF867C}">
              <a14:compatExt xmlns:a14="http://schemas.microsoft.com/office/drawing/2010/main" spid="_x0000_s6181"/>
            </a:ext>
            <a:ext uri="{FF2B5EF4-FFF2-40B4-BE49-F238E27FC236}">
              <a16:creationId xmlns:a16="http://schemas.microsoft.com/office/drawing/2014/main" id="{00000000-0008-0000-4100-000098000000}"/>
            </a:ext>
          </a:extLst>
        </xdr:cNvPr>
        <xdr:cNvSpPr/>
      </xdr:nvSpPr>
      <xdr:spPr>
        <a:xfrm>
          <a:off x="20783550" y="8505825"/>
          <a:ext cx="152400" cy="152400"/>
        </a:xfrm>
        <a:prstGeom prst="rect">
          <a:avLst/>
        </a:prstGeom>
      </xdr:spPr>
    </xdr:sp>
    <xdr:clientData/>
  </xdr:oneCellAnchor>
  <xdr:oneCellAnchor>
    <xdr:from>
      <xdr:col>20</xdr:col>
      <xdr:colOff>0</xdr:colOff>
      <xdr:row>38</xdr:row>
      <xdr:rowOff>0</xdr:rowOff>
    </xdr:from>
    <xdr:ext cx="85725" cy="85725"/>
    <xdr:pic>
      <xdr:nvPicPr>
        <xdr:cNvPr id="153" name="152 Imagen" descr="http://200.29.3.6:8080/pentaho/jpivot/table/drill-position-other.gif">
          <a:extLst>
            <a:ext uri="{FF2B5EF4-FFF2-40B4-BE49-F238E27FC236}">
              <a16:creationId xmlns:a16="http://schemas.microsoft.com/office/drawing/2014/main" id="{00000000-0008-0000-4100-00009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154" name="153 Imagen" descr="http://200.29.3.6:8080/pentaho/jpivot/table/drill-position-other.gif">
          <a:extLst>
            <a:ext uri="{FF2B5EF4-FFF2-40B4-BE49-F238E27FC236}">
              <a16:creationId xmlns:a16="http://schemas.microsoft.com/office/drawing/2014/main" id="{00000000-0008-0000-4100-00009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152400" cy="152400"/>
    <xdr:pic>
      <xdr:nvPicPr>
        <xdr:cNvPr id="155" name="Picture 20">
          <a:extLst>
            <a:ext uri="{FF2B5EF4-FFF2-40B4-BE49-F238E27FC236}">
              <a16:creationId xmlns:a16="http://schemas.microsoft.com/office/drawing/2014/main" id="{00000000-0008-0000-4100-00009B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8505825"/>
          <a:ext cx="152400" cy="152400"/>
        </a:xfrm>
        <a:prstGeom prst="rect">
          <a:avLst/>
        </a:prstGeom>
        <a:noFill/>
        <a:ln w="9525">
          <a:miter lim="800000"/>
          <a:headEnd/>
          <a:tailEnd/>
        </a:ln>
      </xdr:spPr>
    </xdr:pic>
    <xdr:clientData/>
  </xdr:oneCellAnchor>
  <xdr:oneCellAnchor>
    <xdr:from>
      <xdr:col>20</xdr:col>
      <xdr:colOff>0</xdr:colOff>
      <xdr:row>38</xdr:row>
      <xdr:rowOff>0</xdr:rowOff>
    </xdr:from>
    <xdr:ext cx="152400" cy="152400"/>
    <xdr:pic>
      <xdr:nvPicPr>
        <xdr:cNvPr id="156" name="Picture 21">
          <a:extLst>
            <a:ext uri="{FF2B5EF4-FFF2-40B4-BE49-F238E27FC236}">
              <a16:creationId xmlns:a16="http://schemas.microsoft.com/office/drawing/2014/main" id="{00000000-0008-0000-4100-00009C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8505825"/>
          <a:ext cx="152400" cy="152400"/>
        </a:xfrm>
        <a:prstGeom prst="rect">
          <a:avLst/>
        </a:prstGeom>
        <a:noFill/>
        <a:ln w="9525">
          <a:miter lim="800000"/>
          <a:headEnd/>
          <a:tailEnd/>
        </a:ln>
      </xdr:spPr>
    </xdr:pic>
    <xdr:clientData/>
  </xdr:oneCellAnchor>
  <xdr:oneCellAnchor>
    <xdr:from>
      <xdr:col>20</xdr:col>
      <xdr:colOff>0</xdr:colOff>
      <xdr:row>38</xdr:row>
      <xdr:rowOff>0</xdr:rowOff>
    </xdr:from>
    <xdr:ext cx="152400" cy="152400"/>
    <xdr:pic>
      <xdr:nvPicPr>
        <xdr:cNvPr id="157" name="Picture 22">
          <a:extLst>
            <a:ext uri="{FF2B5EF4-FFF2-40B4-BE49-F238E27FC236}">
              <a16:creationId xmlns:a16="http://schemas.microsoft.com/office/drawing/2014/main" id="{00000000-0008-0000-4100-00009D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8505825"/>
          <a:ext cx="152400" cy="152400"/>
        </a:xfrm>
        <a:prstGeom prst="rect">
          <a:avLst/>
        </a:prstGeom>
        <a:noFill/>
        <a:ln w="9525">
          <a:miter lim="800000"/>
          <a:headEnd/>
          <a:tailEnd/>
        </a:ln>
      </xdr:spPr>
    </xdr:pic>
    <xdr:clientData/>
  </xdr:oneCellAnchor>
  <xdr:oneCellAnchor>
    <xdr:from>
      <xdr:col>20</xdr:col>
      <xdr:colOff>0</xdr:colOff>
      <xdr:row>38</xdr:row>
      <xdr:rowOff>0</xdr:rowOff>
    </xdr:from>
    <xdr:ext cx="152400" cy="152400"/>
    <xdr:pic>
      <xdr:nvPicPr>
        <xdr:cNvPr id="158" name="Picture 23">
          <a:extLst>
            <a:ext uri="{FF2B5EF4-FFF2-40B4-BE49-F238E27FC236}">
              <a16:creationId xmlns:a16="http://schemas.microsoft.com/office/drawing/2014/main" id="{00000000-0008-0000-4100-00009E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8505825"/>
          <a:ext cx="152400" cy="152400"/>
        </a:xfrm>
        <a:prstGeom prst="rect">
          <a:avLst/>
        </a:prstGeom>
        <a:noFill/>
        <a:ln w="9525">
          <a:miter lim="800000"/>
          <a:headEnd/>
          <a:tailEnd/>
        </a:ln>
      </xdr:spPr>
    </xdr:pic>
    <xdr:clientData/>
  </xdr:oneCellAnchor>
  <xdr:oneCellAnchor>
    <xdr:from>
      <xdr:col>20</xdr:col>
      <xdr:colOff>0</xdr:colOff>
      <xdr:row>38</xdr:row>
      <xdr:rowOff>0</xdr:rowOff>
    </xdr:from>
    <xdr:ext cx="152400" cy="152400"/>
    <xdr:pic>
      <xdr:nvPicPr>
        <xdr:cNvPr id="159" name="Picture 24">
          <a:extLst>
            <a:ext uri="{FF2B5EF4-FFF2-40B4-BE49-F238E27FC236}">
              <a16:creationId xmlns:a16="http://schemas.microsoft.com/office/drawing/2014/main" id="{00000000-0008-0000-4100-00009F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8505825"/>
          <a:ext cx="152400" cy="152400"/>
        </a:xfrm>
        <a:prstGeom prst="rect">
          <a:avLst/>
        </a:prstGeom>
        <a:noFill/>
        <a:ln w="9525">
          <a:miter lim="800000"/>
          <a:headEnd/>
          <a:tailEnd/>
        </a:ln>
      </xdr:spPr>
    </xdr:pic>
    <xdr:clientData/>
  </xdr:oneCellAnchor>
  <xdr:oneCellAnchor>
    <xdr:from>
      <xdr:col>20</xdr:col>
      <xdr:colOff>0</xdr:colOff>
      <xdr:row>38</xdr:row>
      <xdr:rowOff>0</xdr:rowOff>
    </xdr:from>
    <xdr:ext cx="152400" cy="152400"/>
    <xdr:pic>
      <xdr:nvPicPr>
        <xdr:cNvPr id="160" name="Picture 25">
          <a:extLst>
            <a:ext uri="{FF2B5EF4-FFF2-40B4-BE49-F238E27FC236}">
              <a16:creationId xmlns:a16="http://schemas.microsoft.com/office/drawing/2014/main" id="{00000000-0008-0000-4100-0000A0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8505825"/>
          <a:ext cx="152400" cy="152400"/>
        </a:xfrm>
        <a:prstGeom prst="rect">
          <a:avLst/>
        </a:prstGeom>
        <a:noFill/>
        <a:ln w="9525">
          <a:miter lim="800000"/>
          <a:headEnd/>
          <a:tailEnd/>
        </a:ln>
      </xdr:spPr>
    </xdr:pic>
    <xdr:clientData/>
  </xdr:oneCellAnchor>
  <xdr:oneCellAnchor>
    <xdr:from>
      <xdr:col>20</xdr:col>
      <xdr:colOff>0</xdr:colOff>
      <xdr:row>38</xdr:row>
      <xdr:rowOff>0</xdr:rowOff>
    </xdr:from>
    <xdr:ext cx="152400" cy="152400"/>
    <xdr:pic>
      <xdr:nvPicPr>
        <xdr:cNvPr id="161" name="Picture 26">
          <a:extLst>
            <a:ext uri="{FF2B5EF4-FFF2-40B4-BE49-F238E27FC236}">
              <a16:creationId xmlns:a16="http://schemas.microsoft.com/office/drawing/2014/main" id="{00000000-0008-0000-4100-0000A1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8505825"/>
          <a:ext cx="152400" cy="152400"/>
        </a:xfrm>
        <a:prstGeom prst="rect">
          <a:avLst/>
        </a:prstGeom>
        <a:noFill/>
        <a:ln w="9525">
          <a:miter lim="800000"/>
          <a:headEnd/>
          <a:tailEnd/>
        </a:ln>
      </xdr:spPr>
    </xdr:pic>
    <xdr:clientData/>
  </xdr:oneCellAnchor>
  <xdr:oneCellAnchor>
    <xdr:from>
      <xdr:col>20</xdr:col>
      <xdr:colOff>0</xdr:colOff>
      <xdr:row>38</xdr:row>
      <xdr:rowOff>0</xdr:rowOff>
    </xdr:from>
    <xdr:ext cx="152400" cy="152400"/>
    <xdr:pic>
      <xdr:nvPicPr>
        <xdr:cNvPr id="162" name="Picture 27">
          <a:extLst>
            <a:ext uri="{FF2B5EF4-FFF2-40B4-BE49-F238E27FC236}">
              <a16:creationId xmlns:a16="http://schemas.microsoft.com/office/drawing/2014/main" id="{00000000-0008-0000-4100-0000A2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8505825"/>
          <a:ext cx="152400" cy="152400"/>
        </a:xfrm>
        <a:prstGeom prst="rect">
          <a:avLst/>
        </a:prstGeom>
        <a:noFill/>
        <a:ln w="9525">
          <a:miter lim="800000"/>
          <a:headEnd/>
          <a:tailEnd/>
        </a:ln>
      </xdr:spPr>
    </xdr:pic>
    <xdr:clientData/>
  </xdr:oneCellAnchor>
  <xdr:oneCellAnchor>
    <xdr:from>
      <xdr:col>20</xdr:col>
      <xdr:colOff>0</xdr:colOff>
      <xdr:row>38</xdr:row>
      <xdr:rowOff>0</xdr:rowOff>
    </xdr:from>
    <xdr:ext cx="152400" cy="152400"/>
    <xdr:pic>
      <xdr:nvPicPr>
        <xdr:cNvPr id="163" name="Picture 28">
          <a:extLst>
            <a:ext uri="{FF2B5EF4-FFF2-40B4-BE49-F238E27FC236}">
              <a16:creationId xmlns:a16="http://schemas.microsoft.com/office/drawing/2014/main" id="{00000000-0008-0000-4100-0000A3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8505825"/>
          <a:ext cx="152400" cy="152400"/>
        </a:xfrm>
        <a:prstGeom prst="rect">
          <a:avLst/>
        </a:prstGeom>
        <a:noFill/>
        <a:ln w="9525">
          <a:miter lim="800000"/>
          <a:headEnd/>
          <a:tailEnd/>
        </a:ln>
      </xdr:spPr>
    </xdr:pic>
    <xdr:clientData/>
  </xdr:oneCellAnchor>
  <xdr:oneCellAnchor>
    <xdr:from>
      <xdr:col>20</xdr:col>
      <xdr:colOff>0</xdr:colOff>
      <xdr:row>38</xdr:row>
      <xdr:rowOff>0</xdr:rowOff>
    </xdr:from>
    <xdr:ext cx="152400" cy="152400"/>
    <xdr:pic>
      <xdr:nvPicPr>
        <xdr:cNvPr id="164" name="Picture 29">
          <a:extLst>
            <a:ext uri="{FF2B5EF4-FFF2-40B4-BE49-F238E27FC236}">
              <a16:creationId xmlns:a16="http://schemas.microsoft.com/office/drawing/2014/main" id="{00000000-0008-0000-4100-0000A4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8505825"/>
          <a:ext cx="152400" cy="152400"/>
        </a:xfrm>
        <a:prstGeom prst="rect">
          <a:avLst/>
        </a:prstGeom>
        <a:noFill/>
        <a:ln w="9525">
          <a:miter lim="800000"/>
          <a:headEnd/>
          <a:tailEnd/>
        </a:ln>
      </xdr:spPr>
    </xdr:pic>
    <xdr:clientData/>
  </xdr:oneCellAnchor>
  <xdr:oneCellAnchor>
    <xdr:from>
      <xdr:col>20</xdr:col>
      <xdr:colOff>0</xdr:colOff>
      <xdr:row>38</xdr:row>
      <xdr:rowOff>0</xdr:rowOff>
    </xdr:from>
    <xdr:ext cx="152400" cy="152400"/>
    <xdr:pic>
      <xdr:nvPicPr>
        <xdr:cNvPr id="165" name="Picture 30">
          <a:extLst>
            <a:ext uri="{FF2B5EF4-FFF2-40B4-BE49-F238E27FC236}">
              <a16:creationId xmlns:a16="http://schemas.microsoft.com/office/drawing/2014/main" id="{00000000-0008-0000-4100-0000A5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8505825"/>
          <a:ext cx="152400" cy="152400"/>
        </a:xfrm>
        <a:prstGeom prst="rect">
          <a:avLst/>
        </a:prstGeom>
        <a:noFill/>
        <a:ln w="9525">
          <a:miter lim="800000"/>
          <a:headEnd/>
          <a:tailEnd/>
        </a:ln>
      </xdr:spPr>
    </xdr:pic>
    <xdr:clientData/>
  </xdr:oneCellAnchor>
  <xdr:oneCellAnchor>
    <xdr:from>
      <xdr:col>20</xdr:col>
      <xdr:colOff>0</xdr:colOff>
      <xdr:row>38</xdr:row>
      <xdr:rowOff>0</xdr:rowOff>
    </xdr:from>
    <xdr:ext cx="152400" cy="152400"/>
    <xdr:pic>
      <xdr:nvPicPr>
        <xdr:cNvPr id="166" name="Picture 31">
          <a:extLst>
            <a:ext uri="{FF2B5EF4-FFF2-40B4-BE49-F238E27FC236}">
              <a16:creationId xmlns:a16="http://schemas.microsoft.com/office/drawing/2014/main" id="{00000000-0008-0000-4100-0000A6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8505825"/>
          <a:ext cx="152400" cy="152400"/>
        </a:xfrm>
        <a:prstGeom prst="rect">
          <a:avLst/>
        </a:prstGeom>
        <a:noFill/>
        <a:ln w="9525">
          <a:miter lim="800000"/>
          <a:headEnd/>
          <a:tailEnd/>
        </a:ln>
      </xdr:spPr>
    </xdr:pic>
    <xdr:clientData/>
  </xdr:oneCellAnchor>
  <xdr:oneCellAnchor>
    <xdr:from>
      <xdr:col>20</xdr:col>
      <xdr:colOff>0</xdr:colOff>
      <xdr:row>38</xdr:row>
      <xdr:rowOff>0</xdr:rowOff>
    </xdr:from>
    <xdr:ext cx="152400" cy="152400"/>
    <xdr:pic>
      <xdr:nvPicPr>
        <xdr:cNvPr id="167" name="Picture 32">
          <a:extLst>
            <a:ext uri="{FF2B5EF4-FFF2-40B4-BE49-F238E27FC236}">
              <a16:creationId xmlns:a16="http://schemas.microsoft.com/office/drawing/2014/main" id="{00000000-0008-0000-4100-0000A7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8505825"/>
          <a:ext cx="152400" cy="152400"/>
        </a:xfrm>
        <a:prstGeom prst="rect">
          <a:avLst/>
        </a:prstGeom>
        <a:noFill/>
        <a:ln w="9525">
          <a:miter lim="800000"/>
          <a:headEnd/>
          <a:tailEnd/>
        </a:ln>
      </xdr:spPr>
    </xdr:pic>
    <xdr:clientData/>
  </xdr:oneCellAnchor>
  <xdr:oneCellAnchor>
    <xdr:from>
      <xdr:col>20</xdr:col>
      <xdr:colOff>0</xdr:colOff>
      <xdr:row>38</xdr:row>
      <xdr:rowOff>0</xdr:rowOff>
    </xdr:from>
    <xdr:ext cx="152400" cy="152400"/>
    <xdr:pic>
      <xdr:nvPicPr>
        <xdr:cNvPr id="168" name="Picture 33">
          <a:extLst>
            <a:ext uri="{FF2B5EF4-FFF2-40B4-BE49-F238E27FC236}">
              <a16:creationId xmlns:a16="http://schemas.microsoft.com/office/drawing/2014/main" id="{00000000-0008-0000-4100-0000A8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8505825"/>
          <a:ext cx="152400" cy="152400"/>
        </a:xfrm>
        <a:prstGeom prst="rect">
          <a:avLst/>
        </a:prstGeom>
        <a:noFill/>
        <a:ln w="9525">
          <a:miter lim="800000"/>
          <a:headEnd/>
          <a:tailEnd/>
        </a:ln>
      </xdr:spPr>
    </xdr:pic>
    <xdr:clientData/>
  </xdr:oneCellAnchor>
  <xdr:oneCellAnchor>
    <xdr:from>
      <xdr:col>20</xdr:col>
      <xdr:colOff>0</xdr:colOff>
      <xdr:row>38</xdr:row>
      <xdr:rowOff>0</xdr:rowOff>
    </xdr:from>
    <xdr:ext cx="152400" cy="152400"/>
    <xdr:pic>
      <xdr:nvPicPr>
        <xdr:cNvPr id="169" name="Picture 34">
          <a:extLst>
            <a:ext uri="{FF2B5EF4-FFF2-40B4-BE49-F238E27FC236}">
              <a16:creationId xmlns:a16="http://schemas.microsoft.com/office/drawing/2014/main" id="{00000000-0008-0000-4100-0000A9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8505825"/>
          <a:ext cx="152400" cy="152400"/>
        </a:xfrm>
        <a:prstGeom prst="rect">
          <a:avLst/>
        </a:prstGeom>
        <a:noFill/>
        <a:ln w="9525">
          <a:miter lim="800000"/>
          <a:headEnd/>
          <a:tailEnd/>
        </a:ln>
      </xdr:spPr>
    </xdr:pic>
    <xdr:clientData/>
  </xdr:oneCellAnchor>
  <xdr:oneCellAnchor>
    <xdr:from>
      <xdr:col>20</xdr:col>
      <xdr:colOff>0</xdr:colOff>
      <xdr:row>38</xdr:row>
      <xdr:rowOff>0</xdr:rowOff>
    </xdr:from>
    <xdr:ext cx="152400" cy="152400"/>
    <xdr:pic>
      <xdr:nvPicPr>
        <xdr:cNvPr id="170" name="Picture 35">
          <a:extLst>
            <a:ext uri="{FF2B5EF4-FFF2-40B4-BE49-F238E27FC236}">
              <a16:creationId xmlns:a16="http://schemas.microsoft.com/office/drawing/2014/main" id="{00000000-0008-0000-4100-0000AA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8505825"/>
          <a:ext cx="152400" cy="152400"/>
        </a:xfrm>
        <a:prstGeom prst="rect">
          <a:avLst/>
        </a:prstGeom>
        <a:noFill/>
        <a:ln w="9525">
          <a:miter lim="800000"/>
          <a:headEnd/>
          <a:tailEnd/>
        </a:ln>
      </xdr:spPr>
    </xdr:pic>
    <xdr:clientData/>
  </xdr:oneCellAnchor>
  <xdr:oneCellAnchor>
    <xdr:from>
      <xdr:col>20</xdr:col>
      <xdr:colOff>0</xdr:colOff>
      <xdr:row>38</xdr:row>
      <xdr:rowOff>0</xdr:rowOff>
    </xdr:from>
    <xdr:ext cx="152400" cy="152400"/>
    <xdr:pic>
      <xdr:nvPicPr>
        <xdr:cNvPr id="171" name="Picture 36">
          <a:extLst>
            <a:ext uri="{FF2B5EF4-FFF2-40B4-BE49-F238E27FC236}">
              <a16:creationId xmlns:a16="http://schemas.microsoft.com/office/drawing/2014/main" id="{00000000-0008-0000-4100-0000AB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8505825"/>
          <a:ext cx="152400" cy="152400"/>
        </a:xfrm>
        <a:prstGeom prst="rect">
          <a:avLst/>
        </a:prstGeom>
        <a:noFill/>
        <a:ln w="9525">
          <a:miter lim="800000"/>
          <a:headEnd/>
          <a:tailEnd/>
        </a:ln>
      </xdr:spPr>
    </xdr:pic>
    <xdr:clientData/>
  </xdr:oneCellAnchor>
  <xdr:oneCellAnchor>
    <xdr:from>
      <xdr:col>20</xdr:col>
      <xdr:colOff>0</xdr:colOff>
      <xdr:row>38</xdr:row>
      <xdr:rowOff>0</xdr:rowOff>
    </xdr:from>
    <xdr:ext cx="152400" cy="152400"/>
    <xdr:pic>
      <xdr:nvPicPr>
        <xdr:cNvPr id="172" name="Picture 37">
          <a:extLst>
            <a:ext uri="{FF2B5EF4-FFF2-40B4-BE49-F238E27FC236}">
              <a16:creationId xmlns:a16="http://schemas.microsoft.com/office/drawing/2014/main" id="{00000000-0008-0000-4100-0000AC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8505825"/>
          <a:ext cx="152400" cy="152400"/>
        </a:xfrm>
        <a:prstGeom prst="rect">
          <a:avLst/>
        </a:prstGeom>
        <a:noFill/>
        <a:ln w="9525">
          <a:miter lim="800000"/>
          <a:headEnd/>
          <a:tailEnd/>
        </a:ln>
      </xdr:spPr>
    </xdr:pic>
    <xdr:clientData/>
  </xdr:oneCellAnchor>
  <xdr:oneCellAnchor>
    <xdr:from>
      <xdr:col>0</xdr:col>
      <xdr:colOff>0</xdr:colOff>
      <xdr:row>0</xdr:row>
      <xdr:rowOff>0</xdr:rowOff>
    </xdr:from>
    <xdr:ext cx="1243692" cy="1136978"/>
    <xdr:pic>
      <xdr:nvPicPr>
        <xdr:cNvPr id="173" name="Imagen 172">
          <a:extLst>
            <a:ext uri="{FF2B5EF4-FFF2-40B4-BE49-F238E27FC236}">
              <a16:creationId xmlns:a16="http://schemas.microsoft.com/office/drawing/2014/main" id="{00000000-0008-0000-4100-0000AD000000}"/>
            </a:ext>
          </a:extLst>
        </xdr:cNvPr>
        <xdr:cNvPicPr>
          <a:picLocks noChangeAspect="1"/>
        </xdr:cNvPicPr>
      </xdr:nvPicPr>
      <xdr:blipFill>
        <a:blip xmlns:r="http://schemas.openxmlformats.org/officeDocument/2006/relationships" r:embed="rId3"/>
        <a:stretch>
          <a:fillRect/>
        </a:stretch>
      </xdr:blipFill>
      <xdr:spPr>
        <a:xfrm>
          <a:off x="0" y="0"/>
          <a:ext cx="1243692" cy="1136978"/>
        </a:xfrm>
        <a:prstGeom prst="rect">
          <a:avLst/>
        </a:prstGeom>
      </xdr:spPr>
    </xdr:pic>
    <xdr:clientData/>
  </xdr:oneCellAnchor>
</xdr:wsDr>
</file>

<file path=xl/drawings/drawing67.xml><?xml version="1.0" encoding="utf-8"?>
<xdr:wsDr xmlns:xdr="http://schemas.openxmlformats.org/drawingml/2006/spreadsheetDrawing" xmlns:a="http://schemas.openxmlformats.org/drawingml/2006/main">
  <xdr:oneCellAnchor>
    <xdr:from>
      <xdr:col>17</xdr:col>
      <xdr:colOff>0</xdr:colOff>
      <xdr:row>19</xdr:row>
      <xdr:rowOff>0</xdr:rowOff>
    </xdr:from>
    <xdr:ext cx="152400" cy="152400"/>
    <xdr:sp macro="" textlink="">
      <xdr:nvSpPr>
        <xdr:cNvPr id="2" name="Picture 1" hidden="1">
          <a:extLst>
            <a:ext uri="{63B3BB69-23CF-44E3-9099-C40C66FF867C}">
              <a14:compatExt xmlns:a14="http://schemas.microsoft.com/office/drawing/2010/main" spid="_x0000_s7169"/>
            </a:ext>
            <a:ext uri="{FF2B5EF4-FFF2-40B4-BE49-F238E27FC236}">
              <a16:creationId xmlns:a16="http://schemas.microsoft.com/office/drawing/2014/main" id="{00000000-0008-0000-4200-000002000000}"/>
            </a:ext>
          </a:extLst>
        </xdr:cNvPr>
        <xdr:cNvSpPr/>
      </xdr:nvSpPr>
      <xdr:spPr>
        <a:xfrm>
          <a:off x="24183975" y="4695825"/>
          <a:ext cx="152400" cy="152400"/>
        </a:xfrm>
        <a:prstGeom prst="rect">
          <a:avLst/>
        </a:prstGeom>
      </xdr:spPr>
    </xdr:sp>
    <xdr:clientData/>
  </xdr:oneCellAnchor>
  <xdr:oneCellAnchor>
    <xdr:from>
      <xdr:col>17</xdr:col>
      <xdr:colOff>0</xdr:colOff>
      <xdr:row>19</xdr:row>
      <xdr:rowOff>0</xdr:rowOff>
    </xdr:from>
    <xdr:ext cx="85725" cy="85725"/>
    <xdr:pic>
      <xdr:nvPicPr>
        <xdr:cNvPr id="3" name="2 Imagen" descr="http://200.29.3.6:8080/pentaho/jpivot/table/drill-position-other.gif">
          <a:extLst>
            <a:ext uri="{FF2B5EF4-FFF2-40B4-BE49-F238E27FC236}">
              <a16:creationId xmlns:a16="http://schemas.microsoft.com/office/drawing/2014/main" id="{00000000-0008-0000-4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4" name="3 Imagen" descr="http://200.29.3.6:8080/pentaho/jpivot/table/drill-position-other.gif">
          <a:extLst>
            <a:ext uri="{FF2B5EF4-FFF2-40B4-BE49-F238E27FC236}">
              <a16:creationId xmlns:a16="http://schemas.microsoft.com/office/drawing/2014/main" id="{00000000-0008-0000-4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5" name="4 Imagen" descr="http://200.29.3.6:8080/pentaho/jpivot/table/drill-position-other.gif">
          <a:extLst>
            <a:ext uri="{FF2B5EF4-FFF2-40B4-BE49-F238E27FC236}">
              <a16:creationId xmlns:a16="http://schemas.microsoft.com/office/drawing/2014/main" id="{00000000-0008-0000-42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6" name="5 Imagen" descr="http://200.29.3.6:8080/pentaho/jpivot/table/drill-position-other.gif">
          <a:extLst>
            <a:ext uri="{FF2B5EF4-FFF2-40B4-BE49-F238E27FC236}">
              <a16:creationId xmlns:a16="http://schemas.microsoft.com/office/drawing/2014/main" id="{00000000-0008-0000-4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7" name="6 Imagen" descr="http://200.29.3.6:8080/pentaho/jpivot/table/drill-position-other.gif">
          <a:extLst>
            <a:ext uri="{FF2B5EF4-FFF2-40B4-BE49-F238E27FC236}">
              <a16:creationId xmlns:a16="http://schemas.microsoft.com/office/drawing/2014/main" id="{00000000-0008-0000-42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8" name="7 Imagen" descr="http://200.29.3.6:8080/pentaho/jpivot/table/drill-position-other.gif">
          <a:extLst>
            <a:ext uri="{FF2B5EF4-FFF2-40B4-BE49-F238E27FC236}">
              <a16:creationId xmlns:a16="http://schemas.microsoft.com/office/drawing/2014/main" id="{00000000-0008-0000-42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9" name="8 Imagen" descr="http://200.29.3.6:8080/pentaho/jpivot/table/drill-position-other.gif">
          <a:extLst>
            <a:ext uri="{FF2B5EF4-FFF2-40B4-BE49-F238E27FC236}">
              <a16:creationId xmlns:a16="http://schemas.microsoft.com/office/drawing/2014/main" id="{00000000-0008-0000-42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10" name="9 Imagen" descr="http://200.29.3.6:8080/pentaho/jpivot/table/drill-position-other.gif">
          <a:extLst>
            <a:ext uri="{FF2B5EF4-FFF2-40B4-BE49-F238E27FC236}">
              <a16:creationId xmlns:a16="http://schemas.microsoft.com/office/drawing/2014/main" id="{00000000-0008-0000-42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11" name="10 Imagen" descr="http://200.29.3.6:8080/pentaho/jpivot/table/drill-position-other.gif">
          <a:extLst>
            <a:ext uri="{FF2B5EF4-FFF2-40B4-BE49-F238E27FC236}">
              <a16:creationId xmlns:a16="http://schemas.microsoft.com/office/drawing/2014/main" id="{00000000-0008-0000-42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12" name="11 Imagen" descr="http://200.29.3.6:8080/pentaho/jpivot/table/drill-position-other.gif">
          <a:extLst>
            <a:ext uri="{FF2B5EF4-FFF2-40B4-BE49-F238E27FC236}">
              <a16:creationId xmlns:a16="http://schemas.microsoft.com/office/drawing/2014/main" id="{00000000-0008-0000-42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13" name="12 Imagen" descr="http://200.29.3.6:8080/pentaho/jpivot/table/drill-position-other.gif">
          <a:extLst>
            <a:ext uri="{FF2B5EF4-FFF2-40B4-BE49-F238E27FC236}">
              <a16:creationId xmlns:a16="http://schemas.microsoft.com/office/drawing/2014/main" id="{00000000-0008-0000-42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19</xdr:row>
      <xdr:rowOff>0</xdr:rowOff>
    </xdr:from>
    <xdr:ext cx="85725" cy="85725"/>
    <xdr:pic>
      <xdr:nvPicPr>
        <xdr:cNvPr id="14" name="13 Imagen" descr="http://200.29.3.6:8080/pentaho/jpivot/table/drill-position-other.gif">
          <a:extLst>
            <a:ext uri="{FF2B5EF4-FFF2-40B4-BE49-F238E27FC236}">
              <a16:creationId xmlns:a16="http://schemas.microsoft.com/office/drawing/2014/main" id="{00000000-0008-0000-42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743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152400" cy="152400"/>
    <xdr:sp macro="" textlink="">
      <xdr:nvSpPr>
        <xdr:cNvPr id="15" name="Picture 2" hidden="1">
          <a:extLst>
            <a:ext uri="{63B3BB69-23CF-44E3-9099-C40C66FF867C}">
              <a14:compatExt xmlns:a14="http://schemas.microsoft.com/office/drawing/2010/main" spid="_x0000_s7170"/>
            </a:ext>
            <a:ext uri="{FF2B5EF4-FFF2-40B4-BE49-F238E27FC236}">
              <a16:creationId xmlns:a16="http://schemas.microsoft.com/office/drawing/2014/main" id="{00000000-0008-0000-4200-00000F000000}"/>
            </a:ext>
          </a:extLst>
        </xdr:cNvPr>
        <xdr:cNvSpPr/>
      </xdr:nvSpPr>
      <xdr:spPr>
        <a:xfrm>
          <a:off x="24183975" y="4695825"/>
          <a:ext cx="152400" cy="152400"/>
        </a:xfrm>
        <a:prstGeom prst="rect">
          <a:avLst/>
        </a:prstGeom>
      </xdr:spPr>
    </xdr:sp>
    <xdr:clientData/>
  </xdr:oneCellAnchor>
  <xdr:oneCellAnchor>
    <xdr:from>
      <xdr:col>17</xdr:col>
      <xdr:colOff>0</xdr:colOff>
      <xdr:row>19</xdr:row>
      <xdr:rowOff>0</xdr:rowOff>
    </xdr:from>
    <xdr:ext cx="85725" cy="85725"/>
    <xdr:pic>
      <xdr:nvPicPr>
        <xdr:cNvPr id="16" name="15 Imagen" descr="http://200.29.3.6:8080/pentaho/jpivot/table/drill-position-other.gif">
          <a:extLst>
            <a:ext uri="{FF2B5EF4-FFF2-40B4-BE49-F238E27FC236}">
              <a16:creationId xmlns:a16="http://schemas.microsoft.com/office/drawing/2014/main" id="{00000000-0008-0000-42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17" name="16 Imagen" descr="http://200.29.3.6:8080/pentaho/jpivot/table/drill-position-other.gif">
          <a:extLst>
            <a:ext uri="{FF2B5EF4-FFF2-40B4-BE49-F238E27FC236}">
              <a16:creationId xmlns:a16="http://schemas.microsoft.com/office/drawing/2014/main" id="{00000000-0008-0000-42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18" name="17 Imagen" descr="http://200.29.3.6:8080/pentaho/jpivot/table/drill-position-other.gif">
          <a:extLst>
            <a:ext uri="{FF2B5EF4-FFF2-40B4-BE49-F238E27FC236}">
              <a16:creationId xmlns:a16="http://schemas.microsoft.com/office/drawing/2014/main" id="{00000000-0008-0000-42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19" name="18 Imagen" descr="http://200.29.3.6:8080/pentaho/jpivot/table/drill-position-other.gif">
          <a:extLst>
            <a:ext uri="{FF2B5EF4-FFF2-40B4-BE49-F238E27FC236}">
              <a16:creationId xmlns:a16="http://schemas.microsoft.com/office/drawing/2014/main" id="{00000000-0008-0000-42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20" name="19 Imagen" descr="http://200.29.3.6:8080/pentaho/jpivot/table/drill-position-other.gif">
          <a:extLst>
            <a:ext uri="{FF2B5EF4-FFF2-40B4-BE49-F238E27FC236}">
              <a16:creationId xmlns:a16="http://schemas.microsoft.com/office/drawing/2014/main" id="{00000000-0008-0000-42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21" name="20 Imagen" descr="http://200.29.3.6:8080/pentaho/jpivot/table/drill-position-other.gif">
          <a:extLst>
            <a:ext uri="{FF2B5EF4-FFF2-40B4-BE49-F238E27FC236}">
              <a16:creationId xmlns:a16="http://schemas.microsoft.com/office/drawing/2014/main" id="{00000000-0008-0000-42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22" name="21 Imagen" descr="http://200.29.3.6:8080/pentaho/jpivot/table/drill-position-other.gif">
          <a:extLst>
            <a:ext uri="{FF2B5EF4-FFF2-40B4-BE49-F238E27FC236}">
              <a16:creationId xmlns:a16="http://schemas.microsoft.com/office/drawing/2014/main" id="{00000000-0008-0000-42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23" name="22 Imagen" descr="http://200.29.3.6:8080/pentaho/jpivot/table/drill-position-other.gif">
          <a:extLst>
            <a:ext uri="{FF2B5EF4-FFF2-40B4-BE49-F238E27FC236}">
              <a16:creationId xmlns:a16="http://schemas.microsoft.com/office/drawing/2014/main" id="{00000000-0008-0000-4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24" name="23 Imagen" descr="http://200.29.3.6:8080/pentaho/jpivot/table/drill-position-other.gif">
          <a:extLst>
            <a:ext uri="{FF2B5EF4-FFF2-40B4-BE49-F238E27FC236}">
              <a16:creationId xmlns:a16="http://schemas.microsoft.com/office/drawing/2014/main" id="{00000000-0008-0000-4200-00001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25" name="24 Imagen" descr="http://200.29.3.6:8080/pentaho/jpivot/table/drill-position-other.gif">
          <a:extLst>
            <a:ext uri="{FF2B5EF4-FFF2-40B4-BE49-F238E27FC236}">
              <a16:creationId xmlns:a16="http://schemas.microsoft.com/office/drawing/2014/main" id="{00000000-0008-0000-4200-00001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26" name="25 Imagen" descr="http://200.29.3.6:8080/pentaho/jpivot/table/drill-position-other.gif">
          <a:extLst>
            <a:ext uri="{FF2B5EF4-FFF2-40B4-BE49-F238E27FC236}">
              <a16:creationId xmlns:a16="http://schemas.microsoft.com/office/drawing/2014/main" id="{00000000-0008-0000-4200-00001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19</xdr:row>
      <xdr:rowOff>0</xdr:rowOff>
    </xdr:from>
    <xdr:ext cx="85725" cy="85725"/>
    <xdr:pic>
      <xdr:nvPicPr>
        <xdr:cNvPr id="27" name="26 Imagen" descr="http://200.29.3.6:8080/pentaho/jpivot/table/drill-position-other.gif">
          <a:extLst>
            <a:ext uri="{FF2B5EF4-FFF2-40B4-BE49-F238E27FC236}">
              <a16:creationId xmlns:a16="http://schemas.microsoft.com/office/drawing/2014/main" id="{00000000-0008-0000-4200-00001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743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152400" cy="152400"/>
    <xdr:sp macro="" textlink="">
      <xdr:nvSpPr>
        <xdr:cNvPr id="28" name="Picture 3" hidden="1">
          <a:extLst>
            <a:ext uri="{63B3BB69-23CF-44E3-9099-C40C66FF867C}">
              <a14:compatExt xmlns:a14="http://schemas.microsoft.com/office/drawing/2010/main" spid="_x0000_s7171"/>
            </a:ext>
            <a:ext uri="{FF2B5EF4-FFF2-40B4-BE49-F238E27FC236}">
              <a16:creationId xmlns:a16="http://schemas.microsoft.com/office/drawing/2014/main" id="{00000000-0008-0000-4200-00001C000000}"/>
            </a:ext>
          </a:extLst>
        </xdr:cNvPr>
        <xdr:cNvSpPr/>
      </xdr:nvSpPr>
      <xdr:spPr>
        <a:xfrm>
          <a:off x="24183975" y="4695825"/>
          <a:ext cx="152400" cy="152400"/>
        </a:xfrm>
        <a:prstGeom prst="rect">
          <a:avLst/>
        </a:prstGeom>
      </xdr:spPr>
    </xdr:sp>
    <xdr:clientData/>
  </xdr:oneCellAnchor>
  <xdr:oneCellAnchor>
    <xdr:from>
      <xdr:col>17</xdr:col>
      <xdr:colOff>0</xdr:colOff>
      <xdr:row>19</xdr:row>
      <xdr:rowOff>0</xdr:rowOff>
    </xdr:from>
    <xdr:ext cx="85725" cy="85725"/>
    <xdr:pic>
      <xdr:nvPicPr>
        <xdr:cNvPr id="29" name="28 Imagen" descr="http://200.29.3.6:8080/pentaho/jpivot/table/drill-position-other.gif">
          <a:extLst>
            <a:ext uri="{FF2B5EF4-FFF2-40B4-BE49-F238E27FC236}">
              <a16:creationId xmlns:a16="http://schemas.microsoft.com/office/drawing/2014/main" id="{00000000-0008-0000-4200-00001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30" name="29 Imagen" descr="http://200.29.3.6:8080/pentaho/jpivot/table/drill-position-other.gif">
          <a:extLst>
            <a:ext uri="{FF2B5EF4-FFF2-40B4-BE49-F238E27FC236}">
              <a16:creationId xmlns:a16="http://schemas.microsoft.com/office/drawing/2014/main" id="{00000000-0008-0000-42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31" name="30 Imagen" descr="http://200.29.3.6:8080/pentaho/jpivot/table/drill-position-other.gif">
          <a:extLst>
            <a:ext uri="{FF2B5EF4-FFF2-40B4-BE49-F238E27FC236}">
              <a16:creationId xmlns:a16="http://schemas.microsoft.com/office/drawing/2014/main" id="{00000000-0008-0000-4200-00001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32" name="31 Imagen" descr="http://200.29.3.6:8080/pentaho/jpivot/table/drill-position-other.gif">
          <a:extLst>
            <a:ext uri="{FF2B5EF4-FFF2-40B4-BE49-F238E27FC236}">
              <a16:creationId xmlns:a16="http://schemas.microsoft.com/office/drawing/2014/main" id="{00000000-0008-0000-4200-00002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33" name="32 Imagen" descr="http://200.29.3.6:8080/pentaho/jpivot/table/drill-position-other.gif">
          <a:extLst>
            <a:ext uri="{FF2B5EF4-FFF2-40B4-BE49-F238E27FC236}">
              <a16:creationId xmlns:a16="http://schemas.microsoft.com/office/drawing/2014/main" id="{00000000-0008-0000-4200-00002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34" name="33 Imagen" descr="http://200.29.3.6:8080/pentaho/jpivot/table/drill-position-other.gif">
          <a:extLst>
            <a:ext uri="{FF2B5EF4-FFF2-40B4-BE49-F238E27FC236}">
              <a16:creationId xmlns:a16="http://schemas.microsoft.com/office/drawing/2014/main" id="{00000000-0008-0000-4200-00002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35" name="34 Imagen" descr="http://200.29.3.6:8080/pentaho/jpivot/table/drill-position-other.gif">
          <a:extLst>
            <a:ext uri="{FF2B5EF4-FFF2-40B4-BE49-F238E27FC236}">
              <a16:creationId xmlns:a16="http://schemas.microsoft.com/office/drawing/2014/main" id="{00000000-0008-0000-42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36" name="35 Imagen" descr="http://200.29.3.6:8080/pentaho/jpivot/table/drill-position-other.gif">
          <a:extLst>
            <a:ext uri="{FF2B5EF4-FFF2-40B4-BE49-F238E27FC236}">
              <a16:creationId xmlns:a16="http://schemas.microsoft.com/office/drawing/2014/main" id="{00000000-0008-0000-42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37" name="36 Imagen" descr="http://200.29.3.6:8080/pentaho/jpivot/table/drill-position-other.gif">
          <a:extLst>
            <a:ext uri="{FF2B5EF4-FFF2-40B4-BE49-F238E27FC236}">
              <a16:creationId xmlns:a16="http://schemas.microsoft.com/office/drawing/2014/main" id="{00000000-0008-0000-4200-00002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38" name="37 Imagen" descr="http://200.29.3.6:8080/pentaho/jpivot/table/drill-position-other.gif">
          <a:extLst>
            <a:ext uri="{FF2B5EF4-FFF2-40B4-BE49-F238E27FC236}">
              <a16:creationId xmlns:a16="http://schemas.microsoft.com/office/drawing/2014/main" id="{00000000-0008-0000-4200-00002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39" name="38 Imagen" descr="http://200.29.3.6:8080/pentaho/jpivot/table/drill-position-other.gif">
          <a:extLst>
            <a:ext uri="{FF2B5EF4-FFF2-40B4-BE49-F238E27FC236}">
              <a16:creationId xmlns:a16="http://schemas.microsoft.com/office/drawing/2014/main" id="{00000000-0008-0000-42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19</xdr:row>
      <xdr:rowOff>0</xdr:rowOff>
    </xdr:from>
    <xdr:ext cx="85725" cy="85725"/>
    <xdr:pic>
      <xdr:nvPicPr>
        <xdr:cNvPr id="40" name="39 Imagen" descr="http://200.29.3.6:8080/pentaho/jpivot/table/drill-position-other.gif">
          <a:extLst>
            <a:ext uri="{FF2B5EF4-FFF2-40B4-BE49-F238E27FC236}">
              <a16:creationId xmlns:a16="http://schemas.microsoft.com/office/drawing/2014/main" id="{00000000-0008-0000-4200-00002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743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152400" cy="152400"/>
    <xdr:sp macro="" textlink="">
      <xdr:nvSpPr>
        <xdr:cNvPr id="41" name="Picture 4" hidden="1">
          <a:extLst>
            <a:ext uri="{63B3BB69-23CF-44E3-9099-C40C66FF867C}">
              <a14:compatExt xmlns:a14="http://schemas.microsoft.com/office/drawing/2010/main" spid="_x0000_s7172"/>
            </a:ext>
            <a:ext uri="{FF2B5EF4-FFF2-40B4-BE49-F238E27FC236}">
              <a16:creationId xmlns:a16="http://schemas.microsoft.com/office/drawing/2014/main" id="{00000000-0008-0000-4200-000029000000}"/>
            </a:ext>
          </a:extLst>
        </xdr:cNvPr>
        <xdr:cNvSpPr/>
      </xdr:nvSpPr>
      <xdr:spPr>
        <a:xfrm>
          <a:off x="24183975" y="4695825"/>
          <a:ext cx="152400" cy="152400"/>
        </a:xfrm>
        <a:prstGeom prst="rect">
          <a:avLst/>
        </a:prstGeom>
      </xdr:spPr>
    </xdr:sp>
    <xdr:clientData/>
  </xdr:oneCellAnchor>
  <xdr:oneCellAnchor>
    <xdr:from>
      <xdr:col>17</xdr:col>
      <xdr:colOff>0</xdr:colOff>
      <xdr:row>19</xdr:row>
      <xdr:rowOff>0</xdr:rowOff>
    </xdr:from>
    <xdr:ext cx="85725" cy="85725"/>
    <xdr:pic>
      <xdr:nvPicPr>
        <xdr:cNvPr id="42" name="41 Imagen" descr="http://200.29.3.6:8080/pentaho/jpivot/table/drill-position-other.gif">
          <a:extLst>
            <a:ext uri="{FF2B5EF4-FFF2-40B4-BE49-F238E27FC236}">
              <a16:creationId xmlns:a16="http://schemas.microsoft.com/office/drawing/2014/main" id="{00000000-0008-0000-4200-00002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43" name="42 Imagen" descr="http://200.29.3.6:8080/pentaho/jpivot/table/drill-position-other.gif">
          <a:extLst>
            <a:ext uri="{FF2B5EF4-FFF2-40B4-BE49-F238E27FC236}">
              <a16:creationId xmlns:a16="http://schemas.microsoft.com/office/drawing/2014/main" id="{00000000-0008-0000-42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44" name="43 Imagen" descr="http://200.29.3.6:8080/pentaho/jpivot/table/drill-position-other.gif">
          <a:extLst>
            <a:ext uri="{FF2B5EF4-FFF2-40B4-BE49-F238E27FC236}">
              <a16:creationId xmlns:a16="http://schemas.microsoft.com/office/drawing/2014/main" id="{00000000-0008-0000-4200-00002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45" name="44 Imagen" descr="http://200.29.3.6:8080/pentaho/jpivot/table/drill-position-other.gif">
          <a:extLst>
            <a:ext uri="{FF2B5EF4-FFF2-40B4-BE49-F238E27FC236}">
              <a16:creationId xmlns:a16="http://schemas.microsoft.com/office/drawing/2014/main" id="{00000000-0008-0000-4200-00002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46" name="45 Imagen" descr="http://200.29.3.6:8080/pentaho/jpivot/table/drill-position-other.gif">
          <a:extLst>
            <a:ext uri="{FF2B5EF4-FFF2-40B4-BE49-F238E27FC236}">
              <a16:creationId xmlns:a16="http://schemas.microsoft.com/office/drawing/2014/main" id="{00000000-0008-0000-4200-00002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47" name="46 Imagen" descr="http://200.29.3.6:8080/pentaho/jpivot/table/drill-position-other.gif">
          <a:extLst>
            <a:ext uri="{FF2B5EF4-FFF2-40B4-BE49-F238E27FC236}">
              <a16:creationId xmlns:a16="http://schemas.microsoft.com/office/drawing/2014/main" id="{00000000-0008-0000-4200-00002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48" name="47 Imagen" descr="http://200.29.3.6:8080/pentaho/jpivot/table/drill-position-other.gif">
          <a:extLst>
            <a:ext uri="{FF2B5EF4-FFF2-40B4-BE49-F238E27FC236}">
              <a16:creationId xmlns:a16="http://schemas.microsoft.com/office/drawing/2014/main" id="{00000000-0008-0000-4200-00003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49" name="48 Imagen" descr="http://200.29.3.6:8080/pentaho/jpivot/table/drill-position-other.gif">
          <a:extLst>
            <a:ext uri="{FF2B5EF4-FFF2-40B4-BE49-F238E27FC236}">
              <a16:creationId xmlns:a16="http://schemas.microsoft.com/office/drawing/2014/main" id="{00000000-0008-0000-4200-00003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50" name="49 Imagen" descr="http://200.29.3.6:8080/pentaho/jpivot/table/drill-position-other.gif">
          <a:extLst>
            <a:ext uri="{FF2B5EF4-FFF2-40B4-BE49-F238E27FC236}">
              <a16:creationId xmlns:a16="http://schemas.microsoft.com/office/drawing/2014/main" id="{00000000-0008-0000-4200-00003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51" name="50 Imagen" descr="http://200.29.3.6:8080/pentaho/jpivot/table/drill-position-other.gif">
          <a:extLst>
            <a:ext uri="{FF2B5EF4-FFF2-40B4-BE49-F238E27FC236}">
              <a16:creationId xmlns:a16="http://schemas.microsoft.com/office/drawing/2014/main" id="{00000000-0008-0000-4200-00003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19</xdr:row>
      <xdr:rowOff>0</xdr:rowOff>
    </xdr:from>
    <xdr:ext cx="85725" cy="85725"/>
    <xdr:pic>
      <xdr:nvPicPr>
        <xdr:cNvPr id="52" name="51 Imagen" descr="http://200.29.3.6:8080/pentaho/jpivot/table/drill-position-other.gif">
          <a:extLst>
            <a:ext uri="{FF2B5EF4-FFF2-40B4-BE49-F238E27FC236}">
              <a16:creationId xmlns:a16="http://schemas.microsoft.com/office/drawing/2014/main" id="{00000000-0008-0000-4200-00003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743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152400" cy="152400"/>
    <xdr:sp macro="" textlink="">
      <xdr:nvSpPr>
        <xdr:cNvPr id="53" name="Picture 5" hidden="1">
          <a:extLst>
            <a:ext uri="{63B3BB69-23CF-44E3-9099-C40C66FF867C}">
              <a14:compatExt xmlns:a14="http://schemas.microsoft.com/office/drawing/2010/main" spid="_x0000_s7173"/>
            </a:ext>
            <a:ext uri="{FF2B5EF4-FFF2-40B4-BE49-F238E27FC236}">
              <a16:creationId xmlns:a16="http://schemas.microsoft.com/office/drawing/2014/main" id="{00000000-0008-0000-4200-000035000000}"/>
            </a:ext>
          </a:extLst>
        </xdr:cNvPr>
        <xdr:cNvSpPr/>
      </xdr:nvSpPr>
      <xdr:spPr>
        <a:xfrm>
          <a:off x="24183975" y="4695825"/>
          <a:ext cx="152400" cy="152400"/>
        </a:xfrm>
        <a:prstGeom prst="rect">
          <a:avLst/>
        </a:prstGeom>
      </xdr:spPr>
    </xdr:sp>
    <xdr:clientData/>
  </xdr:oneCellAnchor>
  <xdr:oneCellAnchor>
    <xdr:from>
      <xdr:col>17</xdr:col>
      <xdr:colOff>0</xdr:colOff>
      <xdr:row>19</xdr:row>
      <xdr:rowOff>0</xdr:rowOff>
    </xdr:from>
    <xdr:ext cx="85725" cy="85725"/>
    <xdr:pic>
      <xdr:nvPicPr>
        <xdr:cNvPr id="54" name="53 Imagen" descr="http://200.29.3.6:8080/pentaho/jpivot/table/drill-position-other.gif">
          <a:extLst>
            <a:ext uri="{FF2B5EF4-FFF2-40B4-BE49-F238E27FC236}">
              <a16:creationId xmlns:a16="http://schemas.microsoft.com/office/drawing/2014/main" id="{00000000-0008-0000-4200-00003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55" name="54 Imagen" descr="http://200.29.3.6:8080/pentaho/jpivot/table/drill-position-other.gif">
          <a:extLst>
            <a:ext uri="{FF2B5EF4-FFF2-40B4-BE49-F238E27FC236}">
              <a16:creationId xmlns:a16="http://schemas.microsoft.com/office/drawing/2014/main" id="{00000000-0008-0000-4200-00003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56" name="55 Imagen" descr="http://200.29.3.6:8080/pentaho/jpivot/table/drill-position-other.gif">
          <a:extLst>
            <a:ext uri="{FF2B5EF4-FFF2-40B4-BE49-F238E27FC236}">
              <a16:creationId xmlns:a16="http://schemas.microsoft.com/office/drawing/2014/main" id="{00000000-0008-0000-4200-00003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57" name="56 Imagen" descr="http://200.29.3.6:8080/pentaho/jpivot/table/drill-position-other.gif">
          <a:extLst>
            <a:ext uri="{FF2B5EF4-FFF2-40B4-BE49-F238E27FC236}">
              <a16:creationId xmlns:a16="http://schemas.microsoft.com/office/drawing/2014/main" id="{00000000-0008-0000-4200-00003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58" name="57 Imagen" descr="http://200.29.3.6:8080/pentaho/jpivot/table/drill-position-other.gif">
          <a:extLst>
            <a:ext uri="{FF2B5EF4-FFF2-40B4-BE49-F238E27FC236}">
              <a16:creationId xmlns:a16="http://schemas.microsoft.com/office/drawing/2014/main" id="{00000000-0008-0000-4200-00003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59" name="58 Imagen" descr="http://200.29.3.6:8080/pentaho/jpivot/table/drill-position-other.gif">
          <a:extLst>
            <a:ext uri="{FF2B5EF4-FFF2-40B4-BE49-F238E27FC236}">
              <a16:creationId xmlns:a16="http://schemas.microsoft.com/office/drawing/2014/main" id="{00000000-0008-0000-42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60" name="59 Imagen" descr="http://200.29.3.6:8080/pentaho/jpivot/table/drill-position-other.gif">
          <a:extLst>
            <a:ext uri="{FF2B5EF4-FFF2-40B4-BE49-F238E27FC236}">
              <a16:creationId xmlns:a16="http://schemas.microsoft.com/office/drawing/2014/main" id="{00000000-0008-0000-4200-00003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61" name="60 Imagen" descr="http://200.29.3.6:8080/pentaho/jpivot/table/drill-position-other.gif">
          <a:extLst>
            <a:ext uri="{FF2B5EF4-FFF2-40B4-BE49-F238E27FC236}">
              <a16:creationId xmlns:a16="http://schemas.microsoft.com/office/drawing/2014/main" id="{00000000-0008-0000-4200-00003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62" name="61 Imagen" descr="http://200.29.3.6:8080/pentaho/jpivot/table/drill-position-other.gif">
          <a:extLst>
            <a:ext uri="{FF2B5EF4-FFF2-40B4-BE49-F238E27FC236}">
              <a16:creationId xmlns:a16="http://schemas.microsoft.com/office/drawing/2014/main" id="{00000000-0008-0000-4200-00003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63" name="62 Imagen" descr="http://200.29.3.6:8080/pentaho/jpivot/table/drill-position-other.gif">
          <a:extLst>
            <a:ext uri="{FF2B5EF4-FFF2-40B4-BE49-F238E27FC236}">
              <a16:creationId xmlns:a16="http://schemas.microsoft.com/office/drawing/2014/main" id="{00000000-0008-0000-4200-00003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19</xdr:row>
      <xdr:rowOff>0</xdr:rowOff>
    </xdr:from>
    <xdr:ext cx="85725" cy="85725"/>
    <xdr:pic>
      <xdr:nvPicPr>
        <xdr:cNvPr id="64" name="63 Imagen" descr="http://200.29.3.6:8080/pentaho/jpivot/table/drill-position-other.gif">
          <a:extLst>
            <a:ext uri="{FF2B5EF4-FFF2-40B4-BE49-F238E27FC236}">
              <a16:creationId xmlns:a16="http://schemas.microsoft.com/office/drawing/2014/main" id="{00000000-0008-0000-4200-00004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743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152400" cy="152400"/>
    <xdr:sp macro="" textlink="">
      <xdr:nvSpPr>
        <xdr:cNvPr id="65" name="Picture 6" hidden="1">
          <a:extLst>
            <a:ext uri="{63B3BB69-23CF-44E3-9099-C40C66FF867C}">
              <a14:compatExt xmlns:a14="http://schemas.microsoft.com/office/drawing/2010/main" spid="_x0000_s7174"/>
            </a:ext>
            <a:ext uri="{FF2B5EF4-FFF2-40B4-BE49-F238E27FC236}">
              <a16:creationId xmlns:a16="http://schemas.microsoft.com/office/drawing/2014/main" id="{00000000-0008-0000-4200-000041000000}"/>
            </a:ext>
          </a:extLst>
        </xdr:cNvPr>
        <xdr:cNvSpPr/>
      </xdr:nvSpPr>
      <xdr:spPr>
        <a:xfrm>
          <a:off x="24183975" y="4695825"/>
          <a:ext cx="152400" cy="152400"/>
        </a:xfrm>
        <a:prstGeom prst="rect">
          <a:avLst/>
        </a:prstGeom>
      </xdr:spPr>
    </xdr:sp>
    <xdr:clientData/>
  </xdr:oneCellAnchor>
  <xdr:oneCellAnchor>
    <xdr:from>
      <xdr:col>17</xdr:col>
      <xdr:colOff>0</xdr:colOff>
      <xdr:row>19</xdr:row>
      <xdr:rowOff>0</xdr:rowOff>
    </xdr:from>
    <xdr:ext cx="85725" cy="85725"/>
    <xdr:pic>
      <xdr:nvPicPr>
        <xdr:cNvPr id="66" name="65 Imagen" descr="http://200.29.3.6:8080/pentaho/jpivot/table/drill-position-other.gif">
          <a:extLst>
            <a:ext uri="{FF2B5EF4-FFF2-40B4-BE49-F238E27FC236}">
              <a16:creationId xmlns:a16="http://schemas.microsoft.com/office/drawing/2014/main" id="{00000000-0008-0000-4200-00004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67" name="66 Imagen" descr="http://200.29.3.6:8080/pentaho/jpivot/table/drill-position-other.gif">
          <a:extLst>
            <a:ext uri="{FF2B5EF4-FFF2-40B4-BE49-F238E27FC236}">
              <a16:creationId xmlns:a16="http://schemas.microsoft.com/office/drawing/2014/main" id="{00000000-0008-0000-4200-00004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68" name="67 Imagen" descr="http://200.29.3.6:8080/pentaho/jpivot/table/drill-position-other.gif">
          <a:extLst>
            <a:ext uri="{FF2B5EF4-FFF2-40B4-BE49-F238E27FC236}">
              <a16:creationId xmlns:a16="http://schemas.microsoft.com/office/drawing/2014/main" id="{00000000-0008-0000-4200-00004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69" name="68 Imagen" descr="http://200.29.3.6:8080/pentaho/jpivot/table/drill-position-other.gif">
          <a:extLst>
            <a:ext uri="{FF2B5EF4-FFF2-40B4-BE49-F238E27FC236}">
              <a16:creationId xmlns:a16="http://schemas.microsoft.com/office/drawing/2014/main" id="{00000000-0008-0000-4200-00004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70" name="69 Imagen" descr="http://200.29.3.6:8080/pentaho/jpivot/table/drill-position-other.gif">
          <a:extLst>
            <a:ext uri="{FF2B5EF4-FFF2-40B4-BE49-F238E27FC236}">
              <a16:creationId xmlns:a16="http://schemas.microsoft.com/office/drawing/2014/main" id="{00000000-0008-0000-4200-00004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71" name="70 Imagen" descr="http://200.29.3.6:8080/pentaho/jpivot/table/drill-position-other.gif">
          <a:extLst>
            <a:ext uri="{FF2B5EF4-FFF2-40B4-BE49-F238E27FC236}">
              <a16:creationId xmlns:a16="http://schemas.microsoft.com/office/drawing/2014/main" id="{00000000-0008-0000-4200-00004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72" name="71 Imagen" descr="http://200.29.3.6:8080/pentaho/jpivot/table/drill-position-other.gif">
          <a:extLst>
            <a:ext uri="{FF2B5EF4-FFF2-40B4-BE49-F238E27FC236}">
              <a16:creationId xmlns:a16="http://schemas.microsoft.com/office/drawing/2014/main" id="{00000000-0008-0000-4200-00004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73" name="72 Imagen" descr="http://200.29.3.6:8080/pentaho/jpivot/table/drill-position-other.gif">
          <a:extLst>
            <a:ext uri="{FF2B5EF4-FFF2-40B4-BE49-F238E27FC236}">
              <a16:creationId xmlns:a16="http://schemas.microsoft.com/office/drawing/2014/main" id="{00000000-0008-0000-4200-00004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74" name="73 Imagen" descr="http://200.29.3.6:8080/pentaho/jpivot/table/drill-position-other.gif">
          <a:extLst>
            <a:ext uri="{FF2B5EF4-FFF2-40B4-BE49-F238E27FC236}">
              <a16:creationId xmlns:a16="http://schemas.microsoft.com/office/drawing/2014/main" id="{00000000-0008-0000-4200-00004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75" name="74 Imagen" descr="http://200.29.3.6:8080/pentaho/jpivot/table/drill-position-other.gif">
          <a:extLst>
            <a:ext uri="{FF2B5EF4-FFF2-40B4-BE49-F238E27FC236}">
              <a16:creationId xmlns:a16="http://schemas.microsoft.com/office/drawing/2014/main" id="{00000000-0008-0000-4200-00004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152400" cy="152400"/>
    <xdr:pic>
      <xdr:nvPicPr>
        <xdr:cNvPr id="76" name="Picture 1">
          <a:extLst>
            <a:ext uri="{FF2B5EF4-FFF2-40B4-BE49-F238E27FC236}">
              <a16:creationId xmlns:a16="http://schemas.microsoft.com/office/drawing/2014/main" id="{00000000-0008-0000-4200-00004C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183975" y="4695825"/>
          <a:ext cx="152400" cy="152400"/>
        </a:xfrm>
        <a:prstGeom prst="rect">
          <a:avLst/>
        </a:prstGeom>
        <a:noFill/>
        <a:ln w="9525">
          <a:miter lim="800000"/>
          <a:headEnd/>
          <a:tailEnd/>
        </a:ln>
      </xdr:spPr>
    </xdr:pic>
    <xdr:clientData/>
  </xdr:oneCellAnchor>
  <xdr:oneCellAnchor>
    <xdr:from>
      <xdr:col>17</xdr:col>
      <xdr:colOff>0</xdr:colOff>
      <xdr:row>19</xdr:row>
      <xdr:rowOff>0</xdr:rowOff>
    </xdr:from>
    <xdr:ext cx="152400" cy="152400"/>
    <xdr:pic>
      <xdr:nvPicPr>
        <xdr:cNvPr id="77" name="Picture 2">
          <a:extLst>
            <a:ext uri="{FF2B5EF4-FFF2-40B4-BE49-F238E27FC236}">
              <a16:creationId xmlns:a16="http://schemas.microsoft.com/office/drawing/2014/main" id="{00000000-0008-0000-4200-00004D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183975" y="4695825"/>
          <a:ext cx="152400" cy="152400"/>
        </a:xfrm>
        <a:prstGeom prst="rect">
          <a:avLst/>
        </a:prstGeom>
        <a:noFill/>
        <a:ln w="9525">
          <a:miter lim="800000"/>
          <a:headEnd/>
          <a:tailEnd/>
        </a:ln>
      </xdr:spPr>
    </xdr:pic>
    <xdr:clientData/>
  </xdr:oneCellAnchor>
  <xdr:oneCellAnchor>
    <xdr:from>
      <xdr:col>17</xdr:col>
      <xdr:colOff>0</xdr:colOff>
      <xdr:row>19</xdr:row>
      <xdr:rowOff>0</xdr:rowOff>
    </xdr:from>
    <xdr:ext cx="152400" cy="152400"/>
    <xdr:pic>
      <xdr:nvPicPr>
        <xdr:cNvPr id="78" name="Picture 3">
          <a:extLst>
            <a:ext uri="{FF2B5EF4-FFF2-40B4-BE49-F238E27FC236}">
              <a16:creationId xmlns:a16="http://schemas.microsoft.com/office/drawing/2014/main" id="{00000000-0008-0000-4200-00004E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183975" y="4695825"/>
          <a:ext cx="152400" cy="152400"/>
        </a:xfrm>
        <a:prstGeom prst="rect">
          <a:avLst/>
        </a:prstGeom>
        <a:noFill/>
        <a:ln w="9525">
          <a:miter lim="800000"/>
          <a:headEnd/>
          <a:tailEnd/>
        </a:ln>
      </xdr:spPr>
    </xdr:pic>
    <xdr:clientData/>
  </xdr:oneCellAnchor>
  <xdr:oneCellAnchor>
    <xdr:from>
      <xdr:col>17</xdr:col>
      <xdr:colOff>0</xdr:colOff>
      <xdr:row>19</xdr:row>
      <xdr:rowOff>0</xdr:rowOff>
    </xdr:from>
    <xdr:ext cx="152400" cy="152400"/>
    <xdr:pic>
      <xdr:nvPicPr>
        <xdr:cNvPr id="79" name="Picture 4">
          <a:extLst>
            <a:ext uri="{FF2B5EF4-FFF2-40B4-BE49-F238E27FC236}">
              <a16:creationId xmlns:a16="http://schemas.microsoft.com/office/drawing/2014/main" id="{00000000-0008-0000-4200-00004F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183975" y="4695825"/>
          <a:ext cx="152400" cy="152400"/>
        </a:xfrm>
        <a:prstGeom prst="rect">
          <a:avLst/>
        </a:prstGeom>
        <a:noFill/>
        <a:ln w="9525">
          <a:miter lim="800000"/>
          <a:headEnd/>
          <a:tailEnd/>
        </a:ln>
      </xdr:spPr>
    </xdr:pic>
    <xdr:clientData/>
  </xdr:oneCellAnchor>
  <xdr:oneCellAnchor>
    <xdr:from>
      <xdr:col>17</xdr:col>
      <xdr:colOff>0</xdr:colOff>
      <xdr:row>19</xdr:row>
      <xdr:rowOff>0</xdr:rowOff>
    </xdr:from>
    <xdr:ext cx="152400" cy="152400"/>
    <xdr:pic>
      <xdr:nvPicPr>
        <xdr:cNvPr id="80" name="Picture 5">
          <a:extLst>
            <a:ext uri="{FF2B5EF4-FFF2-40B4-BE49-F238E27FC236}">
              <a16:creationId xmlns:a16="http://schemas.microsoft.com/office/drawing/2014/main" id="{00000000-0008-0000-4200-000050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183975" y="4695825"/>
          <a:ext cx="152400" cy="152400"/>
        </a:xfrm>
        <a:prstGeom prst="rect">
          <a:avLst/>
        </a:prstGeom>
        <a:noFill/>
        <a:ln w="9525">
          <a:miter lim="800000"/>
          <a:headEnd/>
          <a:tailEnd/>
        </a:ln>
      </xdr:spPr>
    </xdr:pic>
    <xdr:clientData/>
  </xdr:oneCellAnchor>
  <xdr:oneCellAnchor>
    <xdr:from>
      <xdr:col>17</xdr:col>
      <xdr:colOff>0</xdr:colOff>
      <xdr:row>19</xdr:row>
      <xdr:rowOff>0</xdr:rowOff>
    </xdr:from>
    <xdr:ext cx="152400" cy="152400"/>
    <xdr:pic>
      <xdr:nvPicPr>
        <xdr:cNvPr id="81" name="Picture 6">
          <a:extLst>
            <a:ext uri="{FF2B5EF4-FFF2-40B4-BE49-F238E27FC236}">
              <a16:creationId xmlns:a16="http://schemas.microsoft.com/office/drawing/2014/main" id="{00000000-0008-0000-4200-000051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183975" y="4695825"/>
          <a:ext cx="152400" cy="152400"/>
        </a:xfrm>
        <a:prstGeom prst="rect">
          <a:avLst/>
        </a:prstGeom>
        <a:noFill/>
        <a:ln w="9525">
          <a:miter lim="800000"/>
          <a:headEnd/>
          <a:tailEnd/>
        </a:ln>
      </xdr:spPr>
    </xdr:pic>
    <xdr:clientData/>
  </xdr:oneCellAnchor>
  <xdr:oneCellAnchor>
    <xdr:from>
      <xdr:col>0</xdr:col>
      <xdr:colOff>0</xdr:colOff>
      <xdr:row>0</xdr:row>
      <xdr:rowOff>0</xdr:rowOff>
    </xdr:from>
    <xdr:ext cx="1243692" cy="1133954"/>
    <xdr:pic>
      <xdr:nvPicPr>
        <xdr:cNvPr id="82" name="Imagen 81">
          <a:extLst>
            <a:ext uri="{FF2B5EF4-FFF2-40B4-BE49-F238E27FC236}">
              <a16:creationId xmlns:a16="http://schemas.microsoft.com/office/drawing/2014/main" id="{00000000-0008-0000-4200-000052000000}"/>
            </a:ext>
          </a:extLst>
        </xdr:cNvPr>
        <xdr:cNvPicPr>
          <a:picLocks noChangeAspect="1"/>
        </xdr:cNvPicPr>
      </xdr:nvPicPr>
      <xdr:blipFill>
        <a:blip xmlns:r="http://schemas.openxmlformats.org/officeDocument/2006/relationships" r:embed="rId3"/>
        <a:stretch>
          <a:fillRect/>
        </a:stretch>
      </xdr:blipFill>
      <xdr:spPr>
        <a:xfrm>
          <a:off x="0" y="0"/>
          <a:ext cx="1243692" cy="1133954"/>
        </a:xfrm>
        <a:prstGeom prst="rect">
          <a:avLst/>
        </a:prstGeom>
      </xdr:spPr>
    </xdr:pic>
    <xdr:clientData/>
  </xdr:oneCellAnchor>
</xdr:wsDr>
</file>

<file path=xl/drawings/drawing68.xml><?xml version="1.0" encoding="utf-8"?>
<xdr:wsDr xmlns:xdr="http://schemas.openxmlformats.org/drawingml/2006/spreadsheetDrawing" xmlns:a="http://schemas.openxmlformats.org/drawingml/2006/main">
  <xdr:oneCellAnchor>
    <xdr:from>
      <xdr:col>11</xdr:col>
      <xdr:colOff>0</xdr:colOff>
      <xdr:row>55</xdr:row>
      <xdr:rowOff>0</xdr:rowOff>
    </xdr:from>
    <xdr:ext cx="152400" cy="152400"/>
    <xdr:sp macro="" textlink="">
      <xdr:nvSpPr>
        <xdr:cNvPr id="2" name="Picture 1" hidden="1">
          <a:extLst>
            <a:ext uri="{63B3BB69-23CF-44E3-9099-C40C66FF867C}">
              <a14:compatExt xmlns:a14="http://schemas.microsoft.com/office/drawing/2010/main" spid="_x0000_s8193"/>
            </a:ext>
            <a:ext uri="{FF2B5EF4-FFF2-40B4-BE49-F238E27FC236}">
              <a16:creationId xmlns:a16="http://schemas.microsoft.com/office/drawing/2014/main" id="{00000000-0008-0000-4300-000002000000}"/>
            </a:ext>
          </a:extLst>
        </xdr:cNvPr>
        <xdr:cNvSpPr/>
      </xdr:nvSpPr>
      <xdr:spPr>
        <a:xfrm>
          <a:off x="16087725" y="14868525"/>
          <a:ext cx="152400" cy="152400"/>
        </a:xfrm>
        <a:prstGeom prst="rect">
          <a:avLst/>
        </a:prstGeom>
      </xdr:spPr>
    </xdr:sp>
    <xdr:clientData/>
  </xdr:oneCellAnchor>
  <xdr:oneCellAnchor>
    <xdr:from>
      <xdr:col>11</xdr:col>
      <xdr:colOff>0</xdr:colOff>
      <xdr:row>55</xdr:row>
      <xdr:rowOff>0</xdr:rowOff>
    </xdr:from>
    <xdr:ext cx="85725" cy="85725"/>
    <xdr:pic>
      <xdr:nvPicPr>
        <xdr:cNvPr id="3" name="2 Imagen" descr="http://200.29.3.6:8080/pentaho/jpivot/table/drill-position-other.gif">
          <a:extLst>
            <a:ext uri="{FF2B5EF4-FFF2-40B4-BE49-F238E27FC236}">
              <a16:creationId xmlns:a16="http://schemas.microsoft.com/office/drawing/2014/main" id="{00000000-0008-0000-4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4" name="3 Imagen" descr="http://200.29.3.6:8080/pentaho/jpivot/table/drill-position-other.gif">
          <a:extLst>
            <a:ext uri="{FF2B5EF4-FFF2-40B4-BE49-F238E27FC236}">
              <a16:creationId xmlns:a16="http://schemas.microsoft.com/office/drawing/2014/main" id="{00000000-0008-0000-4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5" name="4 Imagen" descr="http://200.29.3.6:8080/pentaho/jpivot/table/drill-position-other.gif">
          <a:extLst>
            <a:ext uri="{FF2B5EF4-FFF2-40B4-BE49-F238E27FC236}">
              <a16:creationId xmlns:a16="http://schemas.microsoft.com/office/drawing/2014/main" id="{00000000-0008-0000-4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6" name="5 Imagen" descr="http://200.29.3.6:8080/pentaho/jpivot/table/drill-position-other.gif">
          <a:extLst>
            <a:ext uri="{FF2B5EF4-FFF2-40B4-BE49-F238E27FC236}">
              <a16:creationId xmlns:a16="http://schemas.microsoft.com/office/drawing/2014/main" id="{00000000-0008-0000-43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7" name="6 Imagen" descr="http://200.29.3.6:8080/pentaho/jpivot/table/drill-position-other.gif">
          <a:extLst>
            <a:ext uri="{FF2B5EF4-FFF2-40B4-BE49-F238E27FC236}">
              <a16:creationId xmlns:a16="http://schemas.microsoft.com/office/drawing/2014/main" id="{00000000-0008-0000-43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8" name="7 Imagen" descr="http://200.29.3.6:8080/pentaho/jpivot/table/drill-position-other.gif">
          <a:extLst>
            <a:ext uri="{FF2B5EF4-FFF2-40B4-BE49-F238E27FC236}">
              <a16:creationId xmlns:a16="http://schemas.microsoft.com/office/drawing/2014/main" id="{00000000-0008-0000-43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9" name="8 Imagen" descr="http://200.29.3.6:8080/pentaho/jpivot/table/drill-position-other.gif">
          <a:extLst>
            <a:ext uri="{FF2B5EF4-FFF2-40B4-BE49-F238E27FC236}">
              <a16:creationId xmlns:a16="http://schemas.microsoft.com/office/drawing/2014/main" id="{00000000-0008-0000-43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0" name="9 Imagen" descr="http://200.29.3.6:8080/pentaho/jpivot/table/drill-position-other.gif">
          <a:extLst>
            <a:ext uri="{FF2B5EF4-FFF2-40B4-BE49-F238E27FC236}">
              <a16:creationId xmlns:a16="http://schemas.microsoft.com/office/drawing/2014/main" id="{00000000-0008-0000-43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1" name="10 Imagen" descr="http://200.29.3.6:8080/pentaho/jpivot/table/drill-position-other.gif">
          <a:extLst>
            <a:ext uri="{FF2B5EF4-FFF2-40B4-BE49-F238E27FC236}">
              <a16:creationId xmlns:a16="http://schemas.microsoft.com/office/drawing/2014/main" id="{00000000-0008-0000-43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2" name="11 Imagen" descr="http://200.29.3.6:8080/pentaho/jpivot/table/drill-position-other.gif">
          <a:extLst>
            <a:ext uri="{FF2B5EF4-FFF2-40B4-BE49-F238E27FC236}">
              <a16:creationId xmlns:a16="http://schemas.microsoft.com/office/drawing/2014/main" id="{00000000-0008-0000-43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3" name="12 Imagen" descr="http://200.29.3.6:8080/pentaho/jpivot/table/drill-position-other.gif">
          <a:extLst>
            <a:ext uri="{FF2B5EF4-FFF2-40B4-BE49-F238E27FC236}">
              <a16:creationId xmlns:a16="http://schemas.microsoft.com/office/drawing/2014/main" id="{00000000-0008-0000-43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55</xdr:row>
      <xdr:rowOff>0</xdr:rowOff>
    </xdr:from>
    <xdr:ext cx="85725" cy="85725"/>
    <xdr:pic>
      <xdr:nvPicPr>
        <xdr:cNvPr id="14" name="13 Imagen" descr="http://200.29.3.6:8080/pentaho/jpivot/table/drill-position-other.gif">
          <a:extLst>
            <a:ext uri="{FF2B5EF4-FFF2-40B4-BE49-F238E27FC236}">
              <a16:creationId xmlns:a16="http://schemas.microsoft.com/office/drawing/2014/main" id="{00000000-0008-0000-43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0185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152400" cy="152400"/>
    <xdr:sp macro="" textlink="">
      <xdr:nvSpPr>
        <xdr:cNvPr id="15" name="Picture 2" hidden="1">
          <a:extLst>
            <a:ext uri="{63B3BB69-23CF-44E3-9099-C40C66FF867C}">
              <a14:compatExt xmlns:a14="http://schemas.microsoft.com/office/drawing/2010/main" spid="_x0000_s8194"/>
            </a:ext>
            <a:ext uri="{FF2B5EF4-FFF2-40B4-BE49-F238E27FC236}">
              <a16:creationId xmlns:a16="http://schemas.microsoft.com/office/drawing/2014/main" id="{00000000-0008-0000-4300-00000F000000}"/>
            </a:ext>
          </a:extLst>
        </xdr:cNvPr>
        <xdr:cNvSpPr/>
      </xdr:nvSpPr>
      <xdr:spPr>
        <a:xfrm>
          <a:off x="16087725" y="14868525"/>
          <a:ext cx="152400" cy="152400"/>
        </a:xfrm>
        <a:prstGeom prst="rect">
          <a:avLst/>
        </a:prstGeom>
      </xdr:spPr>
    </xdr:sp>
    <xdr:clientData/>
  </xdr:oneCellAnchor>
  <xdr:oneCellAnchor>
    <xdr:from>
      <xdr:col>11</xdr:col>
      <xdr:colOff>0</xdr:colOff>
      <xdr:row>55</xdr:row>
      <xdr:rowOff>0</xdr:rowOff>
    </xdr:from>
    <xdr:ext cx="85725" cy="85725"/>
    <xdr:pic>
      <xdr:nvPicPr>
        <xdr:cNvPr id="16" name="15 Imagen" descr="http://200.29.3.6:8080/pentaho/jpivot/table/drill-position-other.gif">
          <a:extLst>
            <a:ext uri="{FF2B5EF4-FFF2-40B4-BE49-F238E27FC236}">
              <a16:creationId xmlns:a16="http://schemas.microsoft.com/office/drawing/2014/main" id="{00000000-0008-0000-43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7" name="16 Imagen" descr="http://200.29.3.6:8080/pentaho/jpivot/table/drill-position-other.gif">
          <a:extLst>
            <a:ext uri="{FF2B5EF4-FFF2-40B4-BE49-F238E27FC236}">
              <a16:creationId xmlns:a16="http://schemas.microsoft.com/office/drawing/2014/main" id="{00000000-0008-0000-43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8" name="17 Imagen" descr="http://200.29.3.6:8080/pentaho/jpivot/table/drill-position-other.gif">
          <a:extLst>
            <a:ext uri="{FF2B5EF4-FFF2-40B4-BE49-F238E27FC236}">
              <a16:creationId xmlns:a16="http://schemas.microsoft.com/office/drawing/2014/main" id="{00000000-0008-0000-43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9" name="18 Imagen" descr="http://200.29.3.6:8080/pentaho/jpivot/table/drill-position-other.gif">
          <a:extLst>
            <a:ext uri="{FF2B5EF4-FFF2-40B4-BE49-F238E27FC236}">
              <a16:creationId xmlns:a16="http://schemas.microsoft.com/office/drawing/2014/main" id="{00000000-0008-0000-43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20" name="19 Imagen" descr="http://200.29.3.6:8080/pentaho/jpivot/table/drill-position-other.gif">
          <a:extLst>
            <a:ext uri="{FF2B5EF4-FFF2-40B4-BE49-F238E27FC236}">
              <a16:creationId xmlns:a16="http://schemas.microsoft.com/office/drawing/2014/main" id="{00000000-0008-0000-43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21" name="20 Imagen" descr="http://200.29.3.6:8080/pentaho/jpivot/table/drill-position-other.gif">
          <a:extLst>
            <a:ext uri="{FF2B5EF4-FFF2-40B4-BE49-F238E27FC236}">
              <a16:creationId xmlns:a16="http://schemas.microsoft.com/office/drawing/2014/main" id="{00000000-0008-0000-43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22" name="21 Imagen" descr="http://200.29.3.6:8080/pentaho/jpivot/table/drill-position-other.gif">
          <a:extLst>
            <a:ext uri="{FF2B5EF4-FFF2-40B4-BE49-F238E27FC236}">
              <a16:creationId xmlns:a16="http://schemas.microsoft.com/office/drawing/2014/main" id="{00000000-0008-0000-43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23" name="22 Imagen" descr="http://200.29.3.6:8080/pentaho/jpivot/table/drill-position-other.gif">
          <a:extLst>
            <a:ext uri="{FF2B5EF4-FFF2-40B4-BE49-F238E27FC236}">
              <a16:creationId xmlns:a16="http://schemas.microsoft.com/office/drawing/2014/main" id="{00000000-0008-0000-43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24" name="23 Imagen" descr="http://200.29.3.6:8080/pentaho/jpivot/table/drill-position-other.gif">
          <a:extLst>
            <a:ext uri="{FF2B5EF4-FFF2-40B4-BE49-F238E27FC236}">
              <a16:creationId xmlns:a16="http://schemas.microsoft.com/office/drawing/2014/main" id="{00000000-0008-0000-4300-00001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25" name="24 Imagen" descr="http://200.29.3.6:8080/pentaho/jpivot/table/drill-position-other.gif">
          <a:extLst>
            <a:ext uri="{FF2B5EF4-FFF2-40B4-BE49-F238E27FC236}">
              <a16:creationId xmlns:a16="http://schemas.microsoft.com/office/drawing/2014/main" id="{00000000-0008-0000-4300-00001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26" name="25 Imagen" descr="http://200.29.3.6:8080/pentaho/jpivot/table/drill-position-other.gif">
          <a:extLst>
            <a:ext uri="{FF2B5EF4-FFF2-40B4-BE49-F238E27FC236}">
              <a16:creationId xmlns:a16="http://schemas.microsoft.com/office/drawing/2014/main" id="{00000000-0008-0000-4300-00001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55</xdr:row>
      <xdr:rowOff>0</xdr:rowOff>
    </xdr:from>
    <xdr:ext cx="85725" cy="85725"/>
    <xdr:pic>
      <xdr:nvPicPr>
        <xdr:cNvPr id="27" name="26 Imagen" descr="http://200.29.3.6:8080/pentaho/jpivot/table/drill-position-other.gif">
          <a:extLst>
            <a:ext uri="{FF2B5EF4-FFF2-40B4-BE49-F238E27FC236}">
              <a16:creationId xmlns:a16="http://schemas.microsoft.com/office/drawing/2014/main" id="{00000000-0008-0000-4300-00001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0185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152400" cy="152400"/>
    <xdr:sp macro="" textlink="">
      <xdr:nvSpPr>
        <xdr:cNvPr id="28" name="Picture 3" hidden="1">
          <a:extLst>
            <a:ext uri="{63B3BB69-23CF-44E3-9099-C40C66FF867C}">
              <a14:compatExt xmlns:a14="http://schemas.microsoft.com/office/drawing/2010/main" spid="_x0000_s8195"/>
            </a:ext>
            <a:ext uri="{FF2B5EF4-FFF2-40B4-BE49-F238E27FC236}">
              <a16:creationId xmlns:a16="http://schemas.microsoft.com/office/drawing/2014/main" id="{00000000-0008-0000-4300-00001C000000}"/>
            </a:ext>
          </a:extLst>
        </xdr:cNvPr>
        <xdr:cNvSpPr/>
      </xdr:nvSpPr>
      <xdr:spPr>
        <a:xfrm>
          <a:off x="16087725" y="14868525"/>
          <a:ext cx="152400" cy="152400"/>
        </a:xfrm>
        <a:prstGeom prst="rect">
          <a:avLst/>
        </a:prstGeom>
      </xdr:spPr>
    </xdr:sp>
    <xdr:clientData/>
  </xdr:oneCellAnchor>
  <xdr:oneCellAnchor>
    <xdr:from>
      <xdr:col>11</xdr:col>
      <xdr:colOff>0</xdr:colOff>
      <xdr:row>55</xdr:row>
      <xdr:rowOff>0</xdr:rowOff>
    </xdr:from>
    <xdr:ext cx="85725" cy="85725"/>
    <xdr:pic>
      <xdr:nvPicPr>
        <xdr:cNvPr id="29" name="28 Imagen" descr="http://200.29.3.6:8080/pentaho/jpivot/table/drill-position-other.gif">
          <a:extLst>
            <a:ext uri="{FF2B5EF4-FFF2-40B4-BE49-F238E27FC236}">
              <a16:creationId xmlns:a16="http://schemas.microsoft.com/office/drawing/2014/main" id="{00000000-0008-0000-4300-00001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30" name="29 Imagen" descr="http://200.29.3.6:8080/pentaho/jpivot/table/drill-position-other.gif">
          <a:extLst>
            <a:ext uri="{FF2B5EF4-FFF2-40B4-BE49-F238E27FC236}">
              <a16:creationId xmlns:a16="http://schemas.microsoft.com/office/drawing/2014/main" id="{00000000-0008-0000-43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31" name="30 Imagen" descr="http://200.29.3.6:8080/pentaho/jpivot/table/drill-position-other.gif">
          <a:extLst>
            <a:ext uri="{FF2B5EF4-FFF2-40B4-BE49-F238E27FC236}">
              <a16:creationId xmlns:a16="http://schemas.microsoft.com/office/drawing/2014/main" id="{00000000-0008-0000-4300-00001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32" name="31 Imagen" descr="http://200.29.3.6:8080/pentaho/jpivot/table/drill-position-other.gif">
          <a:extLst>
            <a:ext uri="{FF2B5EF4-FFF2-40B4-BE49-F238E27FC236}">
              <a16:creationId xmlns:a16="http://schemas.microsoft.com/office/drawing/2014/main" id="{00000000-0008-0000-4300-00002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33" name="32 Imagen" descr="http://200.29.3.6:8080/pentaho/jpivot/table/drill-position-other.gif">
          <a:extLst>
            <a:ext uri="{FF2B5EF4-FFF2-40B4-BE49-F238E27FC236}">
              <a16:creationId xmlns:a16="http://schemas.microsoft.com/office/drawing/2014/main" id="{00000000-0008-0000-4300-00002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34" name="33 Imagen" descr="http://200.29.3.6:8080/pentaho/jpivot/table/drill-position-other.gif">
          <a:extLst>
            <a:ext uri="{FF2B5EF4-FFF2-40B4-BE49-F238E27FC236}">
              <a16:creationId xmlns:a16="http://schemas.microsoft.com/office/drawing/2014/main" id="{00000000-0008-0000-4300-00002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35" name="34 Imagen" descr="http://200.29.3.6:8080/pentaho/jpivot/table/drill-position-other.gif">
          <a:extLst>
            <a:ext uri="{FF2B5EF4-FFF2-40B4-BE49-F238E27FC236}">
              <a16:creationId xmlns:a16="http://schemas.microsoft.com/office/drawing/2014/main" id="{00000000-0008-0000-43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36" name="35 Imagen" descr="http://200.29.3.6:8080/pentaho/jpivot/table/drill-position-other.gif">
          <a:extLst>
            <a:ext uri="{FF2B5EF4-FFF2-40B4-BE49-F238E27FC236}">
              <a16:creationId xmlns:a16="http://schemas.microsoft.com/office/drawing/2014/main" id="{00000000-0008-0000-43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37" name="36 Imagen" descr="http://200.29.3.6:8080/pentaho/jpivot/table/drill-position-other.gif">
          <a:extLst>
            <a:ext uri="{FF2B5EF4-FFF2-40B4-BE49-F238E27FC236}">
              <a16:creationId xmlns:a16="http://schemas.microsoft.com/office/drawing/2014/main" id="{00000000-0008-0000-4300-00002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38" name="37 Imagen" descr="http://200.29.3.6:8080/pentaho/jpivot/table/drill-position-other.gif">
          <a:extLst>
            <a:ext uri="{FF2B5EF4-FFF2-40B4-BE49-F238E27FC236}">
              <a16:creationId xmlns:a16="http://schemas.microsoft.com/office/drawing/2014/main" id="{00000000-0008-0000-4300-00002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39" name="38 Imagen" descr="http://200.29.3.6:8080/pentaho/jpivot/table/drill-position-other.gif">
          <a:extLst>
            <a:ext uri="{FF2B5EF4-FFF2-40B4-BE49-F238E27FC236}">
              <a16:creationId xmlns:a16="http://schemas.microsoft.com/office/drawing/2014/main" id="{00000000-0008-0000-43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55</xdr:row>
      <xdr:rowOff>0</xdr:rowOff>
    </xdr:from>
    <xdr:ext cx="85725" cy="85725"/>
    <xdr:pic>
      <xdr:nvPicPr>
        <xdr:cNvPr id="40" name="39 Imagen" descr="http://200.29.3.6:8080/pentaho/jpivot/table/drill-position-other.gif">
          <a:extLst>
            <a:ext uri="{FF2B5EF4-FFF2-40B4-BE49-F238E27FC236}">
              <a16:creationId xmlns:a16="http://schemas.microsoft.com/office/drawing/2014/main" id="{00000000-0008-0000-4300-00002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0185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152400" cy="152400"/>
    <xdr:sp macro="" textlink="">
      <xdr:nvSpPr>
        <xdr:cNvPr id="41" name="Picture 4" hidden="1">
          <a:extLst>
            <a:ext uri="{63B3BB69-23CF-44E3-9099-C40C66FF867C}">
              <a14:compatExt xmlns:a14="http://schemas.microsoft.com/office/drawing/2010/main" spid="_x0000_s8196"/>
            </a:ext>
            <a:ext uri="{FF2B5EF4-FFF2-40B4-BE49-F238E27FC236}">
              <a16:creationId xmlns:a16="http://schemas.microsoft.com/office/drawing/2014/main" id="{00000000-0008-0000-4300-000029000000}"/>
            </a:ext>
          </a:extLst>
        </xdr:cNvPr>
        <xdr:cNvSpPr/>
      </xdr:nvSpPr>
      <xdr:spPr>
        <a:xfrm>
          <a:off x="16087725" y="14868525"/>
          <a:ext cx="152400" cy="152400"/>
        </a:xfrm>
        <a:prstGeom prst="rect">
          <a:avLst/>
        </a:prstGeom>
      </xdr:spPr>
    </xdr:sp>
    <xdr:clientData/>
  </xdr:oneCellAnchor>
  <xdr:oneCellAnchor>
    <xdr:from>
      <xdr:col>11</xdr:col>
      <xdr:colOff>0</xdr:colOff>
      <xdr:row>55</xdr:row>
      <xdr:rowOff>0</xdr:rowOff>
    </xdr:from>
    <xdr:ext cx="85725" cy="85725"/>
    <xdr:pic>
      <xdr:nvPicPr>
        <xdr:cNvPr id="42" name="41 Imagen" descr="http://200.29.3.6:8080/pentaho/jpivot/table/drill-position-other.gif">
          <a:extLst>
            <a:ext uri="{FF2B5EF4-FFF2-40B4-BE49-F238E27FC236}">
              <a16:creationId xmlns:a16="http://schemas.microsoft.com/office/drawing/2014/main" id="{00000000-0008-0000-4300-00002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43" name="42 Imagen" descr="http://200.29.3.6:8080/pentaho/jpivot/table/drill-position-other.gif">
          <a:extLst>
            <a:ext uri="{FF2B5EF4-FFF2-40B4-BE49-F238E27FC236}">
              <a16:creationId xmlns:a16="http://schemas.microsoft.com/office/drawing/2014/main" id="{00000000-0008-0000-43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44" name="43 Imagen" descr="http://200.29.3.6:8080/pentaho/jpivot/table/drill-position-other.gif">
          <a:extLst>
            <a:ext uri="{FF2B5EF4-FFF2-40B4-BE49-F238E27FC236}">
              <a16:creationId xmlns:a16="http://schemas.microsoft.com/office/drawing/2014/main" id="{00000000-0008-0000-4300-00002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45" name="44 Imagen" descr="http://200.29.3.6:8080/pentaho/jpivot/table/drill-position-other.gif">
          <a:extLst>
            <a:ext uri="{FF2B5EF4-FFF2-40B4-BE49-F238E27FC236}">
              <a16:creationId xmlns:a16="http://schemas.microsoft.com/office/drawing/2014/main" id="{00000000-0008-0000-4300-00002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46" name="45 Imagen" descr="http://200.29.3.6:8080/pentaho/jpivot/table/drill-position-other.gif">
          <a:extLst>
            <a:ext uri="{FF2B5EF4-FFF2-40B4-BE49-F238E27FC236}">
              <a16:creationId xmlns:a16="http://schemas.microsoft.com/office/drawing/2014/main" id="{00000000-0008-0000-4300-00002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47" name="46 Imagen" descr="http://200.29.3.6:8080/pentaho/jpivot/table/drill-position-other.gif">
          <a:extLst>
            <a:ext uri="{FF2B5EF4-FFF2-40B4-BE49-F238E27FC236}">
              <a16:creationId xmlns:a16="http://schemas.microsoft.com/office/drawing/2014/main" id="{00000000-0008-0000-4300-00002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48" name="47 Imagen" descr="http://200.29.3.6:8080/pentaho/jpivot/table/drill-position-other.gif">
          <a:extLst>
            <a:ext uri="{FF2B5EF4-FFF2-40B4-BE49-F238E27FC236}">
              <a16:creationId xmlns:a16="http://schemas.microsoft.com/office/drawing/2014/main" id="{00000000-0008-0000-4300-00003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49" name="48 Imagen" descr="http://200.29.3.6:8080/pentaho/jpivot/table/drill-position-other.gif">
          <a:extLst>
            <a:ext uri="{FF2B5EF4-FFF2-40B4-BE49-F238E27FC236}">
              <a16:creationId xmlns:a16="http://schemas.microsoft.com/office/drawing/2014/main" id="{00000000-0008-0000-4300-00003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50" name="49 Imagen" descr="http://200.29.3.6:8080/pentaho/jpivot/table/drill-position-other.gif">
          <a:extLst>
            <a:ext uri="{FF2B5EF4-FFF2-40B4-BE49-F238E27FC236}">
              <a16:creationId xmlns:a16="http://schemas.microsoft.com/office/drawing/2014/main" id="{00000000-0008-0000-4300-00003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51" name="50 Imagen" descr="http://200.29.3.6:8080/pentaho/jpivot/table/drill-position-other.gif">
          <a:extLst>
            <a:ext uri="{FF2B5EF4-FFF2-40B4-BE49-F238E27FC236}">
              <a16:creationId xmlns:a16="http://schemas.microsoft.com/office/drawing/2014/main" id="{00000000-0008-0000-4300-00003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55</xdr:row>
      <xdr:rowOff>0</xdr:rowOff>
    </xdr:from>
    <xdr:ext cx="85725" cy="85725"/>
    <xdr:pic>
      <xdr:nvPicPr>
        <xdr:cNvPr id="52" name="51 Imagen" descr="http://200.29.3.6:8080/pentaho/jpivot/table/drill-position-other.gif">
          <a:extLst>
            <a:ext uri="{FF2B5EF4-FFF2-40B4-BE49-F238E27FC236}">
              <a16:creationId xmlns:a16="http://schemas.microsoft.com/office/drawing/2014/main" id="{00000000-0008-0000-4300-00003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0185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152400" cy="152400"/>
    <xdr:sp macro="" textlink="">
      <xdr:nvSpPr>
        <xdr:cNvPr id="53" name="Picture 5" hidden="1">
          <a:extLst>
            <a:ext uri="{63B3BB69-23CF-44E3-9099-C40C66FF867C}">
              <a14:compatExt xmlns:a14="http://schemas.microsoft.com/office/drawing/2010/main" spid="_x0000_s8197"/>
            </a:ext>
            <a:ext uri="{FF2B5EF4-FFF2-40B4-BE49-F238E27FC236}">
              <a16:creationId xmlns:a16="http://schemas.microsoft.com/office/drawing/2014/main" id="{00000000-0008-0000-4300-000035000000}"/>
            </a:ext>
          </a:extLst>
        </xdr:cNvPr>
        <xdr:cNvSpPr/>
      </xdr:nvSpPr>
      <xdr:spPr>
        <a:xfrm>
          <a:off x="16087725" y="14868525"/>
          <a:ext cx="152400" cy="152400"/>
        </a:xfrm>
        <a:prstGeom prst="rect">
          <a:avLst/>
        </a:prstGeom>
      </xdr:spPr>
    </xdr:sp>
    <xdr:clientData/>
  </xdr:oneCellAnchor>
  <xdr:oneCellAnchor>
    <xdr:from>
      <xdr:col>11</xdr:col>
      <xdr:colOff>0</xdr:colOff>
      <xdr:row>55</xdr:row>
      <xdr:rowOff>0</xdr:rowOff>
    </xdr:from>
    <xdr:ext cx="85725" cy="85725"/>
    <xdr:pic>
      <xdr:nvPicPr>
        <xdr:cNvPr id="54" name="53 Imagen" descr="http://200.29.3.6:8080/pentaho/jpivot/table/drill-position-other.gif">
          <a:extLst>
            <a:ext uri="{FF2B5EF4-FFF2-40B4-BE49-F238E27FC236}">
              <a16:creationId xmlns:a16="http://schemas.microsoft.com/office/drawing/2014/main" id="{00000000-0008-0000-4300-00003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55" name="54 Imagen" descr="http://200.29.3.6:8080/pentaho/jpivot/table/drill-position-other.gif">
          <a:extLst>
            <a:ext uri="{FF2B5EF4-FFF2-40B4-BE49-F238E27FC236}">
              <a16:creationId xmlns:a16="http://schemas.microsoft.com/office/drawing/2014/main" id="{00000000-0008-0000-4300-00003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56" name="55 Imagen" descr="http://200.29.3.6:8080/pentaho/jpivot/table/drill-position-other.gif">
          <a:extLst>
            <a:ext uri="{FF2B5EF4-FFF2-40B4-BE49-F238E27FC236}">
              <a16:creationId xmlns:a16="http://schemas.microsoft.com/office/drawing/2014/main" id="{00000000-0008-0000-4300-00003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57" name="56 Imagen" descr="http://200.29.3.6:8080/pentaho/jpivot/table/drill-position-other.gif">
          <a:extLst>
            <a:ext uri="{FF2B5EF4-FFF2-40B4-BE49-F238E27FC236}">
              <a16:creationId xmlns:a16="http://schemas.microsoft.com/office/drawing/2014/main" id="{00000000-0008-0000-4300-00003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58" name="57 Imagen" descr="http://200.29.3.6:8080/pentaho/jpivot/table/drill-position-other.gif">
          <a:extLst>
            <a:ext uri="{FF2B5EF4-FFF2-40B4-BE49-F238E27FC236}">
              <a16:creationId xmlns:a16="http://schemas.microsoft.com/office/drawing/2014/main" id="{00000000-0008-0000-4300-00003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59" name="58 Imagen" descr="http://200.29.3.6:8080/pentaho/jpivot/table/drill-position-other.gif">
          <a:extLst>
            <a:ext uri="{FF2B5EF4-FFF2-40B4-BE49-F238E27FC236}">
              <a16:creationId xmlns:a16="http://schemas.microsoft.com/office/drawing/2014/main" id="{00000000-0008-0000-43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60" name="59 Imagen" descr="http://200.29.3.6:8080/pentaho/jpivot/table/drill-position-other.gif">
          <a:extLst>
            <a:ext uri="{FF2B5EF4-FFF2-40B4-BE49-F238E27FC236}">
              <a16:creationId xmlns:a16="http://schemas.microsoft.com/office/drawing/2014/main" id="{00000000-0008-0000-4300-00003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61" name="60 Imagen" descr="http://200.29.3.6:8080/pentaho/jpivot/table/drill-position-other.gif">
          <a:extLst>
            <a:ext uri="{FF2B5EF4-FFF2-40B4-BE49-F238E27FC236}">
              <a16:creationId xmlns:a16="http://schemas.microsoft.com/office/drawing/2014/main" id="{00000000-0008-0000-4300-00003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62" name="61 Imagen" descr="http://200.29.3.6:8080/pentaho/jpivot/table/drill-position-other.gif">
          <a:extLst>
            <a:ext uri="{FF2B5EF4-FFF2-40B4-BE49-F238E27FC236}">
              <a16:creationId xmlns:a16="http://schemas.microsoft.com/office/drawing/2014/main" id="{00000000-0008-0000-4300-00003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63" name="62 Imagen" descr="http://200.29.3.6:8080/pentaho/jpivot/table/drill-position-other.gif">
          <a:extLst>
            <a:ext uri="{FF2B5EF4-FFF2-40B4-BE49-F238E27FC236}">
              <a16:creationId xmlns:a16="http://schemas.microsoft.com/office/drawing/2014/main" id="{00000000-0008-0000-4300-00003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55</xdr:row>
      <xdr:rowOff>0</xdr:rowOff>
    </xdr:from>
    <xdr:ext cx="85725" cy="85725"/>
    <xdr:pic>
      <xdr:nvPicPr>
        <xdr:cNvPr id="64" name="63 Imagen" descr="http://200.29.3.6:8080/pentaho/jpivot/table/drill-position-other.gif">
          <a:extLst>
            <a:ext uri="{FF2B5EF4-FFF2-40B4-BE49-F238E27FC236}">
              <a16:creationId xmlns:a16="http://schemas.microsoft.com/office/drawing/2014/main" id="{00000000-0008-0000-4300-00004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0185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152400" cy="152400"/>
    <xdr:sp macro="" textlink="">
      <xdr:nvSpPr>
        <xdr:cNvPr id="65" name="Picture 6" hidden="1">
          <a:extLst>
            <a:ext uri="{63B3BB69-23CF-44E3-9099-C40C66FF867C}">
              <a14:compatExt xmlns:a14="http://schemas.microsoft.com/office/drawing/2010/main" spid="_x0000_s8198"/>
            </a:ext>
            <a:ext uri="{FF2B5EF4-FFF2-40B4-BE49-F238E27FC236}">
              <a16:creationId xmlns:a16="http://schemas.microsoft.com/office/drawing/2014/main" id="{00000000-0008-0000-4300-000041000000}"/>
            </a:ext>
          </a:extLst>
        </xdr:cNvPr>
        <xdr:cNvSpPr/>
      </xdr:nvSpPr>
      <xdr:spPr>
        <a:xfrm>
          <a:off x="16087725" y="14868525"/>
          <a:ext cx="152400" cy="152400"/>
        </a:xfrm>
        <a:prstGeom prst="rect">
          <a:avLst/>
        </a:prstGeom>
      </xdr:spPr>
    </xdr:sp>
    <xdr:clientData/>
  </xdr:oneCellAnchor>
  <xdr:oneCellAnchor>
    <xdr:from>
      <xdr:col>11</xdr:col>
      <xdr:colOff>0</xdr:colOff>
      <xdr:row>55</xdr:row>
      <xdr:rowOff>0</xdr:rowOff>
    </xdr:from>
    <xdr:ext cx="85725" cy="85725"/>
    <xdr:pic>
      <xdr:nvPicPr>
        <xdr:cNvPr id="66" name="65 Imagen" descr="http://200.29.3.6:8080/pentaho/jpivot/table/drill-position-other.gif">
          <a:extLst>
            <a:ext uri="{FF2B5EF4-FFF2-40B4-BE49-F238E27FC236}">
              <a16:creationId xmlns:a16="http://schemas.microsoft.com/office/drawing/2014/main" id="{00000000-0008-0000-4300-00004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67" name="66 Imagen" descr="http://200.29.3.6:8080/pentaho/jpivot/table/drill-position-other.gif">
          <a:extLst>
            <a:ext uri="{FF2B5EF4-FFF2-40B4-BE49-F238E27FC236}">
              <a16:creationId xmlns:a16="http://schemas.microsoft.com/office/drawing/2014/main" id="{00000000-0008-0000-4300-00004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68" name="67 Imagen" descr="http://200.29.3.6:8080/pentaho/jpivot/table/drill-position-other.gif">
          <a:extLst>
            <a:ext uri="{FF2B5EF4-FFF2-40B4-BE49-F238E27FC236}">
              <a16:creationId xmlns:a16="http://schemas.microsoft.com/office/drawing/2014/main" id="{00000000-0008-0000-4300-00004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69" name="68 Imagen" descr="http://200.29.3.6:8080/pentaho/jpivot/table/drill-position-other.gif">
          <a:extLst>
            <a:ext uri="{FF2B5EF4-FFF2-40B4-BE49-F238E27FC236}">
              <a16:creationId xmlns:a16="http://schemas.microsoft.com/office/drawing/2014/main" id="{00000000-0008-0000-4300-00004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70" name="69 Imagen" descr="http://200.29.3.6:8080/pentaho/jpivot/table/drill-position-other.gif">
          <a:extLst>
            <a:ext uri="{FF2B5EF4-FFF2-40B4-BE49-F238E27FC236}">
              <a16:creationId xmlns:a16="http://schemas.microsoft.com/office/drawing/2014/main" id="{00000000-0008-0000-4300-00004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71" name="70 Imagen" descr="http://200.29.3.6:8080/pentaho/jpivot/table/drill-position-other.gif">
          <a:extLst>
            <a:ext uri="{FF2B5EF4-FFF2-40B4-BE49-F238E27FC236}">
              <a16:creationId xmlns:a16="http://schemas.microsoft.com/office/drawing/2014/main" id="{00000000-0008-0000-4300-00004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72" name="71 Imagen" descr="http://200.29.3.6:8080/pentaho/jpivot/table/drill-position-other.gif">
          <a:extLst>
            <a:ext uri="{FF2B5EF4-FFF2-40B4-BE49-F238E27FC236}">
              <a16:creationId xmlns:a16="http://schemas.microsoft.com/office/drawing/2014/main" id="{00000000-0008-0000-4300-00004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73" name="72 Imagen" descr="http://200.29.3.6:8080/pentaho/jpivot/table/drill-position-other.gif">
          <a:extLst>
            <a:ext uri="{FF2B5EF4-FFF2-40B4-BE49-F238E27FC236}">
              <a16:creationId xmlns:a16="http://schemas.microsoft.com/office/drawing/2014/main" id="{00000000-0008-0000-4300-00004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74" name="73 Imagen" descr="http://200.29.3.6:8080/pentaho/jpivot/table/drill-position-other.gif">
          <a:extLst>
            <a:ext uri="{FF2B5EF4-FFF2-40B4-BE49-F238E27FC236}">
              <a16:creationId xmlns:a16="http://schemas.microsoft.com/office/drawing/2014/main" id="{00000000-0008-0000-4300-00004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75" name="74 Imagen" descr="http://200.29.3.6:8080/pentaho/jpivot/table/drill-position-other.gif">
          <a:extLst>
            <a:ext uri="{FF2B5EF4-FFF2-40B4-BE49-F238E27FC236}">
              <a16:creationId xmlns:a16="http://schemas.microsoft.com/office/drawing/2014/main" id="{00000000-0008-0000-4300-00004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152400" cy="152400"/>
    <xdr:sp macro="" textlink="">
      <xdr:nvSpPr>
        <xdr:cNvPr id="76" name="Picture 7" hidden="1">
          <a:extLst>
            <a:ext uri="{63B3BB69-23CF-44E3-9099-C40C66FF867C}">
              <a14:compatExt xmlns:a14="http://schemas.microsoft.com/office/drawing/2010/main" spid="_x0000_s8199"/>
            </a:ext>
            <a:ext uri="{FF2B5EF4-FFF2-40B4-BE49-F238E27FC236}">
              <a16:creationId xmlns:a16="http://schemas.microsoft.com/office/drawing/2014/main" id="{00000000-0008-0000-4300-00004C000000}"/>
            </a:ext>
          </a:extLst>
        </xdr:cNvPr>
        <xdr:cNvSpPr/>
      </xdr:nvSpPr>
      <xdr:spPr>
        <a:xfrm>
          <a:off x="16087725" y="14868525"/>
          <a:ext cx="152400" cy="152400"/>
        </a:xfrm>
        <a:prstGeom prst="rect">
          <a:avLst/>
        </a:prstGeom>
      </xdr:spPr>
    </xdr:sp>
    <xdr:clientData/>
  </xdr:oneCellAnchor>
  <xdr:oneCellAnchor>
    <xdr:from>
      <xdr:col>11</xdr:col>
      <xdr:colOff>0</xdr:colOff>
      <xdr:row>55</xdr:row>
      <xdr:rowOff>0</xdr:rowOff>
    </xdr:from>
    <xdr:ext cx="85725" cy="85725"/>
    <xdr:pic>
      <xdr:nvPicPr>
        <xdr:cNvPr id="77" name="76 Imagen" descr="http://200.29.3.6:8080/pentaho/jpivot/table/drill-position-other.gif">
          <a:extLst>
            <a:ext uri="{FF2B5EF4-FFF2-40B4-BE49-F238E27FC236}">
              <a16:creationId xmlns:a16="http://schemas.microsoft.com/office/drawing/2014/main" id="{00000000-0008-0000-4300-00004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78" name="77 Imagen" descr="http://200.29.3.6:8080/pentaho/jpivot/table/drill-position-other.gif">
          <a:extLst>
            <a:ext uri="{FF2B5EF4-FFF2-40B4-BE49-F238E27FC236}">
              <a16:creationId xmlns:a16="http://schemas.microsoft.com/office/drawing/2014/main" id="{00000000-0008-0000-4300-00004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79" name="78 Imagen" descr="http://200.29.3.6:8080/pentaho/jpivot/table/drill-position-other.gif">
          <a:extLst>
            <a:ext uri="{FF2B5EF4-FFF2-40B4-BE49-F238E27FC236}">
              <a16:creationId xmlns:a16="http://schemas.microsoft.com/office/drawing/2014/main" id="{00000000-0008-0000-4300-00004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80" name="79 Imagen" descr="http://200.29.3.6:8080/pentaho/jpivot/table/drill-position-other.gif">
          <a:extLst>
            <a:ext uri="{FF2B5EF4-FFF2-40B4-BE49-F238E27FC236}">
              <a16:creationId xmlns:a16="http://schemas.microsoft.com/office/drawing/2014/main" id="{00000000-0008-0000-4300-00005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81" name="80 Imagen" descr="http://200.29.3.6:8080/pentaho/jpivot/table/drill-position-other.gif">
          <a:extLst>
            <a:ext uri="{FF2B5EF4-FFF2-40B4-BE49-F238E27FC236}">
              <a16:creationId xmlns:a16="http://schemas.microsoft.com/office/drawing/2014/main" id="{00000000-0008-0000-4300-00005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82" name="81 Imagen" descr="http://200.29.3.6:8080/pentaho/jpivot/table/drill-position-other.gif">
          <a:extLst>
            <a:ext uri="{FF2B5EF4-FFF2-40B4-BE49-F238E27FC236}">
              <a16:creationId xmlns:a16="http://schemas.microsoft.com/office/drawing/2014/main" id="{00000000-0008-0000-4300-00005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83" name="82 Imagen" descr="http://200.29.3.6:8080/pentaho/jpivot/table/drill-position-other.gif">
          <a:extLst>
            <a:ext uri="{FF2B5EF4-FFF2-40B4-BE49-F238E27FC236}">
              <a16:creationId xmlns:a16="http://schemas.microsoft.com/office/drawing/2014/main" id="{00000000-0008-0000-4300-00005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84" name="83 Imagen" descr="http://200.29.3.6:8080/pentaho/jpivot/table/drill-position-other.gif">
          <a:extLst>
            <a:ext uri="{FF2B5EF4-FFF2-40B4-BE49-F238E27FC236}">
              <a16:creationId xmlns:a16="http://schemas.microsoft.com/office/drawing/2014/main" id="{00000000-0008-0000-4300-00005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85" name="84 Imagen" descr="http://200.29.3.6:8080/pentaho/jpivot/table/drill-position-other.gif">
          <a:extLst>
            <a:ext uri="{FF2B5EF4-FFF2-40B4-BE49-F238E27FC236}">
              <a16:creationId xmlns:a16="http://schemas.microsoft.com/office/drawing/2014/main" id="{00000000-0008-0000-4300-00005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86" name="85 Imagen" descr="http://200.29.3.6:8080/pentaho/jpivot/table/drill-position-other.gif">
          <a:extLst>
            <a:ext uri="{FF2B5EF4-FFF2-40B4-BE49-F238E27FC236}">
              <a16:creationId xmlns:a16="http://schemas.microsoft.com/office/drawing/2014/main" id="{00000000-0008-0000-4300-00005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87" name="86 Imagen" descr="http://200.29.3.6:8080/pentaho/jpivot/table/drill-position-other.gif">
          <a:extLst>
            <a:ext uri="{FF2B5EF4-FFF2-40B4-BE49-F238E27FC236}">
              <a16:creationId xmlns:a16="http://schemas.microsoft.com/office/drawing/2014/main" id="{00000000-0008-0000-4300-00005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55</xdr:row>
      <xdr:rowOff>0</xdr:rowOff>
    </xdr:from>
    <xdr:ext cx="85725" cy="85725"/>
    <xdr:pic>
      <xdr:nvPicPr>
        <xdr:cNvPr id="88" name="87 Imagen" descr="http://200.29.3.6:8080/pentaho/jpivot/table/drill-position-other.gif">
          <a:extLst>
            <a:ext uri="{FF2B5EF4-FFF2-40B4-BE49-F238E27FC236}">
              <a16:creationId xmlns:a16="http://schemas.microsoft.com/office/drawing/2014/main" id="{00000000-0008-0000-4300-00005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0185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152400" cy="152400"/>
    <xdr:sp macro="" textlink="">
      <xdr:nvSpPr>
        <xdr:cNvPr id="89" name="Picture 8" hidden="1">
          <a:extLst>
            <a:ext uri="{63B3BB69-23CF-44E3-9099-C40C66FF867C}">
              <a14:compatExt xmlns:a14="http://schemas.microsoft.com/office/drawing/2010/main" spid="_x0000_s8200"/>
            </a:ext>
            <a:ext uri="{FF2B5EF4-FFF2-40B4-BE49-F238E27FC236}">
              <a16:creationId xmlns:a16="http://schemas.microsoft.com/office/drawing/2014/main" id="{00000000-0008-0000-4300-000059000000}"/>
            </a:ext>
          </a:extLst>
        </xdr:cNvPr>
        <xdr:cNvSpPr/>
      </xdr:nvSpPr>
      <xdr:spPr>
        <a:xfrm>
          <a:off x="16087725" y="14868525"/>
          <a:ext cx="152400" cy="152400"/>
        </a:xfrm>
        <a:prstGeom prst="rect">
          <a:avLst/>
        </a:prstGeom>
      </xdr:spPr>
    </xdr:sp>
    <xdr:clientData/>
  </xdr:oneCellAnchor>
  <xdr:oneCellAnchor>
    <xdr:from>
      <xdr:col>11</xdr:col>
      <xdr:colOff>0</xdr:colOff>
      <xdr:row>55</xdr:row>
      <xdr:rowOff>0</xdr:rowOff>
    </xdr:from>
    <xdr:ext cx="85725" cy="85725"/>
    <xdr:pic>
      <xdr:nvPicPr>
        <xdr:cNvPr id="90" name="89 Imagen" descr="http://200.29.3.6:8080/pentaho/jpivot/table/drill-position-other.gif">
          <a:extLst>
            <a:ext uri="{FF2B5EF4-FFF2-40B4-BE49-F238E27FC236}">
              <a16:creationId xmlns:a16="http://schemas.microsoft.com/office/drawing/2014/main" id="{00000000-0008-0000-4300-00005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91" name="90 Imagen" descr="http://200.29.3.6:8080/pentaho/jpivot/table/drill-position-other.gif">
          <a:extLst>
            <a:ext uri="{FF2B5EF4-FFF2-40B4-BE49-F238E27FC236}">
              <a16:creationId xmlns:a16="http://schemas.microsoft.com/office/drawing/2014/main" id="{00000000-0008-0000-4300-00005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92" name="91 Imagen" descr="http://200.29.3.6:8080/pentaho/jpivot/table/drill-position-other.gif">
          <a:extLst>
            <a:ext uri="{FF2B5EF4-FFF2-40B4-BE49-F238E27FC236}">
              <a16:creationId xmlns:a16="http://schemas.microsoft.com/office/drawing/2014/main" id="{00000000-0008-0000-4300-00005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93" name="92 Imagen" descr="http://200.29.3.6:8080/pentaho/jpivot/table/drill-position-other.gif">
          <a:extLst>
            <a:ext uri="{FF2B5EF4-FFF2-40B4-BE49-F238E27FC236}">
              <a16:creationId xmlns:a16="http://schemas.microsoft.com/office/drawing/2014/main" id="{00000000-0008-0000-4300-00005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94" name="93 Imagen" descr="http://200.29.3.6:8080/pentaho/jpivot/table/drill-position-other.gif">
          <a:extLst>
            <a:ext uri="{FF2B5EF4-FFF2-40B4-BE49-F238E27FC236}">
              <a16:creationId xmlns:a16="http://schemas.microsoft.com/office/drawing/2014/main" id="{00000000-0008-0000-4300-00005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95" name="94 Imagen" descr="http://200.29.3.6:8080/pentaho/jpivot/table/drill-position-other.gif">
          <a:extLst>
            <a:ext uri="{FF2B5EF4-FFF2-40B4-BE49-F238E27FC236}">
              <a16:creationId xmlns:a16="http://schemas.microsoft.com/office/drawing/2014/main" id="{00000000-0008-0000-4300-00005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96" name="95 Imagen" descr="http://200.29.3.6:8080/pentaho/jpivot/table/drill-position-other.gif">
          <a:extLst>
            <a:ext uri="{FF2B5EF4-FFF2-40B4-BE49-F238E27FC236}">
              <a16:creationId xmlns:a16="http://schemas.microsoft.com/office/drawing/2014/main" id="{00000000-0008-0000-4300-00006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97" name="96 Imagen" descr="http://200.29.3.6:8080/pentaho/jpivot/table/drill-position-other.gif">
          <a:extLst>
            <a:ext uri="{FF2B5EF4-FFF2-40B4-BE49-F238E27FC236}">
              <a16:creationId xmlns:a16="http://schemas.microsoft.com/office/drawing/2014/main" id="{00000000-0008-0000-4300-00006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98" name="97 Imagen" descr="http://200.29.3.6:8080/pentaho/jpivot/table/drill-position-other.gif">
          <a:extLst>
            <a:ext uri="{FF2B5EF4-FFF2-40B4-BE49-F238E27FC236}">
              <a16:creationId xmlns:a16="http://schemas.microsoft.com/office/drawing/2014/main" id="{00000000-0008-0000-4300-00006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99" name="98 Imagen" descr="http://200.29.3.6:8080/pentaho/jpivot/table/drill-position-other.gif">
          <a:extLst>
            <a:ext uri="{FF2B5EF4-FFF2-40B4-BE49-F238E27FC236}">
              <a16:creationId xmlns:a16="http://schemas.microsoft.com/office/drawing/2014/main" id="{00000000-0008-0000-4300-00006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00" name="99 Imagen" descr="http://200.29.3.6:8080/pentaho/jpivot/table/drill-position-other.gif">
          <a:extLst>
            <a:ext uri="{FF2B5EF4-FFF2-40B4-BE49-F238E27FC236}">
              <a16:creationId xmlns:a16="http://schemas.microsoft.com/office/drawing/2014/main" id="{00000000-0008-0000-4300-00006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55</xdr:row>
      <xdr:rowOff>0</xdr:rowOff>
    </xdr:from>
    <xdr:ext cx="85725" cy="85725"/>
    <xdr:pic>
      <xdr:nvPicPr>
        <xdr:cNvPr id="101" name="100 Imagen" descr="http://200.29.3.6:8080/pentaho/jpivot/table/drill-position-other.gif">
          <a:extLst>
            <a:ext uri="{FF2B5EF4-FFF2-40B4-BE49-F238E27FC236}">
              <a16:creationId xmlns:a16="http://schemas.microsoft.com/office/drawing/2014/main" id="{00000000-0008-0000-4300-00006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0185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152400" cy="152400"/>
    <xdr:sp macro="" textlink="">
      <xdr:nvSpPr>
        <xdr:cNvPr id="102" name="Picture 9" hidden="1">
          <a:extLst>
            <a:ext uri="{63B3BB69-23CF-44E3-9099-C40C66FF867C}">
              <a14:compatExt xmlns:a14="http://schemas.microsoft.com/office/drawing/2010/main" spid="_x0000_s8201"/>
            </a:ext>
            <a:ext uri="{FF2B5EF4-FFF2-40B4-BE49-F238E27FC236}">
              <a16:creationId xmlns:a16="http://schemas.microsoft.com/office/drawing/2014/main" id="{00000000-0008-0000-4300-000066000000}"/>
            </a:ext>
          </a:extLst>
        </xdr:cNvPr>
        <xdr:cNvSpPr/>
      </xdr:nvSpPr>
      <xdr:spPr>
        <a:xfrm>
          <a:off x="16087725" y="14868525"/>
          <a:ext cx="152400" cy="152400"/>
        </a:xfrm>
        <a:prstGeom prst="rect">
          <a:avLst/>
        </a:prstGeom>
      </xdr:spPr>
    </xdr:sp>
    <xdr:clientData/>
  </xdr:oneCellAnchor>
  <xdr:oneCellAnchor>
    <xdr:from>
      <xdr:col>11</xdr:col>
      <xdr:colOff>0</xdr:colOff>
      <xdr:row>55</xdr:row>
      <xdr:rowOff>0</xdr:rowOff>
    </xdr:from>
    <xdr:ext cx="85725" cy="85725"/>
    <xdr:pic>
      <xdr:nvPicPr>
        <xdr:cNvPr id="103" name="102 Imagen" descr="http://200.29.3.6:8080/pentaho/jpivot/table/drill-position-other.gif">
          <a:extLst>
            <a:ext uri="{FF2B5EF4-FFF2-40B4-BE49-F238E27FC236}">
              <a16:creationId xmlns:a16="http://schemas.microsoft.com/office/drawing/2014/main" id="{00000000-0008-0000-4300-00006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04" name="103 Imagen" descr="http://200.29.3.6:8080/pentaho/jpivot/table/drill-position-other.gif">
          <a:extLst>
            <a:ext uri="{FF2B5EF4-FFF2-40B4-BE49-F238E27FC236}">
              <a16:creationId xmlns:a16="http://schemas.microsoft.com/office/drawing/2014/main" id="{00000000-0008-0000-4300-00006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05" name="104 Imagen" descr="http://200.29.3.6:8080/pentaho/jpivot/table/drill-position-other.gif">
          <a:extLst>
            <a:ext uri="{FF2B5EF4-FFF2-40B4-BE49-F238E27FC236}">
              <a16:creationId xmlns:a16="http://schemas.microsoft.com/office/drawing/2014/main" id="{00000000-0008-0000-4300-00006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06" name="105 Imagen" descr="http://200.29.3.6:8080/pentaho/jpivot/table/drill-position-other.gif">
          <a:extLst>
            <a:ext uri="{FF2B5EF4-FFF2-40B4-BE49-F238E27FC236}">
              <a16:creationId xmlns:a16="http://schemas.microsoft.com/office/drawing/2014/main" id="{00000000-0008-0000-4300-00006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07" name="106 Imagen" descr="http://200.29.3.6:8080/pentaho/jpivot/table/drill-position-other.gif">
          <a:extLst>
            <a:ext uri="{FF2B5EF4-FFF2-40B4-BE49-F238E27FC236}">
              <a16:creationId xmlns:a16="http://schemas.microsoft.com/office/drawing/2014/main" id="{00000000-0008-0000-4300-00006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08" name="107 Imagen" descr="http://200.29.3.6:8080/pentaho/jpivot/table/drill-position-other.gif">
          <a:extLst>
            <a:ext uri="{FF2B5EF4-FFF2-40B4-BE49-F238E27FC236}">
              <a16:creationId xmlns:a16="http://schemas.microsoft.com/office/drawing/2014/main" id="{00000000-0008-0000-4300-00006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09" name="108 Imagen" descr="http://200.29.3.6:8080/pentaho/jpivot/table/drill-position-other.gif">
          <a:extLst>
            <a:ext uri="{FF2B5EF4-FFF2-40B4-BE49-F238E27FC236}">
              <a16:creationId xmlns:a16="http://schemas.microsoft.com/office/drawing/2014/main" id="{00000000-0008-0000-4300-00006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10" name="109 Imagen" descr="http://200.29.3.6:8080/pentaho/jpivot/table/drill-position-other.gif">
          <a:extLst>
            <a:ext uri="{FF2B5EF4-FFF2-40B4-BE49-F238E27FC236}">
              <a16:creationId xmlns:a16="http://schemas.microsoft.com/office/drawing/2014/main" id="{00000000-0008-0000-4300-00006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11" name="110 Imagen" descr="http://200.29.3.6:8080/pentaho/jpivot/table/drill-position-other.gif">
          <a:extLst>
            <a:ext uri="{FF2B5EF4-FFF2-40B4-BE49-F238E27FC236}">
              <a16:creationId xmlns:a16="http://schemas.microsoft.com/office/drawing/2014/main" id="{00000000-0008-0000-4300-00006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12" name="111 Imagen" descr="http://200.29.3.6:8080/pentaho/jpivot/table/drill-position-other.gif">
          <a:extLst>
            <a:ext uri="{FF2B5EF4-FFF2-40B4-BE49-F238E27FC236}">
              <a16:creationId xmlns:a16="http://schemas.microsoft.com/office/drawing/2014/main" id="{00000000-0008-0000-4300-00007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13" name="112 Imagen" descr="http://200.29.3.6:8080/pentaho/jpivot/table/drill-position-other.gif">
          <a:extLst>
            <a:ext uri="{FF2B5EF4-FFF2-40B4-BE49-F238E27FC236}">
              <a16:creationId xmlns:a16="http://schemas.microsoft.com/office/drawing/2014/main" id="{00000000-0008-0000-4300-00007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55</xdr:row>
      <xdr:rowOff>0</xdr:rowOff>
    </xdr:from>
    <xdr:ext cx="85725" cy="85725"/>
    <xdr:pic>
      <xdr:nvPicPr>
        <xdr:cNvPr id="114" name="113 Imagen" descr="http://200.29.3.6:8080/pentaho/jpivot/table/drill-position-other.gif">
          <a:extLst>
            <a:ext uri="{FF2B5EF4-FFF2-40B4-BE49-F238E27FC236}">
              <a16:creationId xmlns:a16="http://schemas.microsoft.com/office/drawing/2014/main" id="{00000000-0008-0000-4300-00007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0185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152400" cy="152400"/>
    <xdr:sp macro="" textlink="">
      <xdr:nvSpPr>
        <xdr:cNvPr id="115" name="Picture 10" hidden="1">
          <a:extLst>
            <a:ext uri="{63B3BB69-23CF-44E3-9099-C40C66FF867C}">
              <a14:compatExt xmlns:a14="http://schemas.microsoft.com/office/drawing/2010/main" spid="_x0000_s8202"/>
            </a:ext>
            <a:ext uri="{FF2B5EF4-FFF2-40B4-BE49-F238E27FC236}">
              <a16:creationId xmlns:a16="http://schemas.microsoft.com/office/drawing/2014/main" id="{00000000-0008-0000-4300-000073000000}"/>
            </a:ext>
          </a:extLst>
        </xdr:cNvPr>
        <xdr:cNvSpPr/>
      </xdr:nvSpPr>
      <xdr:spPr>
        <a:xfrm>
          <a:off x="16087725" y="14868525"/>
          <a:ext cx="152400" cy="152400"/>
        </a:xfrm>
        <a:prstGeom prst="rect">
          <a:avLst/>
        </a:prstGeom>
      </xdr:spPr>
    </xdr:sp>
    <xdr:clientData/>
  </xdr:oneCellAnchor>
  <xdr:oneCellAnchor>
    <xdr:from>
      <xdr:col>11</xdr:col>
      <xdr:colOff>0</xdr:colOff>
      <xdr:row>55</xdr:row>
      <xdr:rowOff>0</xdr:rowOff>
    </xdr:from>
    <xdr:ext cx="85725" cy="85725"/>
    <xdr:pic>
      <xdr:nvPicPr>
        <xdr:cNvPr id="116" name="115 Imagen" descr="http://200.29.3.6:8080/pentaho/jpivot/table/drill-position-other.gif">
          <a:extLst>
            <a:ext uri="{FF2B5EF4-FFF2-40B4-BE49-F238E27FC236}">
              <a16:creationId xmlns:a16="http://schemas.microsoft.com/office/drawing/2014/main" id="{00000000-0008-0000-4300-00007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17" name="116 Imagen" descr="http://200.29.3.6:8080/pentaho/jpivot/table/drill-position-other.gif">
          <a:extLst>
            <a:ext uri="{FF2B5EF4-FFF2-40B4-BE49-F238E27FC236}">
              <a16:creationId xmlns:a16="http://schemas.microsoft.com/office/drawing/2014/main" id="{00000000-0008-0000-4300-00007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18" name="117 Imagen" descr="http://200.29.3.6:8080/pentaho/jpivot/table/drill-position-other.gif">
          <a:extLst>
            <a:ext uri="{FF2B5EF4-FFF2-40B4-BE49-F238E27FC236}">
              <a16:creationId xmlns:a16="http://schemas.microsoft.com/office/drawing/2014/main" id="{00000000-0008-0000-4300-00007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19" name="118 Imagen" descr="http://200.29.3.6:8080/pentaho/jpivot/table/drill-position-other.gif">
          <a:extLst>
            <a:ext uri="{FF2B5EF4-FFF2-40B4-BE49-F238E27FC236}">
              <a16:creationId xmlns:a16="http://schemas.microsoft.com/office/drawing/2014/main" id="{00000000-0008-0000-4300-00007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20" name="119 Imagen" descr="http://200.29.3.6:8080/pentaho/jpivot/table/drill-position-other.gif">
          <a:extLst>
            <a:ext uri="{FF2B5EF4-FFF2-40B4-BE49-F238E27FC236}">
              <a16:creationId xmlns:a16="http://schemas.microsoft.com/office/drawing/2014/main" id="{00000000-0008-0000-4300-00007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21" name="120 Imagen" descr="http://200.29.3.6:8080/pentaho/jpivot/table/drill-position-other.gif">
          <a:extLst>
            <a:ext uri="{FF2B5EF4-FFF2-40B4-BE49-F238E27FC236}">
              <a16:creationId xmlns:a16="http://schemas.microsoft.com/office/drawing/2014/main" id="{00000000-0008-0000-4300-00007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22" name="121 Imagen" descr="http://200.29.3.6:8080/pentaho/jpivot/table/drill-position-other.gif">
          <a:extLst>
            <a:ext uri="{FF2B5EF4-FFF2-40B4-BE49-F238E27FC236}">
              <a16:creationId xmlns:a16="http://schemas.microsoft.com/office/drawing/2014/main" id="{00000000-0008-0000-4300-00007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23" name="122 Imagen" descr="http://200.29.3.6:8080/pentaho/jpivot/table/drill-position-other.gif">
          <a:extLst>
            <a:ext uri="{FF2B5EF4-FFF2-40B4-BE49-F238E27FC236}">
              <a16:creationId xmlns:a16="http://schemas.microsoft.com/office/drawing/2014/main" id="{00000000-0008-0000-4300-00007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24" name="123 Imagen" descr="http://200.29.3.6:8080/pentaho/jpivot/table/drill-position-other.gif">
          <a:extLst>
            <a:ext uri="{FF2B5EF4-FFF2-40B4-BE49-F238E27FC236}">
              <a16:creationId xmlns:a16="http://schemas.microsoft.com/office/drawing/2014/main" id="{00000000-0008-0000-4300-00007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25" name="124 Imagen" descr="http://200.29.3.6:8080/pentaho/jpivot/table/drill-position-other.gif">
          <a:extLst>
            <a:ext uri="{FF2B5EF4-FFF2-40B4-BE49-F238E27FC236}">
              <a16:creationId xmlns:a16="http://schemas.microsoft.com/office/drawing/2014/main" id="{00000000-0008-0000-4300-00007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55</xdr:row>
      <xdr:rowOff>0</xdr:rowOff>
    </xdr:from>
    <xdr:ext cx="85725" cy="85725"/>
    <xdr:pic>
      <xdr:nvPicPr>
        <xdr:cNvPr id="126" name="125 Imagen" descr="http://200.29.3.6:8080/pentaho/jpivot/table/drill-position-other.gif">
          <a:extLst>
            <a:ext uri="{FF2B5EF4-FFF2-40B4-BE49-F238E27FC236}">
              <a16:creationId xmlns:a16="http://schemas.microsoft.com/office/drawing/2014/main" id="{00000000-0008-0000-4300-00007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0185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152400" cy="152400"/>
    <xdr:sp macro="" textlink="">
      <xdr:nvSpPr>
        <xdr:cNvPr id="127" name="Picture 11" hidden="1">
          <a:extLst>
            <a:ext uri="{63B3BB69-23CF-44E3-9099-C40C66FF867C}">
              <a14:compatExt xmlns:a14="http://schemas.microsoft.com/office/drawing/2010/main" spid="_x0000_s8203"/>
            </a:ext>
            <a:ext uri="{FF2B5EF4-FFF2-40B4-BE49-F238E27FC236}">
              <a16:creationId xmlns:a16="http://schemas.microsoft.com/office/drawing/2014/main" id="{00000000-0008-0000-4300-00007F000000}"/>
            </a:ext>
          </a:extLst>
        </xdr:cNvPr>
        <xdr:cNvSpPr/>
      </xdr:nvSpPr>
      <xdr:spPr>
        <a:xfrm>
          <a:off x="16087725" y="14868525"/>
          <a:ext cx="152400" cy="152400"/>
        </a:xfrm>
        <a:prstGeom prst="rect">
          <a:avLst/>
        </a:prstGeom>
      </xdr:spPr>
    </xdr:sp>
    <xdr:clientData/>
  </xdr:oneCellAnchor>
  <xdr:oneCellAnchor>
    <xdr:from>
      <xdr:col>11</xdr:col>
      <xdr:colOff>0</xdr:colOff>
      <xdr:row>55</xdr:row>
      <xdr:rowOff>0</xdr:rowOff>
    </xdr:from>
    <xdr:ext cx="85725" cy="85725"/>
    <xdr:pic>
      <xdr:nvPicPr>
        <xdr:cNvPr id="128" name="127 Imagen" descr="http://200.29.3.6:8080/pentaho/jpivot/table/drill-position-other.gif">
          <a:extLst>
            <a:ext uri="{FF2B5EF4-FFF2-40B4-BE49-F238E27FC236}">
              <a16:creationId xmlns:a16="http://schemas.microsoft.com/office/drawing/2014/main" id="{00000000-0008-0000-4300-00008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29" name="128 Imagen" descr="http://200.29.3.6:8080/pentaho/jpivot/table/drill-position-other.gif">
          <a:extLst>
            <a:ext uri="{FF2B5EF4-FFF2-40B4-BE49-F238E27FC236}">
              <a16:creationId xmlns:a16="http://schemas.microsoft.com/office/drawing/2014/main" id="{00000000-0008-0000-4300-00008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30" name="129 Imagen" descr="http://200.29.3.6:8080/pentaho/jpivot/table/drill-position-other.gif">
          <a:extLst>
            <a:ext uri="{FF2B5EF4-FFF2-40B4-BE49-F238E27FC236}">
              <a16:creationId xmlns:a16="http://schemas.microsoft.com/office/drawing/2014/main" id="{00000000-0008-0000-4300-00008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31" name="130 Imagen" descr="http://200.29.3.6:8080/pentaho/jpivot/table/drill-position-other.gif">
          <a:extLst>
            <a:ext uri="{FF2B5EF4-FFF2-40B4-BE49-F238E27FC236}">
              <a16:creationId xmlns:a16="http://schemas.microsoft.com/office/drawing/2014/main" id="{00000000-0008-0000-4300-00008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32" name="131 Imagen" descr="http://200.29.3.6:8080/pentaho/jpivot/table/drill-position-other.gif">
          <a:extLst>
            <a:ext uri="{FF2B5EF4-FFF2-40B4-BE49-F238E27FC236}">
              <a16:creationId xmlns:a16="http://schemas.microsoft.com/office/drawing/2014/main" id="{00000000-0008-0000-4300-00008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33" name="132 Imagen" descr="http://200.29.3.6:8080/pentaho/jpivot/table/drill-position-other.gif">
          <a:extLst>
            <a:ext uri="{FF2B5EF4-FFF2-40B4-BE49-F238E27FC236}">
              <a16:creationId xmlns:a16="http://schemas.microsoft.com/office/drawing/2014/main" id="{00000000-0008-0000-4300-00008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34" name="133 Imagen" descr="http://200.29.3.6:8080/pentaho/jpivot/table/drill-position-other.gif">
          <a:extLst>
            <a:ext uri="{FF2B5EF4-FFF2-40B4-BE49-F238E27FC236}">
              <a16:creationId xmlns:a16="http://schemas.microsoft.com/office/drawing/2014/main" id="{00000000-0008-0000-4300-00008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35" name="134 Imagen" descr="http://200.29.3.6:8080/pentaho/jpivot/table/drill-position-other.gif">
          <a:extLst>
            <a:ext uri="{FF2B5EF4-FFF2-40B4-BE49-F238E27FC236}">
              <a16:creationId xmlns:a16="http://schemas.microsoft.com/office/drawing/2014/main" id="{00000000-0008-0000-4300-00008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36" name="135 Imagen" descr="http://200.29.3.6:8080/pentaho/jpivot/table/drill-position-other.gif">
          <a:extLst>
            <a:ext uri="{FF2B5EF4-FFF2-40B4-BE49-F238E27FC236}">
              <a16:creationId xmlns:a16="http://schemas.microsoft.com/office/drawing/2014/main" id="{00000000-0008-0000-4300-00008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37" name="136 Imagen" descr="http://200.29.3.6:8080/pentaho/jpivot/table/drill-position-other.gif">
          <a:extLst>
            <a:ext uri="{FF2B5EF4-FFF2-40B4-BE49-F238E27FC236}">
              <a16:creationId xmlns:a16="http://schemas.microsoft.com/office/drawing/2014/main" id="{00000000-0008-0000-4300-00008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55</xdr:row>
      <xdr:rowOff>0</xdr:rowOff>
    </xdr:from>
    <xdr:ext cx="85725" cy="85725"/>
    <xdr:pic>
      <xdr:nvPicPr>
        <xdr:cNvPr id="138" name="137 Imagen" descr="http://200.29.3.6:8080/pentaho/jpivot/table/drill-position-other.gif">
          <a:extLst>
            <a:ext uri="{FF2B5EF4-FFF2-40B4-BE49-F238E27FC236}">
              <a16:creationId xmlns:a16="http://schemas.microsoft.com/office/drawing/2014/main" id="{00000000-0008-0000-4300-00008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0185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152400" cy="152400"/>
    <xdr:sp macro="" textlink="">
      <xdr:nvSpPr>
        <xdr:cNvPr id="139" name="Picture 12" hidden="1">
          <a:extLst>
            <a:ext uri="{63B3BB69-23CF-44E3-9099-C40C66FF867C}">
              <a14:compatExt xmlns:a14="http://schemas.microsoft.com/office/drawing/2010/main" spid="_x0000_s8204"/>
            </a:ext>
            <a:ext uri="{FF2B5EF4-FFF2-40B4-BE49-F238E27FC236}">
              <a16:creationId xmlns:a16="http://schemas.microsoft.com/office/drawing/2014/main" id="{00000000-0008-0000-4300-00008B000000}"/>
            </a:ext>
          </a:extLst>
        </xdr:cNvPr>
        <xdr:cNvSpPr/>
      </xdr:nvSpPr>
      <xdr:spPr>
        <a:xfrm>
          <a:off x="16087725" y="14868525"/>
          <a:ext cx="152400" cy="152400"/>
        </a:xfrm>
        <a:prstGeom prst="rect">
          <a:avLst/>
        </a:prstGeom>
      </xdr:spPr>
    </xdr:sp>
    <xdr:clientData/>
  </xdr:oneCellAnchor>
  <xdr:oneCellAnchor>
    <xdr:from>
      <xdr:col>11</xdr:col>
      <xdr:colOff>0</xdr:colOff>
      <xdr:row>55</xdr:row>
      <xdr:rowOff>0</xdr:rowOff>
    </xdr:from>
    <xdr:ext cx="85725" cy="85725"/>
    <xdr:pic>
      <xdr:nvPicPr>
        <xdr:cNvPr id="140" name="139 Imagen" descr="http://200.29.3.6:8080/pentaho/jpivot/table/drill-position-other.gif">
          <a:extLst>
            <a:ext uri="{FF2B5EF4-FFF2-40B4-BE49-F238E27FC236}">
              <a16:creationId xmlns:a16="http://schemas.microsoft.com/office/drawing/2014/main" id="{00000000-0008-0000-4300-00008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41" name="140 Imagen" descr="http://200.29.3.6:8080/pentaho/jpivot/table/drill-position-other.gif">
          <a:extLst>
            <a:ext uri="{FF2B5EF4-FFF2-40B4-BE49-F238E27FC236}">
              <a16:creationId xmlns:a16="http://schemas.microsoft.com/office/drawing/2014/main" id="{00000000-0008-0000-4300-00008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42" name="141 Imagen" descr="http://200.29.3.6:8080/pentaho/jpivot/table/drill-position-other.gif">
          <a:extLst>
            <a:ext uri="{FF2B5EF4-FFF2-40B4-BE49-F238E27FC236}">
              <a16:creationId xmlns:a16="http://schemas.microsoft.com/office/drawing/2014/main" id="{00000000-0008-0000-4300-00008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43" name="142 Imagen" descr="http://200.29.3.6:8080/pentaho/jpivot/table/drill-position-other.gif">
          <a:extLst>
            <a:ext uri="{FF2B5EF4-FFF2-40B4-BE49-F238E27FC236}">
              <a16:creationId xmlns:a16="http://schemas.microsoft.com/office/drawing/2014/main" id="{00000000-0008-0000-4300-00008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44" name="143 Imagen" descr="http://200.29.3.6:8080/pentaho/jpivot/table/drill-position-other.gif">
          <a:extLst>
            <a:ext uri="{FF2B5EF4-FFF2-40B4-BE49-F238E27FC236}">
              <a16:creationId xmlns:a16="http://schemas.microsoft.com/office/drawing/2014/main" id="{00000000-0008-0000-4300-00009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45" name="144 Imagen" descr="http://200.29.3.6:8080/pentaho/jpivot/table/drill-position-other.gif">
          <a:extLst>
            <a:ext uri="{FF2B5EF4-FFF2-40B4-BE49-F238E27FC236}">
              <a16:creationId xmlns:a16="http://schemas.microsoft.com/office/drawing/2014/main" id="{00000000-0008-0000-4300-00009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46" name="145 Imagen" descr="http://200.29.3.6:8080/pentaho/jpivot/table/drill-position-other.gif">
          <a:extLst>
            <a:ext uri="{FF2B5EF4-FFF2-40B4-BE49-F238E27FC236}">
              <a16:creationId xmlns:a16="http://schemas.microsoft.com/office/drawing/2014/main" id="{00000000-0008-0000-4300-00009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47" name="146 Imagen" descr="http://200.29.3.6:8080/pentaho/jpivot/table/drill-position-other.gif">
          <a:extLst>
            <a:ext uri="{FF2B5EF4-FFF2-40B4-BE49-F238E27FC236}">
              <a16:creationId xmlns:a16="http://schemas.microsoft.com/office/drawing/2014/main" id="{00000000-0008-0000-4300-00009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48" name="147 Imagen" descr="http://200.29.3.6:8080/pentaho/jpivot/table/drill-position-other.gif">
          <a:extLst>
            <a:ext uri="{FF2B5EF4-FFF2-40B4-BE49-F238E27FC236}">
              <a16:creationId xmlns:a16="http://schemas.microsoft.com/office/drawing/2014/main" id="{00000000-0008-0000-4300-00009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49" name="148 Imagen" descr="http://200.29.3.6:8080/pentaho/jpivot/table/drill-position-other.gif">
          <a:extLst>
            <a:ext uri="{FF2B5EF4-FFF2-40B4-BE49-F238E27FC236}">
              <a16:creationId xmlns:a16="http://schemas.microsoft.com/office/drawing/2014/main" id="{00000000-0008-0000-4300-00009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877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xdr:row>
      <xdr:rowOff>0</xdr:rowOff>
    </xdr:from>
    <xdr:ext cx="85725" cy="85725"/>
    <xdr:pic>
      <xdr:nvPicPr>
        <xdr:cNvPr id="150" name="149 Imagen" descr="http://200.29.3.6:8080/pentaho/jpivot/table/drill-position-other.gif">
          <a:extLst>
            <a:ext uri="{FF2B5EF4-FFF2-40B4-BE49-F238E27FC236}">
              <a16:creationId xmlns:a16="http://schemas.microsoft.com/office/drawing/2014/main" id="{00000000-0008-0000-4300-00009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44600" y="173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26</xdr:row>
      <xdr:rowOff>0</xdr:rowOff>
    </xdr:from>
    <xdr:ext cx="85725" cy="85725"/>
    <xdr:pic>
      <xdr:nvPicPr>
        <xdr:cNvPr id="151" name="150 Imagen" descr="http://200.29.3.6:8080/pentaho/jpivot/table/drill-position-other.gif">
          <a:extLst>
            <a:ext uri="{FF2B5EF4-FFF2-40B4-BE49-F238E27FC236}">
              <a16:creationId xmlns:a16="http://schemas.microsoft.com/office/drawing/2014/main" id="{00000000-0008-0000-4300-00009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44600" y="7486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27</xdr:row>
      <xdr:rowOff>0</xdr:rowOff>
    </xdr:from>
    <xdr:ext cx="85725" cy="85725"/>
    <xdr:pic>
      <xdr:nvPicPr>
        <xdr:cNvPr id="152" name="151 Imagen" descr="http://200.29.3.6:8080/pentaho/jpivot/table/drill-position-other.gif">
          <a:extLst>
            <a:ext uri="{FF2B5EF4-FFF2-40B4-BE49-F238E27FC236}">
              <a16:creationId xmlns:a16="http://schemas.microsoft.com/office/drawing/2014/main" id="{00000000-0008-0000-4300-00009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44600" y="7686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28</xdr:row>
      <xdr:rowOff>0</xdr:rowOff>
    </xdr:from>
    <xdr:ext cx="85725" cy="85725"/>
    <xdr:pic>
      <xdr:nvPicPr>
        <xdr:cNvPr id="153" name="152 Imagen" descr="http://200.29.3.6:8080/pentaho/jpivot/table/drill-position-other.gif">
          <a:extLst>
            <a:ext uri="{FF2B5EF4-FFF2-40B4-BE49-F238E27FC236}">
              <a16:creationId xmlns:a16="http://schemas.microsoft.com/office/drawing/2014/main" id="{00000000-0008-0000-4300-00009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44600" y="7886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85725" cy="85725"/>
    <xdr:pic>
      <xdr:nvPicPr>
        <xdr:cNvPr id="154" name="153 Imagen" descr="http://200.29.3.6:8080/pentaho/jpivot/table/drill-position-other.gif">
          <a:extLst>
            <a:ext uri="{FF2B5EF4-FFF2-40B4-BE49-F238E27FC236}">
              <a16:creationId xmlns:a16="http://schemas.microsoft.com/office/drawing/2014/main" id="{00000000-0008-0000-4300-00009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44600" y="811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85725" cy="85725"/>
    <xdr:pic>
      <xdr:nvPicPr>
        <xdr:cNvPr id="155" name="154 Imagen" descr="http://200.29.3.6:8080/pentaho/jpivot/table/drill-position-other.gif">
          <a:extLst>
            <a:ext uri="{FF2B5EF4-FFF2-40B4-BE49-F238E27FC236}">
              <a16:creationId xmlns:a16="http://schemas.microsoft.com/office/drawing/2014/main" id="{00000000-0008-0000-4300-00009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44600" y="811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85725" cy="85725"/>
    <xdr:pic>
      <xdr:nvPicPr>
        <xdr:cNvPr id="156" name="155 Imagen" descr="http://200.29.3.6:8080/pentaho/jpivot/table/drill-position-other.gif">
          <a:extLst>
            <a:ext uri="{FF2B5EF4-FFF2-40B4-BE49-F238E27FC236}">
              <a16:creationId xmlns:a16="http://schemas.microsoft.com/office/drawing/2014/main" id="{00000000-0008-0000-4300-00009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44600" y="811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85725" cy="85725"/>
    <xdr:pic>
      <xdr:nvPicPr>
        <xdr:cNvPr id="157" name="156 Imagen" descr="http://200.29.3.6:8080/pentaho/jpivot/table/drill-position-other.gif">
          <a:extLst>
            <a:ext uri="{FF2B5EF4-FFF2-40B4-BE49-F238E27FC236}">
              <a16:creationId xmlns:a16="http://schemas.microsoft.com/office/drawing/2014/main" id="{00000000-0008-0000-4300-00009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44600" y="811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85725" cy="85725"/>
    <xdr:pic>
      <xdr:nvPicPr>
        <xdr:cNvPr id="158" name="157 Imagen" descr="http://200.29.3.6:8080/pentaho/jpivot/table/drill-position-other.gif">
          <a:extLst>
            <a:ext uri="{FF2B5EF4-FFF2-40B4-BE49-F238E27FC236}">
              <a16:creationId xmlns:a16="http://schemas.microsoft.com/office/drawing/2014/main" id="{00000000-0008-0000-4300-00009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44600" y="811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85725" cy="85725"/>
    <xdr:pic>
      <xdr:nvPicPr>
        <xdr:cNvPr id="159" name="158 Imagen" descr="http://200.29.3.6:8080/pentaho/jpivot/table/drill-position-other.gif">
          <a:extLst>
            <a:ext uri="{FF2B5EF4-FFF2-40B4-BE49-F238E27FC236}">
              <a16:creationId xmlns:a16="http://schemas.microsoft.com/office/drawing/2014/main" id="{00000000-0008-0000-4300-00009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44600" y="811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xdr:row>
      <xdr:rowOff>0</xdr:rowOff>
    </xdr:from>
    <xdr:ext cx="85725" cy="85725"/>
    <xdr:pic>
      <xdr:nvPicPr>
        <xdr:cNvPr id="160" name="159 Imagen" descr="http://200.29.3.6:8080/pentaho/jpivot/table/drill-position-other.gif">
          <a:extLst>
            <a:ext uri="{FF2B5EF4-FFF2-40B4-BE49-F238E27FC236}">
              <a16:creationId xmlns:a16="http://schemas.microsoft.com/office/drawing/2014/main" id="{00000000-0008-0000-4300-0000A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44600" y="173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xdr:row>
      <xdr:rowOff>0</xdr:rowOff>
    </xdr:from>
    <xdr:ext cx="85725" cy="85725"/>
    <xdr:pic>
      <xdr:nvPicPr>
        <xdr:cNvPr id="161" name="160 Imagen" descr="http://200.29.3.6:8080/pentaho/jpivot/table/drill-position-other.gif">
          <a:extLst>
            <a:ext uri="{FF2B5EF4-FFF2-40B4-BE49-F238E27FC236}">
              <a16:creationId xmlns:a16="http://schemas.microsoft.com/office/drawing/2014/main" id="{00000000-0008-0000-4300-0000A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44600" y="173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26</xdr:row>
      <xdr:rowOff>0</xdr:rowOff>
    </xdr:from>
    <xdr:ext cx="85725" cy="85725"/>
    <xdr:pic>
      <xdr:nvPicPr>
        <xdr:cNvPr id="162" name="161 Imagen" descr="http://200.29.3.6:8080/pentaho/jpivot/table/drill-position-other.gif">
          <a:extLst>
            <a:ext uri="{FF2B5EF4-FFF2-40B4-BE49-F238E27FC236}">
              <a16:creationId xmlns:a16="http://schemas.microsoft.com/office/drawing/2014/main" id="{00000000-0008-0000-4300-0000A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44600" y="7486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27</xdr:row>
      <xdr:rowOff>0</xdr:rowOff>
    </xdr:from>
    <xdr:ext cx="85725" cy="85725"/>
    <xdr:pic>
      <xdr:nvPicPr>
        <xdr:cNvPr id="163" name="162 Imagen" descr="http://200.29.3.6:8080/pentaho/jpivot/table/drill-position-other.gif">
          <a:extLst>
            <a:ext uri="{FF2B5EF4-FFF2-40B4-BE49-F238E27FC236}">
              <a16:creationId xmlns:a16="http://schemas.microsoft.com/office/drawing/2014/main" id="{00000000-0008-0000-4300-0000A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44600" y="7686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28</xdr:row>
      <xdr:rowOff>0</xdr:rowOff>
    </xdr:from>
    <xdr:ext cx="85725" cy="85725"/>
    <xdr:pic>
      <xdr:nvPicPr>
        <xdr:cNvPr id="164" name="163 Imagen" descr="http://200.29.3.6:8080/pentaho/jpivot/table/drill-position-other.gif">
          <a:extLst>
            <a:ext uri="{FF2B5EF4-FFF2-40B4-BE49-F238E27FC236}">
              <a16:creationId xmlns:a16="http://schemas.microsoft.com/office/drawing/2014/main" id="{00000000-0008-0000-4300-0000A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44600" y="7886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85725" cy="85725"/>
    <xdr:pic>
      <xdr:nvPicPr>
        <xdr:cNvPr id="165" name="164 Imagen" descr="http://200.29.3.6:8080/pentaho/jpivot/table/drill-position-other.gif">
          <a:extLst>
            <a:ext uri="{FF2B5EF4-FFF2-40B4-BE49-F238E27FC236}">
              <a16:creationId xmlns:a16="http://schemas.microsoft.com/office/drawing/2014/main" id="{00000000-0008-0000-4300-0000A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44600" y="811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85725" cy="85725"/>
    <xdr:pic>
      <xdr:nvPicPr>
        <xdr:cNvPr id="166" name="165 Imagen" descr="http://200.29.3.6:8080/pentaho/jpivot/table/drill-position-other.gif">
          <a:extLst>
            <a:ext uri="{FF2B5EF4-FFF2-40B4-BE49-F238E27FC236}">
              <a16:creationId xmlns:a16="http://schemas.microsoft.com/office/drawing/2014/main" id="{00000000-0008-0000-4300-0000A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44600" y="811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85725" cy="85725"/>
    <xdr:pic>
      <xdr:nvPicPr>
        <xdr:cNvPr id="167" name="166 Imagen" descr="http://200.29.3.6:8080/pentaho/jpivot/table/drill-position-other.gif">
          <a:extLst>
            <a:ext uri="{FF2B5EF4-FFF2-40B4-BE49-F238E27FC236}">
              <a16:creationId xmlns:a16="http://schemas.microsoft.com/office/drawing/2014/main" id="{00000000-0008-0000-4300-0000A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44600" y="811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85725" cy="85725"/>
    <xdr:pic>
      <xdr:nvPicPr>
        <xdr:cNvPr id="168" name="167 Imagen" descr="http://200.29.3.6:8080/pentaho/jpivot/table/drill-position-other.gif">
          <a:extLst>
            <a:ext uri="{FF2B5EF4-FFF2-40B4-BE49-F238E27FC236}">
              <a16:creationId xmlns:a16="http://schemas.microsoft.com/office/drawing/2014/main" id="{00000000-0008-0000-4300-0000A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44600" y="811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85725" cy="85725"/>
    <xdr:pic>
      <xdr:nvPicPr>
        <xdr:cNvPr id="169" name="168 Imagen" descr="http://200.29.3.6:8080/pentaho/jpivot/table/drill-position-other.gif">
          <a:extLst>
            <a:ext uri="{FF2B5EF4-FFF2-40B4-BE49-F238E27FC236}">
              <a16:creationId xmlns:a16="http://schemas.microsoft.com/office/drawing/2014/main" id="{00000000-0008-0000-4300-0000A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44600" y="811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85725" cy="85725"/>
    <xdr:pic>
      <xdr:nvPicPr>
        <xdr:cNvPr id="170" name="169 Imagen" descr="http://200.29.3.6:8080/pentaho/jpivot/table/drill-position-other.gif">
          <a:extLst>
            <a:ext uri="{FF2B5EF4-FFF2-40B4-BE49-F238E27FC236}">
              <a16:creationId xmlns:a16="http://schemas.microsoft.com/office/drawing/2014/main" id="{00000000-0008-0000-4300-0000A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44600" y="811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85725" cy="85725"/>
    <xdr:pic>
      <xdr:nvPicPr>
        <xdr:cNvPr id="171" name="170 Imagen" descr="http://200.29.3.6:8080/pentaho/jpivot/table/drill-position-other.gif">
          <a:extLst>
            <a:ext uri="{FF2B5EF4-FFF2-40B4-BE49-F238E27FC236}">
              <a16:creationId xmlns:a16="http://schemas.microsoft.com/office/drawing/2014/main" id="{00000000-0008-0000-4300-0000A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44600" y="811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85725" cy="85725"/>
    <xdr:pic>
      <xdr:nvPicPr>
        <xdr:cNvPr id="172" name="171 Imagen" descr="http://200.29.3.6:8080/pentaho/jpivot/table/drill-position-other.gif">
          <a:extLst>
            <a:ext uri="{FF2B5EF4-FFF2-40B4-BE49-F238E27FC236}">
              <a16:creationId xmlns:a16="http://schemas.microsoft.com/office/drawing/2014/main" id="{00000000-0008-0000-4300-0000A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44600" y="811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85725" cy="85725"/>
    <xdr:pic>
      <xdr:nvPicPr>
        <xdr:cNvPr id="173" name="172 Imagen" descr="http://200.29.3.6:8080/pentaho/jpivot/table/drill-position-other.gif">
          <a:extLst>
            <a:ext uri="{FF2B5EF4-FFF2-40B4-BE49-F238E27FC236}">
              <a16:creationId xmlns:a16="http://schemas.microsoft.com/office/drawing/2014/main" id="{00000000-0008-0000-4300-0000A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44600" y="811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85725" cy="85725"/>
    <xdr:pic>
      <xdr:nvPicPr>
        <xdr:cNvPr id="174" name="173 Imagen" descr="http://200.29.3.6:8080/pentaho/jpivot/table/drill-position-other.gif">
          <a:extLst>
            <a:ext uri="{FF2B5EF4-FFF2-40B4-BE49-F238E27FC236}">
              <a16:creationId xmlns:a16="http://schemas.microsoft.com/office/drawing/2014/main" id="{00000000-0008-0000-4300-0000A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44600" y="811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85725" cy="85725"/>
    <xdr:pic>
      <xdr:nvPicPr>
        <xdr:cNvPr id="175" name="174 Imagen" descr="http://200.29.3.6:8080/pentaho/jpivot/table/drill-position-other.gif">
          <a:extLst>
            <a:ext uri="{FF2B5EF4-FFF2-40B4-BE49-F238E27FC236}">
              <a16:creationId xmlns:a16="http://schemas.microsoft.com/office/drawing/2014/main" id="{00000000-0008-0000-4300-0000A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44600" y="811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152400" cy="152400"/>
    <xdr:pic>
      <xdr:nvPicPr>
        <xdr:cNvPr id="176" name="Picture 1">
          <a:extLst>
            <a:ext uri="{FF2B5EF4-FFF2-40B4-BE49-F238E27FC236}">
              <a16:creationId xmlns:a16="http://schemas.microsoft.com/office/drawing/2014/main" id="{00000000-0008-0000-4300-0000B0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087725" y="14868525"/>
          <a:ext cx="152400" cy="152400"/>
        </a:xfrm>
        <a:prstGeom prst="rect">
          <a:avLst/>
        </a:prstGeom>
        <a:noFill/>
        <a:ln w="9525">
          <a:miter lim="800000"/>
          <a:headEnd/>
          <a:tailEnd/>
        </a:ln>
      </xdr:spPr>
    </xdr:pic>
    <xdr:clientData/>
  </xdr:oneCellAnchor>
  <xdr:oneCellAnchor>
    <xdr:from>
      <xdr:col>11</xdr:col>
      <xdr:colOff>0</xdr:colOff>
      <xdr:row>55</xdr:row>
      <xdr:rowOff>0</xdr:rowOff>
    </xdr:from>
    <xdr:ext cx="152400" cy="152400"/>
    <xdr:pic>
      <xdr:nvPicPr>
        <xdr:cNvPr id="177" name="Picture 2">
          <a:extLst>
            <a:ext uri="{FF2B5EF4-FFF2-40B4-BE49-F238E27FC236}">
              <a16:creationId xmlns:a16="http://schemas.microsoft.com/office/drawing/2014/main" id="{00000000-0008-0000-4300-0000B1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087725" y="14868525"/>
          <a:ext cx="152400" cy="152400"/>
        </a:xfrm>
        <a:prstGeom prst="rect">
          <a:avLst/>
        </a:prstGeom>
        <a:noFill/>
        <a:ln w="9525">
          <a:miter lim="800000"/>
          <a:headEnd/>
          <a:tailEnd/>
        </a:ln>
      </xdr:spPr>
    </xdr:pic>
    <xdr:clientData/>
  </xdr:oneCellAnchor>
  <xdr:oneCellAnchor>
    <xdr:from>
      <xdr:col>11</xdr:col>
      <xdr:colOff>0</xdr:colOff>
      <xdr:row>55</xdr:row>
      <xdr:rowOff>0</xdr:rowOff>
    </xdr:from>
    <xdr:ext cx="152400" cy="152400"/>
    <xdr:pic>
      <xdr:nvPicPr>
        <xdr:cNvPr id="178" name="Picture 3">
          <a:extLst>
            <a:ext uri="{FF2B5EF4-FFF2-40B4-BE49-F238E27FC236}">
              <a16:creationId xmlns:a16="http://schemas.microsoft.com/office/drawing/2014/main" id="{00000000-0008-0000-4300-0000B2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087725" y="14868525"/>
          <a:ext cx="152400" cy="152400"/>
        </a:xfrm>
        <a:prstGeom prst="rect">
          <a:avLst/>
        </a:prstGeom>
        <a:noFill/>
        <a:ln w="9525">
          <a:miter lim="800000"/>
          <a:headEnd/>
          <a:tailEnd/>
        </a:ln>
      </xdr:spPr>
    </xdr:pic>
    <xdr:clientData/>
  </xdr:oneCellAnchor>
  <xdr:oneCellAnchor>
    <xdr:from>
      <xdr:col>11</xdr:col>
      <xdr:colOff>0</xdr:colOff>
      <xdr:row>55</xdr:row>
      <xdr:rowOff>0</xdr:rowOff>
    </xdr:from>
    <xdr:ext cx="152400" cy="152400"/>
    <xdr:pic>
      <xdr:nvPicPr>
        <xdr:cNvPr id="179" name="Picture 4">
          <a:extLst>
            <a:ext uri="{FF2B5EF4-FFF2-40B4-BE49-F238E27FC236}">
              <a16:creationId xmlns:a16="http://schemas.microsoft.com/office/drawing/2014/main" id="{00000000-0008-0000-4300-0000B3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087725" y="14868525"/>
          <a:ext cx="152400" cy="152400"/>
        </a:xfrm>
        <a:prstGeom prst="rect">
          <a:avLst/>
        </a:prstGeom>
        <a:noFill/>
        <a:ln w="9525">
          <a:miter lim="800000"/>
          <a:headEnd/>
          <a:tailEnd/>
        </a:ln>
      </xdr:spPr>
    </xdr:pic>
    <xdr:clientData/>
  </xdr:oneCellAnchor>
  <xdr:oneCellAnchor>
    <xdr:from>
      <xdr:col>11</xdr:col>
      <xdr:colOff>0</xdr:colOff>
      <xdr:row>55</xdr:row>
      <xdr:rowOff>0</xdr:rowOff>
    </xdr:from>
    <xdr:ext cx="152400" cy="152400"/>
    <xdr:pic>
      <xdr:nvPicPr>
        <xdr:cNvPr id="180" name="Picture 5">
          <a:extLst>
            <a:ext uri="{FF2B5EF4-FFF2-40B4-BE49-F238E27FC236}">
              <a16:creationId xmlns:a16="http://schemas.microsoft.com/office/drawing/2014/main" id="{00000000-0008-0000-4300-0000B4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087725" y="14868525"/>
          <a:ext cx="152400" cy="152400"/>
        </a:xfrm>
        <a:prstGeom prst="rect">
          <a:avLst/>
        </a:prstGeom>
        <a:noFill/>
        <a:ln w="9525">
          <a:miter lim="800000"/>
          <a:headEnd/>
          <a:tailEnd/>
        </a:ln>
      </xdr:spPr>
    </xdr:pic>
    <xdr:clientData/>
  </xdr:oneCellAnchor>
  <xdr:oneCellAnchor>
    <xdr:from>
      <xdr:col>11</xdr:col>
      <xdr:colOff>0</xdr:colOff>
      <xdr:row>55</xdr:row>
      <xdr:rowOff>0</xdr:rowOff>
    </xdr:from>
    <xdr:ext cx="152400" cy="152400"/>
    <xdr:pic>
      <xdr:nvPicPr>
        <xdr:cNvPr id="181" name="Picture 6">
          <a:extLst>
            <a:ext uri="{FF2B5EF4-FFF2-40B4-BE49-F238E27FC236}">
              <a16:creationId xmlns:a16="http://schemas.microsoft.com/office/drawing/2014/main" id="{00000000-0008-0000-4300-0000B5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087725" y="14868525"/>
          <a:ext cx="152400" cy="152400"/>
        </a:xfrm>
        <a:prstGeom prst="rect">
          <a:avLst/>
        </a:prstGeom>
        <a:noFill/>
        <a:ln w="9525">
          <a:miter lim="800000"/>
          <a:headEnd/>
          <a:tailEnd/>
        </a:ln>
      </xdr:spPr>
    </xdr:pic>
    <xdr:clientData/>
  </xdr:oneCellAnchor>
  <xdr:oneCellAnchor>
    <xdr:from>
      <xdr:col>11</xdr:col>
      <xdr:colOff>0</xdr:colOff>
      <xdr:row>55</xdr:row>
      <xdr:rowOff>0</xdr:rowOff>
    </xdr:from>
    <xdr:ext cx="152400" cy="152400"/>
    <xdr:pic>
      <xdr:nvPicPr>
        <xdr:cNvPr id="182" name="Picture 7">
          <a:extLst>
            <a:ext uri="{FF2B5EF4-FFF2-40B4-BE49-F238E27FC236}">
              <a16:creationId xmlns:a16="http://schemas.microsoft.com/office/drawing/2014/main" id="{00000000-0008-0000-4300-0000B6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087725" y="14868525"/>
          <a:ext cx="152400" cy="152400"/>
        </a:xfrm>
        <a:prstGeom prst="rect">
          <a:avLst/>
        </a:prstGeom>
        <a:noFill/>
        <a:ln w="9525">
          <a:miter lim="800000"/>
          <a:headEnd/>
          <a:tailEnd/>
        </a:ln>
      </xdr:spPr>
    </xdr:pic>
    <xdr:clientData/>
  </xdr:oneCellAnchor>
  <xdr:oneCellAnchor>
    <xdr:from>
      <xdr:col>11</xdr:col>
      <xdr:colOff>0</xdr:colOff>
      <xdr:row>55</xdr:row>
      <xdr:rowOff>0</xdr:rowOff>
    </xdr:from>
    <xdr:ext cx="152400" cy="152400"/>
    <xdr:pic>
      <xdr:nvPicPr>
        <xdr:cNvPr id="183" name="Picture 8">
          <a:extLst>
            <a:ext uri="{FF2B5EF4-FFF2-40B4-BE49-F238E27FC236}">
              <a16:creationId xmlns:a16="http://schemas.microsoft.com/office/drawing/2014/main" id="{00000000-0008-0000-4300-0000B7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087725" y="14868525"/>
          <a:ext cx="152400" cy="152400"/>
        </a:xfrm>
        <a:prstGeom prst="rect">
          <a:avLst/>
        </a:prstGeom>
        <a:noFill/>
        <a:ln w="9525">
          <a:miter lim="800000"/>
          <a:headEnd/>
          <a:tailEnd/>
        </a:ln>
      </xdr:spPr>
    </xdr:pic>
    <xdr:clientData/>
  </xdr:oneCellAnchor>
  <xdr:oneCellAnchor>
    <xdr:from>
      <xdr:col>11</xdr:col>
      <xdr:colOff>0</xdr:colOff>
      <xdr:row>55</xdr:row>
      <xdr:rowOff>0</xdr:rowOff>
    </xdr:from>
    <xdr:ext cx="152400" cy="152400"/>
    <xdr:pic>
      <xdr:nvPicPr>
        <xdr:cNvPr id="184" name="Picture 9">
          <a:extLst>
            <a:ext uri="{FF2B5EF4-FFF2-40B4-BE49-F238E27FC236}">
              <a16:creationId xmlns:a16="http://schemas.microsoft.com/office/drawing/2014/main" id="{00000000-0008-0000-4300-0000B8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087725" y="14868525"/>
          <a:ext cx="152400" cy="152400"/>
        </a:xfrm>
        <a:prstGeom prst="rect">
          <a:avLst/>
        </a:prstGeom>
        <a:noFill/>
        <a:ln w="9525">
          <a:miter lim="800000"/>
          <a:headEnd/>
          <a:tailEnd/>
        </a:ln>
      </xdr:spPr>
    </xdr:pic>
    <xdr:clientData/>
  </xdr:oneCellAnchor>
  <xdr:oneCellAnchor>
    <xdr:from>
      <xdr:col>11</xdr:col>
      <xdr:colOff>0</xdr:colOff>
      <xdr:row>55</xdr:row>
      <xdr:rowOff>0</xdr:rowOff>
    </xdr:from>
    <xdr:ext cx="152400" cy="152400"/>
    <xdr:pic>
      <xdr:nvPicPr>
        <xdr:cNvPr id="185" name="Picture 10">
          <a:extLst>
            <a:ext uri="{FF2B5EF4-FFF2-40B4-BE49-F238E27FC236}">
              <a16:creationId xmlns:a16="http://schemas.microsoft.com/office/drawing/2014/main" id="{00000000-0008-0000-4300-0000B9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087725" y="14868525"/>
          <a:ext cx="152400" cy="152400"/>
        </a:xfrm>
        <a:prstGeom prst="rect">
          <a:avLst/>
        </a:prstGeom>
        <a:noFill/>
        <a:ln w="9525">
          <a:miter lim="800000"/>
          <a:headEnd/>
          <a:tailEnd/>
        </a:ln>
      </xdr:spPr>
    </xdr:pic>
    <xdr:clientData/>
  </xdr:oneCellAnchor>
  <xdr:oneCellAnchor>
    <xdr:from>
      <xdr:col>11</xdr:col>
      <xdr:colOff>0</xdr:colOff>
      <xdr:row>55</xdr:row>
      <xdr:rowOff>0</xdr:rowOff>
    </xdr:from>
    <xdr:ext cx="152400" cy="152400"/>
    <xdr:pic>
      <xdr:nvPicPr>
        <xdr:cNvPr id="186" name="Picture 11">
          <a:extLst>
            <a:ext uri="{FF2B5EF4-FFF2-40B4-BE49-F238E27FC236}">
              <a16:creationId xmlns:a16="http://schemas.microsoft.com/office/drawing/2014/main" id="{00000000-0008-0000-4300-0000BA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087725" y="14868525"/>
          <a:ext cx="152400" cy="152400"/>
        </a:xfrm>
        <a:prstGeom prst="rect">
          <a:avLst/>
        </a:prstGeom>
        <a:noFill/>
        <a:ln w="9525">
          <a:miter lim="800000"/>
          <a:headEnd/>
          <a:tailEnd/>
        </a:ln>
      </xdr:spPr>
    </xdr:pic>
    <xdr:clientData/>
  </xdr:oneCellAnchor>
  <xdr:oneCellAnchor>
    <xdr:from>
      <xdr:col>11</xdr:col>
      <xdr:colOff>0</xdr:colOff>
      <xdr:row>55</xdr:row>
      <xdr:rowOff>0</xdr:rowOff>
    </xdr:from>
    <xdr:ext cx="152400" cy="152400"/>
    <xdr:pic>
      <xdr:nvPicPr>
        <xdr:cNvPr id="187" name="Picture 12">
          <a:extLst>
            <a:ext uri="{FF2B5EF4-FFF2-40B4-BE49-F238E27FC236}">
              <a16:creationId xmlns:a16="http://schemas.microsoft.com/office/drawing/2014/main" id="{00000000-0008-0000-4300-0000BB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087725" y="14868525"/>
          <a:ext cx="152400" cy="152400"/>
        </a:xfrm>
        <a:prstGeom prst="rect">
          <a:avLst/>
        </a:prstGeom>
        <a:noFill/>
        <a:ln w="9525">
          <a:miter lim="800000"/>
          <a:headEnd/>
          <a:tailEnd/>
        </a:ln>
      </xdr:spPr>
    </xdr:pic>
    <xdr:clientData/>
  </xdr:oneCellAnchor>
  <xdr:oneCellAnchor>
    <xdr:from>
      <xdr:col>0</xdr:col>
      <xdr:colOff>0</xdr:colOff>
      <xdr:row>0</xdr:row>
      <xdr:rowOff>0</xdr:rowOff>
    </xdr:from>
    <xdr:ext cx="1243692" cy="1123371"/>
    <xdr:pic>
      <xdr:nvPicPr>
        <xdr:cNvPr id="188" name="Imagen 187">
          <a:extLst>
            <a:ext uri="{FF2B5EF4-FFF2-40B4-BE49-F238E27FC236}">
              <a16:creationId xmlns:a16="http://schemas.microsoft.com/office/drawing/2014/main" id="{00000000-0008-0000-4300-0000BC000000}"/>
            </a:ext>
          </a:extLst>
        </xdr:cNvPr>
        <xdr:cNvPicPr>
          <a:picLocks noChangeAspect="1"/>
        </xdr:cNvPicPr>
      </xdr:nvPicPr>
      <xdr:blipFill>
        <a:blip xmlns:r="http://schemas.openxmlformats.org/officeDocument/2006/relationships" r:embed="rId3"/>
        <a:stretch>
          <a:fillRect/>
        </a:stretch>
      </xdr:blipFill>
      <xdr:spPr>
        <a:xfrm>
          <a:off x="0" y="0"/>
          <a:ext cx="1243692" cy="1123371"/>
        </a:xfrm>
        <a:prstGeom prst="rect">
          <a:avLst/>
        </a:prstGeom>
      </xdr:spPr>
    </xdr:pic>
    <xdr:clientData/>
  </xdr:oneCellAnchor>
  <xdr:oneCellAnchor>
    <xdr:from>
      <xdr:col>9</xdr:col>
      <xdr:colOff>0</xdr:colOff>
      <xdr:row>5</xdr:row>
      <xdr:rowOff>0</xdr:rowOff>
    </xdr:from>
    <xdr:ext cx="85725" cy="85725"/>
    <xdr:pic>
      <xdr:nvPicPr>
        <xdr:cNvPr id="189" name="149 Imagen" descr="http://200.29.3.6:8080/pentaho/jpivot/table/drill-position-other.gif">
          <a:extLst>
            <a:ext uri="{FF2B5EF4-FFF2-40B4-BE49-F238E27FC236}">
              <a16:creationId xmlns:a16="http://schemas.microsoft.com/office/drawing/2014/main" id="{00000000-0008-0000-4300-0000B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44600" y="173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xdr:row>
      <xdr:rowOff>0</xdr:rowOff>
    </xdr:from>
    <xdr:ext cx="85725" cy="85725"/>
    <xdr:pic>
      <xdr:nvPicPr>
        <xdr:cNvPr id="190" name="159 Imagen" descr="http://200.29.3.6:8080/pentaho/jpivot/table/drill-position-other.gif">
          <a:extLst>
            <a:ext uri="{FF2B5EF4-FFF2-40B4-BE49-F238E27FC236}">
              <a16:creationId xmlns:a16="http://schemas.microsoft.com/office/drawing/2014/main" id="{00000000-0008-0000-4300-0000B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44600" y="173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xdr:row>
      <xdr:rowOff>0</xdr:rowOff>
    </xdr:from>
    <xdr:ext cx="85725" cy="85725"/>
    <xdr:pic>
      <xdr:nvPicPr>
        <xdr:cNvPr id="191" name="160 Imagen" descr="http://200.29.3.6:8080/pentaho/jpivot/table/drill-position-other.gif">
          <a:extLst>
            <a:ext uri="{FF2B5EF4-FFF2-40B4-BE49-F238E27FC236}">
              <a16:creationId xmlns:a16="http://schemas.microsoft.com/office/drawing/2014/main" id="{00000000-0008-0000-4300-0000B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44600" y="173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9.xml><?xml version="1.0" encoding="utf-8"?>
<xdr:wsDr xmlns:xdr="http://schemas.openxmlformats.org/drawingml/2006/spreadsheetDrawing" xmlns:a="http://schemas.openxmlformats.org/drawingml/2006/main">
  <xdr:oneCellAnchor>
    <xdr:from>
      <xdr:col>17</xdr:col>
      <xdr:colOff>0</xdr:colOff>
      <xdr:row>27</xdr:row>
      <xdr:rowOff>0</xdr:rowOff>
    </xdr:from>
    <xdr:ext cx="152400" cy="152400"/>
    <xdr:sp macro="" textlink="">
      <xdr:nvSpPr>
        <xdr:cNvPr id="2" name="Picture 1" hidden="1">
          <a:extLst>
            <a:ext uri="{63B3BB69-23CF-44E3-9099-C40C66FF867C}">
              <a14:compatExt xmlns:a14="http://schemas.microsoft.com/office/drawing/2010/main" spid="_x0000_s9217"/>
            </a:ext>
            <a:ext uri="{FF2B5EF4-FFF2-40B4-BE49-F238E27FC236}">
              <a16:creationId xmlns:a16="http://schemas.microsoft.com/office/drawing/2014/main" id="{00000000-0008-0000-4400-000002000000}"/>
            </a:ext>
          </a:extLst>
        </xdr:cNvPr>
        <xdr:cNvSpPr/>
      </xdr:nvSpPr>
      <xdr:spPr>
        <a:xfrm>
          <a:off x="21383625" y="6696075"/>
          <a:ext cx="152400" cy="152400"/>
        </a:xfrm>
        <a:prstGeom prst="rect">
          <a:avLst/>
        </a:prstGeom>
      </xdr:spPr>
    </xdr:sp>
    <xdr:clientData/>
  </xdr:oneCellAnchor>
  <xdr:oneCellAnchor>
    <xdr:from>
      <xdr:col>17</xdr:col>
      <xdr:colOff>0</xdr:colOff>
      <xdr:row>27</xdr:row>
      <xdr:rowOff>0</xdr:rowOff>
    </xdr:from>
    <xdr:ext cx="85725" cy="85725"/>
    <xdr:pic>
      <xdr:nvPicPr>
        <xdr:cNvPr id="3" name="2 Imagen" descr="http://200.29.3.6:8080/pentaho/jpivot/table/drill-position-other.gif">
          <a:extLst>
            <a:ext uri="{FF2B5EF4-FFF2-40B4-BE49-F238E27FC236}">
              <a16:creationId xmlns:a16="http://schemas.microsoft.com/office/drawing/2014/main" id="{00000000-0008-0000-4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4" name="3 Imagen" descr="http://200.29.3.6:8080/pentaho/jpivot/table/drill-position-other.gif">
          <a:extLst>
            <a:ext uri="{FF2B5EF4-FFF2-40B4-BE49-F238E27FC236}">
              <a16:creationId xmlns:a16="http://schemas.microsoft.com/office/drawing/2014/main" id="{00000000-0008-0000-4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5" name="4 Imagen" descr="http://200.29.3.6:8080/pentaho/jpivot/table/drill-position-other.gif">
          <a:extLst>
            <a:ext uri="{FF2B5EF4-FFF2-40B4-BE49-F238E27FC236}">
              <a16:creationId xmlns:a16="http://schemas.microsoft.com/office/drawing/2014/main" id="{00000000-0008-0000-44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6" name="5 Imagen" descr="http://200.29.3.6:8080/pentaho/jpivot/table/drill-position-other.gif">
          <a:extLst>
            <a:ext uri="{FF2B5EF4-FFF2-40B4-BE49-F238E27FC236}">
              <a16:creationId xmlns:a16="http://schemas.microsoft.com/office/drawing/2014/main" id="{00000000-0008-0000-44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7" name="6 Imagen" descr="http://200.29.3.6:8080/pentaho/jpivot/table/drill-position-other.gif">
          <a:extLst>
            <a:ext uri="{FF2B5EF4-FFF2-40B4-BE49-F238E27FC236}">
              <a16:creationId xmlns:a16="http://schemas.microsoft.com/office/drawing/2014/main" id="{00000000-0008-0000-44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8" name="7 Imagen" descr="http://200.29.3.6:8080/pentaho/jpivot/table/drill-position-other.gif">
          <a:extLst>
            <a:ext uri="{FF2B5EF4-FFF2-40B4-BE49-F238E27FC236}">
              <a16:creationId xmlns:a16="http://schemas.microsoft.com/office/drawing/2014/main" id="{00000000-0008-0000-44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9" name="8 Imagen" descr="http://200.29.3.6:8080/pentaho/jpivot/table/drill-position-other.gif">
          <a:extLst>
            <a:ext uri="{FF2B5EF4-FFF2-40B4-BE49-F238E27FC236}">
              <a16:creationId xmlns:a16="http://schemas.microsoft.com/office/drawing/2014/main" id="{00000000-0008-0000-44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10" name="9 Imagen" descr="http://200.29.3.6:8080/pentaho/jpivot/table/drill-position-other.gif">
          <a:extLst>
            <a:ext uri="{FF2B5EF4-FFF2-40B4-BE49-F238E27FC236}">
              <a16:creationId xmlns:a16="http://schemas.microsoft.com/office/drawing/2014/main" id="{00000000-0008-0000-44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11" name="10 Imagen" descr="http://200.29.3.6:8080/pentaho/jpivot/table/drill-position-other.gif">
          <a:extLst>
            <a:ext uri="{FF2B5EF4-FFF2-40B4-BE49-F238E27FC236}">
              <a16:creationId xmlns:a16="http://schemas.microsoft.com/office/drawing/2014/main" id="{00000000-0008-0000-44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12" name="11 Imagen" descr="http://200.29.3.6:8080/pentaho/jpivot/table/drill-position-other.gif">
          <a:extLst>
            <a:ext uri="{FF2B5EF4-FFF2-40B4-BE49-F238E27FC236}">
              <a16:creationId xmlns:a16="http://schemas.microsoft.com/office/drawing/2014/main" id="{00000000-0008-0000-44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13" name="12 Imagen" descr="http://200.29.3.6:8080/pentaho/jpivot/table/drill-position-other.gif">
          <a:extLst>
            <a:ext uri="{FF2B5EF4-FFF2-40B4-BE49-F238E27FC236}">
              <a16:creationId xmlns:a16="http://schemas.microsoft.com/office/drawing/2014/main" id="{00000000-0008-0000-44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27</xdr:row>
      <xdr:rowOff>0</xdr:rowOff>
    </xdr:from>
    <xdr:ext cx="85725" cy="85725"/>
    <xdr:pic>
      <xdr:nvPicPr>
        <xdr:cNvPr id="14" name="13 Imagen" descr="http://200.29.3.6:8080/pentaho/jpivot/table/drill-position-other.gif">
          <a:extLst>
            <a:ext uri="{FF2B5EF4-FFF2-40B4-BE49-F238E27FC236}">
              <a16:creationId xmlns:a16="http://schemas.microsoft.com/office/drawing/2014/main" id="{00000000-0008-0000-44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596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152400" cy="152400"/>
    <xdr:sp macro="" textlink="">
      <xdr:nvSpPr>
        <xdr:cNvPr id="15" name="Picture 2" hidden="1">
          <a:extLst>
            <a:ext uri="{63B3BB69-23CF-44E3-9099-C40C66FF867C}">
              <a14:compatExt xmlns:a14="http://schemas.microsoft.com/office/drawing/2010/main" spid="_x0000_s9218"/>
            </a:ext>
            <a:ext uri="{FF2B5EF4-FFF2-40B4-BE49-F238E27FC236}">
              <a16:creationId xmlns:a16="http://schemas.microsoft.com/office/drawing/2014/main" id="{00000000-0008-0000-4400-00000F000000}"/>
            </a:ext>
          </a:extLst>
        </xdr:cNvPr>
        <xdr:cNvSpPr/>
      </xdr:nvSpPr>
      <xdr:spPr>
        <a:xfrm>
          <a:off x="21383625" y="6696075"/>
          <a:ext cx="152400" cy="152400"/>
        </a:xfrm>
        <a:prstGeom prst="rect">
          <a:avLst/>
        </a:prstGeom>
      </xdr:spPr>
    </xdr:sp>
    <xdr:clientData/>
  </xdr:oneCellAnchor>
  <xdr:oneCellAnchor>
    <xdr:from>
      <xdr:col>17</xdr:col>
      <xdr:colOff>0</xdr:colOff>
      <xdr:row>27</xdr:row>
      <xdr:rowOff>0</xdr:rowOff>
    </xdr:from>
    <xdr:ext cx="85725" cy="85725"/>
    <xdr:pic>
      <xdr:nvPicPr>
        <xdr:cNvPr id="16" name="15 Imagen" descr="http://200.29.3.6:8080/pentaho/jpivot/table/drill-position-other.gif">
          <a:extLst>
            <a:ext uri="{FF2B5EF4-FFF2-40B4-BE49-F238E27FC236}">
              <a16:creationId xmlns:a16="http://schemas.microsoft.com/office/drawing/2014/main" id="{00000000-0008-0000-44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17" name="16 Imagen" descr="http://200.29.3.6:8080/pentaho/jpivot/table/drill-position-other.gif">
          <a:extLst>
            <a:ext uri="{FF2B5EF4-FFF2-40B4-BE49-F238E27FC236}">
              <a16:creationId xmlns:a16="http://schemas.microsoft.com/office/drawing/2014/main" id="{00000000-0008-0000-44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18" name="17 Imagen" descr="http://200.29.3.6:8080/pentaho/jpivot/table/drill-position-other.gif">
          <a:extLst>
            <a:ext uri="{FF2B5EF4-FFF2-40B4-BE49-F238E27FC236}">
              <a16:creationId xmlns:a16="http://schemas.microsoft.com/office/drawing/2014/main" id="{00000000-0008-0000-44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19" name="18 Imagen" descr="http://200.29.3.6:8080/pentaho/jpivot/table/drill-position-other.gif">
          <a:extLst>
            <a:ext uri="{FF2B5EF4-FFF2-40B4-BE49-F238E27FC236}">
              <a16:creationId xmlns:a16="http://schemas.microsoft.com/office/drawing/2014/main" id="{00000000-0008-0000-44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20" name="19 Imagen" descr="http://200.29.3.6:8080/pentaho/jpivot/table/drill-position-other.gif">
          <a:extLst>
            <a:ext uri="{FF2B5EF4-FFF2-40B4-BE49-F238E27FC236}">
              <a16:creationId xmlns:a16="http://schemas.microsoft.com/office/drawing/2014/main" id="{00000000-0008-0000-44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21" name="20 Imagen" descr="http://200.29.3.6:8080/pentaho/jpivot/table/drill-position-other.gif">
          <a:extLst>
            <a:ext uri="{FF2B5EF4-FFF2-40B4-BE49-F238E27FC236}">
              <a16:creationId xmlns:a16="http://schemas.microsoft.com/office/drawing/2014/main" id="{00000000-0008-0000-44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22" name="21 Imagen" descr="http://200.29.3.6:8080/pentaho/jpivot/table/drill-position-other.gif">
          <a:extLst>
            <a:ext uri="{FF2B5EF4-FFF2-40B4-BE49-F238E27FC236}">
              <a16:creationId xmlns:a16="http://schemas.microsoft.com/office/drawing/2014/main" id="{00000000-0008-0000-44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23" name="22 Imagen" descr="http://200.29.3.6:8080/pentaho/jpivot/table/drill-position-other.gif">
          <a:extLst>
            <a:ext uri="{FF2B5EF4-FFF2-40B4-BE49-F238E27FC236}">
              <a16:creationId xmlns:a16="http://schemas.microsoft.com/office/drawing/2014/main" id="{00000000-0008-0000-44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24" name="23 Imagen" descr="http://200.29.3.6:8080/pentaho/jpivot/table/drill-position-other.gif">
          <a:extLst>
            <a:ext uri="{FF2B5EF4-FFF2-40B4-BE49-F238E27FC236}">
              <a16:creationId xmlns:a16="http://schemas.microsoft.com/office/drawing/2014/main" id="{00000000-0008-0000-4400-00001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25" name="24 Imagen" descr="http://200.29.3.6:8080/pentaho/jpivot/table/drill-position-other.gif">
          <a:extLst>
            <a:ext uri="{FF2B5EF4-FFF2-40B4-BE49-F238E27FC236}">
              <a16:creationId xmlns:a16="http://schemas.microsoft.com/office/drawing/2014/main" id="{00000000-0008-0000-4400-00001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26" name="25 Imagen" descr="http://200.29.3.6:8080/pentaho/jpivot/table/drill-position-other.gif">
          <a:extLst>
            <a:ext uri="{FF2B5EF4-FFF2-40B4-BE49-F238E27FC236}">
              <a16:creationId xmlns:a16="http://schemas.microsoft.com/office/drawing/2014/main" id="{00000000-0008-0000-4400-00001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27</xdr:row>
      <xdr:rowOff>0</xdr:rowOff>
    </xdr:from>
    <xdr:ext cx="85725" cy="85725"/>
    <xdr:pic>
      <xdr:nvPicPr>
        <xdr:cNvPr id="27" name="26 Imagen" descr="http://200.29.3.6:8080/pentaho/jpivot/table/drill-position-other.gif">
          <a:extLst>
            <a:ext uri="{FF2B5EF4-FFF2-40B4-BE49-F238E27FC236}">
              <a16:creationId xmlns:a16="http://schemas.microsoft.com/office/drawing/2014/main" id="{00000000-0008-0000-4400-00001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596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152400" cy="152400"/>
    <xdr:sp macro="" textlink="">
      <xdr:nvSpPr>
        <xdr:cNvPr id="28" name="Picture 3" hidden="1">
          <a:extLst>
            <a:ext uri="{63B3BB69-23CF-44E3-9099-C40C66FF867C}">
              <a14:compatExt xmlns:a14="http://schemas.microsoft.com/office/drawing/2010/main" spid="_x0000_s9219"/>
            </a:ext>
            <a:ext uri="{FF2B5EF4-FFF2-40B4-BE49-F238E27FC236}">
              <a16:creationId xmlns:a16="http://schemas.microsoft.com/office/drawing/2014/main" id="{00000000-0008-0000-4400-00001C000000}"/>
            </a:ext>
          </a:extLst>
        </xdr:cNvPr>
        <xdr:cNvSpPr/>
      </xdr:nvSpPr>
      <xdr:spPr>
        <a:xfrm>
          <a:off x="21383625" y="6696075"/>
          <a:ext cx="152400" cy="152400"/>
        </a:xfrm>
        <a:prstGeom prst="rect">
          <a:avLst/>
        </a:prstGeom>
      </xdr:spPr>
    </xdr:sp>
    <xdr:clientData/>
  </xdr:oneCellAnchor>
  <xdr:oneCellAnchor>
    <xdr:from>
      <xdr:col>17</xdr:col>
      <xdr:colOff>0</xdr:colOff>
      <xdr:row>27</xdr:row>
      <xdr:rowOff>0</xdr:rowOff>
    </xdr:from>
    <xdr:ext cx="85725" cy="85725"/>
    <xdr:pic>
      <xdr:nvPicPr>
        <xdr:cNvPr id="29" name="28 Imagen" descr="http://200.29.3.6:8080/pentaho/jpivot/table/drill-position-other.gif">
          <a:extLst>
            <a:ext uri="{FF2B5EF4-FFF2-40B4-BE49-F238E27FC236}">
              <a16:creationId xmlns:a16="http://schemas.microsoft.com/office/drawing/2014/main" id="{00000000-0008-0000-4400-00001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30" name="29 Imagen" descr="http://200.29.3.6:8080/pentaho/jpivot/table/drill-position-other.gif">
          <a:extLst>
            <a:ext uri="{FF2B5EF4-FFF2-40B4-BE49-F238E27FC236}">
              <a16:creationId xmlns:a16="http://schemas.microsoft.com/office/drawing/2014/main" id="{00000000-0008-0000-44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31" name="30 Imagen" descr="http://200.29.3.6:8080/pentaho/jpivot/table/drill-position-other.gif">
          <a:extLst>
            <a:ext uri="{FF2B5EF4-FFF2-40B4-BE49-F238E27FC236}">
              <a16:creationId xmlns:a16="http://schemas.microsoft.com/office/drawing/2014/main" id="{00000000-0008-0000-4400-00001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32" name="31 Imagen" descr="http://200.29.3.6:8080/pentaho/jpivot/table/drill-position-other.gif">
          <a:extLst>
            <a:ext uri="{FF2B5EF4-FFF2-40B4-BE49-F238E27FC236}">
              <a16:creationId xmlns:a16="http://schemas.microsoft.com/office/drawing/2014/main" id="{00000000-0008-0000-4400-00002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33" name="32 Imagen" descr="http://200.29.3.6:8080/pentaho/jpivot/table/drill-position-other.gif">
          <a:extLst>
            <a:ext uri="{FF2B5EF4-FFF2-40B4-BE49-F238E27FC236}">
              <a16:creationId xmlns:a16="http://schemas.microsoft.com/office/drawing/2014/main" id="{00000000-0008-0000-4400-00002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34" name="33 Imagen" descr="http://200.29.3.6:8080/pentaho/jpivot/table/drill-position-other.gif">
          <a:extLst>
            <a:ext uri="{FF2B5EF4-FFF2-40B4-BE49-F238E27FC236}">
              <a16:creationId xmlns:a16="http://schemas.microsoft.com/office/drawing/2014/main" id="{00000000-0008-0000-4400-00002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35" name="34 Imagen" descr="http://200.29.3.6:8080/pentaho/jpivot/table/drill-position-other.gif">
          <a:extLst>
            <a:ext uri="{FF2B5EF4-FFF2-40B4-BE49-F238E27FC236}">
              <a16:creationId xmlns:a16="http://schemas.microsoft.com/office/drawing/2014/main" id="{00000000-0008-0000-44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36" name="35 Imagen" descr="http://200.29.3.6:8080/pentaho/jpivot/table/drill-position-other.gif">
          <a:extLst>
            <a:ext uri="{FF2B5EF4-FFF2-40B4-BE49-F238E27FC236}">
              <a16:creationId xmlns:a16="http://schemas.microsoft.com/office/drawing/2014/main" id="{00000000-0008-0000-44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37" name="36 Imagen" descr="http://200.29.3.6:8080/pentaho/jpivot/table/drill-position-other.gif">
          <a:extLst>
            <a:ext uri="{FF2B5EF4-FFF2-40B4-BE49-F238E27FC236}">
              <a16:creationId xmlns:a16="http://schemas.microsoft.com/office/drawing/2014/main" id="{00000000-0008-0000-4400-00002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38" name="37 Imagen" descr="http://200.29.3.6:8080/pentaho/jpivot/table/drill-position-other.gif">
          <a:extLst>
            <a:ext uri="{FF2B5EF4-FFF2-40B4-BE49-F238E27FC236}">
              <a16:creationId xmlns:a16="http://schemas.microsoft.com/office/drawing/2014/main" id="{00000000-0008-0000-4400-00002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39" name="38 Imagen" descr="http://200.29.3.6:8080/pentaho/jpivot/table/drill-position-other.gif">
          <a:extLst>
            <a:ext uri="{FF2B5EF4-FFF2-40B4-BE49-F238E27FC236}">
              <a16:creationId xmlns:a16="http://schemas.microsoft.com/office/drawing/2014/main" id="{00000000-0008-0000-44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27</xdr:row>
      <xdr:rowOff>0</xdr:rowOff>
    </xdr:from>
    <xdr:ext cx="85725" cy="85725"/>
    <xdr:pic>
      <xdr:nvPicPr>
        <xdr:cNvPr id="40" name="39 Imagen" descr="http://200.29.3.6:8080/pentaho/jpivot/table/drill-position-other.gif">
          <a:extLst>
            <a:ext uri="{FF2B5EF4-FFF2-40B4-BE49-F238E27FC236}">
              <a16:creationId xmlns:a16="http://schemas.microsoft.com/office/drawing/2014/main" id="{00000000-0008-0000-4400-00002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596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152400" cy="152400"/>
    <xdr:sp macro="" textlink="">
      <xdr:nvSpPr>
        <xdr:cNvPr id="41" name="Picture 4" hidden="1">
          <a:extLst>
            <a:ext uri="{63B3BB69-23CF-44E3-9099-C40C66FF867C}">
              <a14:compatExt xmlns:a14="http://schemas.microsoft.com/office/drawing/2010/main" spid="_x0000_s9220"/>
            </a:ext>
            <a:ext uri="{FF2B5EF4-FFF2-40B4-BE49-F238E27FC236}">
              <a16:creationId xmlns:a16="http://schemas.microsoft.com/office/drawing/2014/main" id="{00000000-0008-0000-4400-000029000000}"/>
            </a:ext>
          </a:extLst>
        </xdr:cNvPr>
        <xdr:cNvSpPr/>
      </xdr:nvSpPr>
      <xdr:spPr>
        <a:xfrm>
          <a:off x="21383625" y="6696075"/>
          <a:ext cx="152400" cy="152400"/>
        </a:xfrm>
        <a:prstGeom prst="rect">
          <a:avLst/>
        </a:prstGeom>
      </xdr:spPr>
    </xdr:sp>
    <xdr:clientData/>
  </xdr:oneCellAnchor>
  <xdr:oneCellAnchor>
    <xdr:from>
      <xdr:col>17</xdr:col>
      <xdr:colOff>0</xdr:colOff>
      <xdr:row>27</xdr:row>
      <xdr:rowOff>0</xdr:rowOff>
    </xdr:from>
    <xdr:ext cx="85725" cy="85725"/>
    <xdr:pic>
      <xdr:nvPicPr>
        <xdr:cNvPr id="42" name="41 Imagen" descr="http://200.29.3.6:8080/pentaho/jpivot/table/drill-position-other.gif">
          <a:extLst>
            <a:ext uri="{FF2B5EF4-FFF2-40B4-BE49-F238E27FC236}">
              <a16:creationId xmlns:a16="http://schemas.microsoft.com/office/drawing/2014/main" id="{00000000-0008-0000-4400-00002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43" name="42 Imagen" descr="http://200.29.3.6:8080/pentaho/jpivot/table/drill-position-other.gif">
          <a:extLst>
            <a:ext uri="{FF2B5EF4-FFF2-40B4-BE49-F238E27FC236}">
              <a16:creationId xmlns:a16="http://schemas.microsoft.com/office/drawing/2014/main" id="{00000000-0008-0000-44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44" name="43 Imagen" descr="http://200.29.3.6:8080/pentaho/jpivot/table/drill-position-other.gif">
          <a:extLst>
            <a:ext uri="{FF2B5EF4-FFF2-40B4-BE49-F238E27FC236}">
              <a16:creationId xmlns:a16="http://schemas.microsoft.com/office/drawing/2014/main" id="{00000000-0008-0000-4400-00002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45" name="44 Imagen" descr="http://200.29.3.6:8080/pentaho/jpivot/table/drill-position-other.gif">
          <a:extLst>
            <a:ext uri="{FF2B5EF4-FFF2-40B4-BE49-F238E27FC236}">
              <a16:creationId xmlns:a16="http://schemas.microsoft.com/office/drawing/2014/main" id="{00000000-0008-0000-4400-00002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46" name="45 Imagen" descr="http://200.29.3.6:8080/pentaho/jpivot/table/drill-position-other.gif">
          <a:extLst>
            <a:ext uri="{FF2B5EF4-FFF2-40B4-BE49-F238E27FC236}">
              <a16:creationId xmlns:a16="http://schemas.microsoft.com/office/drawing/2014/main" id="{00000000-0008-0000-4400-00002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47" name="46 Imagen" descr="http://200.29.3.6:8080/pentaho/jpivot/table/drill-position-other.gif">
          <a:extLst>
            <a:ext uri="{FF2B5EF4-FFF2-40B4-BE49-F238E27FC236}">
              <a16:creationId xmlns:a16="http://schemas.microsoft.com/office/drawing/2014/main" id="{00000000-0008-0000-4400-00002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48" name="47 Imagen" descr="http://200.29.3.6:8080/pentaho/jpivot/table/drill-position-other.gif">
          <a:extLst>
            <a:ext uri="{FF2B5EF4-FFF2-40B4-BE49-F238E27FC236}">
              <a16:creationId xmlns:a16="http://schemas.microsoft.com/office/drawing/2014/main" id="{00000000-0008-0000-4400-00003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49" name="48 Imagen" descr="http://200.29.3.6:8080/pentaho/jpivot/table/drill-position-other.gif">
          <a:extLst>
            <a:ext uri="{FF2B5EF4-FFF2-40B4-BE49-F238E27FC236}">
              <a16:creationId xmlns:a16="http://schemas.microsoft.com/office/drawing/2014/main" id="{00000000-0008-0000-4400-00003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50" name="49 Imagen" descr="http://200.29.3.6:8080/pentaho/jpivot/table/drill-position-other.gif">
          <a:extLst>
            <a:ext uri="{FF2B5EF4-FFF2-40B4-BE49-F238E27FC236}">
              <a16:creationId xmlns:a16="http://schemas.microsoft.com/office/drawing/2014/main" id="{00000000-0008-0000-4400-00003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51" name="50 Imagen" descr="http://200.29.3.6:8080/pentaho/jpivot/table/drill-position-other.gif">
          <a:extLst>
            <a:ext uri="{FF2B5EF4-FFF2-40B4-BE49-F238E27FC236}">
              <a16:creationId xmlns:a16="http://schemas.microsoft.com/office/drawing/2014/main" id="{00000000-0008-0000-4400-00003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27</xdr:row>
      <xdr:rowOff>0</xdr:rowOff>
    </xdr:from>
    <xdr:ext cx="85725" cy="85725"/>
    <xdr:pic>
      <xdr:nvPicPr>
        <xdr:cNvPr id="52" name="51 Imagen" descr="http://200.29.3.6:8080/pentaho/jpivot/table/drill-position-other.gif">
          <a:extLst>
            <a:ext uri="{FF2B5EF4-FFF2-40B4-BE49-F238E27FC236}">
              <a16:creationId xmlns:a16="http://schemas.microsoft.com/office/drawing/2014/main" id="{00000000-0008-0000-4400-00003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596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152400" cy="152400"/>
    <xdr:sp macro="" textlink="">
      <xdr:nvSpPr>
        <xdr:cNvPr id="53" name="Picture 5" hidden="1">
          <a:extLst>
            <a:ext uri="{63B3BB69-23CF-44E3-9099-C40C66FF867C}">
              <a14:compatExt xmlns:a14="http://schemas.microsoft.com/office/drawing/2010/main" spid="_x0000_s9221"/>
            </a:ext>
            <a:ext uri="{FF2B5EF4-FFF2-40B4-BE49-F238E27FC236}">
              <a16:creationId xmlns:a16="http://schemas.microsoft.com/office/drawing/2014/main" id="{00000000-0008-0000-4400-000035000000}"/>
            </a:ext>
          </a:extLst>
        </xdr:cNvPr>
        <xdr:cNvSpPr/>
      </xdr:nvSpPr>
      <xdr:spPr>
        <a:xfrm>
          <a:off x="21383625" y="6696075"/>
          <a:ext cx="152400" cy="152400"/>
        </a:xfrm>
        <a:prstGeom prst="rect">
          <a:avLst/>
        </a:prstGeom>
      </xdr:spPr>
    </xdr:sp>
    <xdr:clientData/>
  </xdr:oneCellAnchor>
  <xdr:oneCellAnchor>
    <xdr:from>
      <xdr:col>17</xdr:col>
      <xdr:colOff>0</xdr:colOff>
      <xdr:row>27</xdr:row>
      <xdr:rowOff>0</xdr:rowOff>
    </xdr:from>
    <xdr:ext cx="85725" cy="85725"/>
    <xdr:pic>
      <xdr:nvPicPr>
        <xdr:cNvPr id="54" name="53 Imagen" descr="http://200.29.3.6:8080/pentaho/jpivot/table/drill-position-other.gif">
          <a:extLst>
            <a:ext uri="{FF2B5EF4-FFF2-40B4-BE49-F238E27FC236}">
              <a16:creationId xmlns:a16="http://schemas.microsoft.com/office/drawing/2014/main" id="{00000000-0008-0000-4400-00003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55" name="54 Imagen" descr="http://200.29.3.6:8080/pentaho/jpivot/table/drill-position-other.gif">
          <a:extLst>
            <a:ext uri="{FF2B5EF4-FFF2-40B4-BE49-F238E27FC236}">
              <a16:creationId xmlns:a16="http://schemas.microsoft.com/office/drawing/2014/main" id="{00000000-0008-0000-4400-00003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56" name="55 Imagen" descr="http://200.29.3.6:8080/pentaho/jpivot/table/drill-position-other.gif">
          <a:extLst>
            <a:ext uri="{FF2B5EF4-FFF2-40B4-BE49-F238E27FC236}">
              <a16:creationId xmlns:a16="http://schemas.microsoft.com/office/drawing/2014/main" id="{00000000-0008-0000-4400-00003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57" name="56 Imagen" descr="http://200.29.3.6:8080/pentaho/jpivot/table/drill-position-other.gif">
          <a:extLst>
            <a:ext uri="{FF2B5EF4-FFF2-40B4-BE49-F238E27FC236}">
              <a16:creationId xmlns:a16="http://schemas.microsoft.com/office/drawing/2014/main" id="{00000000-0008-0000-4400-00003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58" name="57 Imagen" descr="http://200.29.3.6:8080/pentaho/jpivot/table/drill-position-other.gif">
          <a:extLst>
            <a:ext uri="{FF2B5EF4-FFF2-40B4-BE49-F238E27FC236}">
              <a16:creationId xmlns:a16="http://schemas.microsoft.com/office/drawing/2014/main" id="{00000000-0008-0000-4400-00003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59" name="58 Imagen" descr="http://200.29.3.6:8080/pentaho/jpivot/table/drill-position-other.gif">
          <a:extLst>
            <a:ext uri="{FF2B5EF4-FFF2-40B4-BE49-F238E27FC236}">
              <a16:creationId xmlns:a16="http://schemas.microsoft.com/office/drawing/2014/main" id="{00000000-0008-0000-44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60" name="59 Imagen" descr="http://200.29.3.6:8080/pentaho/jpivot/table/drill-position-other.gif">
          <a:extLst>
            <a:ext uri="{FF2B5EF4-FFF2-40B4-BE49-F238E27FC236}">
              <a16:creationId xmlns:a16="http://schemas.microsoft.com/office/drawing/2014/main" id="{00000000-0008-0000-4400-00003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61" name="60 Imagen" descr="http://200.29.3.6:8080/pentaho/jpivot/table/drill-position-other.gif">
          <a:extLst>
            <a:ext uri="{FF2B5EF4-FFF2-40B4-BE49-F238E27FC236}">
              <a16:creationId xmlns:a16="http://schemas.microsoft.com/office/drawing/2014/main" id="{00000000-0008-0000-4400-00003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62" name="61 Imagen" descr="http://200.29.3.6:8080/pentaho/jpivot/table/drill-position-other.gif">
          <a:extLst>
            <a:ext uri="{FF2B5EF4-FFF2-40B4-BE49-F238E27FC236}">
              <a16:creationId xmlns:a16="http://schemas.microsoft.com/office/drawing/2014/main" id="{00000000-0008-0000-4400-00003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63" name="62 Imagen" descr="http://200.29.3.6:8080/pentaho/jpivot/table/drill-position-other.gif">
          <a:extLst>
            <a:ext uri="{FF2B5EF4-FFF2-40B4-BE49-F238E27FC236}">
              <a16:creationId xmlns:a16="http://schemas.microsoft.com/office/drawing/2014/main" id="{00000000-0008-0000-4400-00003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27</xdr:row>
      <xdr:rowOff>0</xdr:rowOff>
    </xdr:from>
    <xdr:ext cx="85725" cy="85725"/>
    <xdr:pic>
      <xdr:nvPicPr>
        <xdr:cNvPr id="64" name="63 Imagen" descr="http://200.29.3.6:8080/pentaho/jpivot/table/drill-position-other.gif">
          <a:extLst>
            <a:ext uri="{FF2B5EF4-FFF2-40B4-BE49-F238E27FC236}">
              <a16:creationId xmlns:a16="http://schemas.microsoft.com/office/drawing/2014/main" id="{00000000-0008-0000-4400-00004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596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152400" cy="152400"/>
    <xdr:sp macro="" textlink="">
      <xdr:nvSpPr>
        <xdr:cNvPr id="65" name="Picture 6" hidden="1">
          <a:extLst>
            <a:ext uri="{63B3BB69-23CF-44E3-9099-C40C66FF867C}">
              <a14:compatExt xmlns:a14="http://schemas.microsoft.com/office/drawing/2010/main" spid="_x0000_s9222"/>
            </a:ext>
            <a:ext uri="{FF2B5EF4-FFF2-40B4-BE49-F238E27FC236}">
              <a16:creationId xmlns:a16="http://schemas.microsoft.com/office/drawing/2014/main" id="{00000000-0008-0000-4400-000041000000}"/>
            </a:ext>
          </a:extLst>
        </xdr:cNvPr>
        <xdr:cNvSpPr/>
      </xdr:nvSpPr>
      <xdr:spPr>
        <a:xfrm>
          <a:off x="21383625" y="6696075"/>
          <a:ext cx="152400" cy="152400"/>
        </a:xfrm>
        <a:prstGeom prst="rect">
          <a:avLst/>
        </a:prstGeom>
      </xdr:spPr>
    </xdr:sp>
    <xdr:clientData/>
  </xdr:oneCellAnchor>
  <xdr:oneCellAnchor>
    <xdr:from>
      <xdr:col>17</xdr:col>
      <xdr:colOff>0</xdr:colOff>
      <xdr:row>27</xdr:row>
      <xdr:rowOff>0</xdr:rowOff>
    </xdr:from>
    <xdr:ext cx="85725" cy="85725"/>
    <xdr:pic>
      <xdr:nvPicPr>
        <xdr:cNvPr id="66" name="65 Imagen" descr="http://200.29.3.6:8080/pentaho/jpivot/table/drill-position-other.gif">
          <a:extLst>
            <a:ext uri="{FF2B5EF4-FFF2-40B4-BE49-F238E27FC236}">
              <a16:creationId xmlns:a16="http://schemas.microsoft.com/office/drawing/2014/main" id="{00000000-0008-0000-4400-00004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67" name="66 Imagen" descr="http://200.29.3.6:8080/pentaho/jpivot/table/drill-position-other.gif">
          <a:extLst>
            <a:ext uri="{FF2B5EF4-FFF2-40B4-BE49-F238E27FC236}">
              <a16:creationId xmlns:a16="http://schemas.microsoft.com/office/drawing/2014/main" id="{00000000-0008-0000-4400-00004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68" name="67 Imagen" descr="http://200.29.3.6:8080/pentaho/jpivot/table/drill-position-other.gif">
          <a:extLst>
            <a:ext uri="{FF2B5EF4-FFF2-40B4-BE49-F238E27FC236}">
              <a16:creationId xmlns:a16="http://schemas.microsoft.com/office/drawing/2014/main" id="{00000000-0008-0000-4400-00004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69" name="68 Imagen" descr="http://200.29.3.6:8080/pentaho/jpivot/table/drill-position-other.gif">
          <a:extLst>
            <a:ext uri="{FF2B5EF4-FFF2-40B4-BE49-F238E27FC236}">
              <a16:creationId xmlns:a16="http://schemas.microsoft.com/office/drawing/2014/main" id="{00000000-0008-0000-4400-00004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70" name="69 Imagen" descr="http://200.29.3.6:8080/pentaho/jpivot/table/drill-position-other.gif">
          <a:extLst>
            <a:ext uri="{FF2B5EF4-FFF2-40B4-BE49-F238E27FC236}">
              <a16:creationId xmlns:a16="http://schemas.microsoft.com/office/drawing/2014/main" id="{00000000-0008-0000-4400-00004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71" name="70 Imagen" descr="http://200.29.3.6:8080/pentaho/jpivot/table/drill-position-other.gif">
          <a:extLst>
            <a:ext uri="{FF2B5EF4-FFF2-40B4-BE49-F238E27FC236}">
              <a16:creationId xmlns:a16="http://schemas.microsoft.com/office/drawing/2014/main" id="{00000000-0008-0000-4400-00004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72" name="71 Imagen" descr="http://200.29.3.6:8080/pentaho/jpivot/table/drill-position-other.gif">
          <a:extLst>
            <a:ext uri="{FF2B5EF4-FFF2-40B4-BE49-F238E27FC236}">
              <a16:creationId xmlns:a16="http://schemas.microsoft.com/office/drawing/2014/main" id="{00000000-0008-0000-4400-00004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73" name="72 Imagen" descr="http://200.29.3.6:8080/pentaho/jpivot/table/drill-position-other.gif">
          <a:extLst>
            <a:ext uri="{FF2B5EF4-FFF2-40B4-BE49-F238E27FC236}">
              <a16:creationId xmlns:a16="http://schemas.microsoft.com/office/drawing/2014/main" id="{00000000-0008-0000-4400-00004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74" name="73 Imagen" descr="http://200.29.3.6:8080/pentaho/jpivot/table/drill-position-other.gif">
          <a:extLst>
            <a:ext uri="{FF2B5EF4-FFF2-40B4-BE49-F238E27FC236}">
              <a16:creationId xmlns:a16="http://schemas.microsoft.com/office/drawing/2014/main" id="{00000000-0008-0000-4400-00004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75" name="74 Imagen" descr="http://200.29.3.6:8080/pentaho/jpivot/table/drill-position-other.gif">
          <a:extLst>
            <a:ext uri="{FF2B5EF4-FFF2-40B4-BE49-F238E27FC236}">
              <a16:creationId xmlns:a16="http://schemas.microsoft.com/office/drawing/2014/main" id="{00000000-0008-0000-4400-00004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152400" cy="152400"/>
    <xdr:sp macro="" textlink="">
      <xdr:nvSpPr>
        <xdr:cNvPr id="76" name="Picture 7" hidden="1">
          <a:extLst>
            <a:ext uri="{63B3BB69-23CF-44E3-9099-C40C66FF867C}">
              <a14:compatExt xmlns:a14="http://schemas.microsoft.com/office/drawing/2010/main" spid="_x0000_s9223"/>
            </a:ext>
            <a:ext uri="{FF2B5EF4-FFF2-40B4-BE49-F238E27FC236}">
              <a16:creationId xmlns:a16="http://schemas.microsoft.com/office/drawing/2014/main" id="{00000000-0008-0000-4400-00004C000000}"/>
            </a:ext>
          </a:extLst>
        </xdr:cNvPr>
        <xdr:cNvSpPr/>
      </xdr:nvSpPr>
      <xdr:spPr>
        <a:xfrm>
          <a:off x="21383625" y="7096125"/>
          <a:ext cx="152400" cy="152400"/>
        </a:xfrm>
        <a:prstGeom prst="rect">
          <a:avLst/>
        </a:prstGeom>
      </xdr:spPr>
    </xdr:sp>
    <xdr:clientData/>
  </xdr:oneCellAnchor>
  <xdr:oneCellAnchor>
    <xdr:from>
      <xdr:col>17</xdr:col>
      <xdr:colOff>0</xdr:colOff>
      <xdr:row>29</xdr:row>
      <xdr:rowOff>0</xdr:rowOff>
    </xdr:from>
    <xdr:ext cx="85725" cy="85725"/>
    <xdr:pic>
      <xdr:nvPicPr>
        <xdr:cNvPr id="77" name="76 Imagen" descr="http://200.29.3.6:8080/pentaho/jpivot/table/drill-position-other.gif">
          <a:extLst>
            <a:ext uri="{FF2B5EF4-FFF2-40B4-BE49-F238E27FC236}">
              <a16:creationId xmlns:a16="http://schemas.microsoft.com/office/drawing/2014/main" id="{00000000-0008-0000-4400-00004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78" name="77 Imagen" descr="http://200.29.3.6:8080/pentaho/jpivot/table/drill-position-other.gif">
          <a:extLst>
            <a:ext uri="{FF2B5EF4-FFF2-40B4-BE49-F238E27FC236}">
              <a16:creationId xmlns:a16="http://schemas.microsoft.com/office/drawing/2014/main" id="{00000000-0008-0000-4400-00004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79" name="78 Imagen" descr="http://200.29.3.6:8080/pentaho/jpivot/table/drill-position-other.gif">
          <a:extLst>
            <a:ext uri="{FF2B5EF4-FFF2-40B4-BE49-F238E27FC236}">
              <a16:creationId xmlns:a16="http://schemas.microsoft.com/office/drawing/2014/main" id="{00000000-0008-0000-4400-00004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80" name="79 Imagen" descr="http://200.29.3.6:8080/pentaho/jpivot/table/drill-position-other.gif">
          <a:extLst>
            <a:ext uri="{FF2B5EF4-FFF2-40B4-BE49-F238E27FC236}">
              <a16:creationId xmlns:a16="http://schemas.microsoft.com/office/drawing/2014/main" id="{00000000-0008-0000-4400-00005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81" name="80 Imagen" descr="http://200.29.3.6:8080/pentaho/jpivot/table/drill-position-other.gif">
          <a:extLst>
            <a:ext uri="{FF2B5EF4-FFF2-40B4-BE49-F238E27FC236}">
              <a16:creationId xmlns:a16="http://schemas.microsoft.com/office/drawing/2014/main" id="{00000000-0008-0000-4400-00005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82" name="81 Imagen" descr="http://200.29.3.6:8080/pentaho/jpivot/table/drill-position-other.gif">
          <a:extLst>
            <a:ext uri="{FF2B5EF4-FFF2-40B4-BE49-F238E27FC236}">
              <a16:creationId xmlns:a16="http://schemas.microsoft.com/office/drawing/2014/main" id="{00000000-0008-0000-4400-00005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83" name="82 Imagen" descr="http://200.29.3.6:8080/pentaho/jpivot/table/drill-position-other.gif">
          <a:extLst>
            <a:ext uri="{FF2B5EF4-FFF2-40B4-BE49-F238E27FC236}">
              <a16:creationId xmlns:a16="http://schemas.microsoft.com/office/drawing/2014/main" id="{00000000-0008-0000-4400-00005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84" name="83 Imagen" descr="http://200.29.3.6:8080/pentaho/jpivot/table/drill-position-other.gif">
          <a:extLst>
            <a:ext uri="{FF2B5EF4-FFF2-40B4-BE49-F238E27FC236}">
              <a16:creationId xmlns:a16="http://schemas.microsoft.com/office/drawing/2014/main" id="{00000000-0008-0000-4400-00005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85" name="84 Imagen" descr="http://200.29.3.6:8080/pentaho/jpivot/table/drill-position-other.gif">
          <a:extLst>
            <a:ext uri="{FF2B5EF4-FFF2-40B4-BE49-F238E27FC236}">
              <a16:creationId xmlns:a16="http://schemas.microsoft.com/office/drawing/2014/main" id="{00000000-0008-0000-4400-00005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86" name="85 Imagen" descr="http://200.29.3.6:8080/pentaho/jpivot/table/drill-position-other.gif">
          <a:extLst>
            <a:ext uri="{FF2B5EF4-FFF2-40B4-BE49-F238E27FC236}">
              <a16:creationId xmlns:a16="http://schemas.microsoft.com/office/drawing/2014/main" id="{00000000-0008-0000-4400-00005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87" name="86 Imagen" descr="http://200.29.3.6:8080/pentaho/jpivot/table/drill-position-other.gif">
          <a:extLst>
            <a:ext uri="{FF2B5EF4-FFF2-40B4-BE49-F238E27FC236}">
              <a16:creationId xmlns:a16="http://schemas.microsoft.com/office/drawing/2014/main" id="{00000000-0008-0000-4400-00005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88" name="87 Imagen" descr="http://200.29.3.6:8080/pentaho/jpivot/table/drill-position-other.gif">
          <a:extLst>
            <a:ext uri="{FF2B5EF4-FFF2-40B4-BE49-F238E27FC236}">
              <a16:creationId xmlns:a16="http://schemas.microsoft.com/office/drawing/2014/main" id="{00000000-0008-0000-4400-00005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89" name="88 Imagen" descr="http://200.29.3.6:8080/pentaho/jpivot/table/drill-position-other.gif">
          <a:extLst>
            <a:ext uri="{FF2B5EF4-FFF2-40B4-BE49-F238E27FC236}">
              <a16:creationId xmlns:a16="http://schemas.microsoft.com/office/drawing/2014/main" id="{00000000-0008-0000-4400-00005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90" name="89 Imagen" descr="http://200.29.3.6:8080/pentaho/jpivot/table/drill-position-other.gif">
          <a:extLst>
            <a:ext uri="{FF2B5EF4-FFF2-40B4-BE49-F238E27FC236}">
              <a16:creationId xmlns:a16="http://schemas.microsoft.com/office/drawing/2014/main" id="{00000000-0008-0000-4400-00005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91" name="90 Imagen" descr="http://200.29.3.6:8080/pentaho/jpivot/table/drill-position-other.gif">
          <a:extLst>
            <a:ext uri="{FF2B5EF4-FFF2-40B4-BE49-F238E27FC236}">
              <a16:creationId xmlns:a16="http://schemas.microsoft.com/office/drawing/2014/main" id="{00000000-0008-0000-4400-00005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92" name="91 Imagen" descr="http://200.29.3.6:8080/pentaho/jpivot/table/drill-position-other.gif">
          <a:extLst>
            <a:ext uri="{FF2B5EF4-FFF2-40B4-BE49-F238E27FC236}">
              <a16:creationId xmlns:a16="http://schemas.microsoft.com/office/drawing/2014/main" id="{00000000-0008-0000-4400-00005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29</xdr:row>
      <xdr:rowOff>0</xdr:rowOff>
    </xdr:from>
    <xdr:ext cx="85725" cy="85725"/>
    <xdr:pic>
      <xdr:nvPicPr>
        <xdr:cNvPr id="93" name="92 Imagen" descr="http://200.29.3.6:8080/pentaho/jpivot/table/drill-position-other.gif">
          <a:extLst>
            <a:ext uri="{FF2B5EF4-FFF2-40B4-BE49-F238E27FC236}">
              <a16:creationId xmlns:a16="http://schemas.microsoft.com/office/drawing/2014/main" id="{00000000-0008-0000-4400-00005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596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152400" cy="152400"/>
    <xdr:sp macro="" textlink="">
      <xdr:nvSpPr>
        <xdr:cNvPr id="94" name="Picture 8" hidden="1">
          <a:extLst>
            <a:ext uri="{63B3BB69-23CF-44E3-9099-C40C66FF867C}">
              <a14:compatExt xmlns:a14="http://schemas.microsoft.com/office/drawing/2010/main" spid="_x0000_s9224"/>
            </a:ext>
            <a:ext uri="{FF2B5EF4-FFF2-40B4-BE49-F238E27FC236}">
              <a16:creationId xmlns:a16="http://schemas.microsoft.com/office/drawing/2014/main" id="{00000000-0008-0000-4400-00005E000000}"/>
            </a:ext>
          </a:extLst>
        </xdr:cNvPr>
        <xdr:cNvSpPr/>
      </xdr:nvSpPr>
      <xdr:spPr>
        <a:xfrm>
          <a:off x="21383625" y="7096125"/>
          <a:ext cx="152400" cy="152400"/>
        </a:xfrm>
        <a:prstGeom prst="rect">
          <a:avLst/>
        </a:prstGeom>
      </xdr:spPr>
    </xdr:sp>
    <xdr:clientData/>
  </xdr:oneCellAnchor>
  <xdr:oneCellAnchor>
    <xdr:from>
      <xdr:col>17</xdr:col>
      <xdr:colOff>0</xdr:colOff>
      <xdr:row>29</xdr:row>
      <xdr:rowOff>0</xdr:rowOff>
    </xdr:from>
    <xdr:ext cx="85725" cy="85725"/>
    <xdr:pic>
      <xdr:nvPicPr>
        <xdr:cNvPr id="95" name="94 Imagen" descr="http://200.29.3.6:8080/pentaho/jpivot/table/drill-position-other.gif">
          <a:extLst>
            <a:ext uri="{FF2B5EF4-FFF2-40B4-BE49-F238E27FC236}">
              <a16:creationId xmlns:a16="http://schemas.microsoft.com/office/drawing/2014/main" id="{00000000-0008-0000-4400-00005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96" name="95 Imagen" descr="http://200.29.3.6:8080/pentaho/jpivot/table/drill-position-other.gif">
          <a:extLst>
            <a:ext uri="{FF2B5EF4-FFF2-40B4-BE49-F238E27FC236}">
              <a16:creationId xmlns:a16="http://schemas.microsoft.com/office/drawing/2014/main" id="{00000000-0008-0000-4400-00006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97" name="96 Imagen" descr="http://200.29.3.6:8080/pentaho/jpivot/table/drill-position-other.gif">
          <a:extLst>
            <a:ext uri="{FF2B5EF4-FFF2-40B4-BE49-F238E27FC236}">
              <a16:creationId xmlns:a16="http://schemas.microsoft.com/office/drawing/2014/main" id="{00000000-0008-0000-4400-00006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98" name="97 Imagen" descr="http://200.29.3.6:8080/pentaho/jpivot/table/drill-position-other.gif">
          <a:extLst>
            <a:ext uri="{FF2B5EF4-FFF2-40B4-BE49-F238E27FC236}">
              <a16:creationId xmlns:a16="http://schemas.microsoft.com/office/drawing/2014/main" id="{00000000-0008-0000-4400-00006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99" name="98 Imagen" descr="http://200.29.3.6:8080/pentaho/jpivot/table/drill-position-other.gif">
          <a:extLst>
            <a:ext uri="{FF2B5EF4-FFF2-40B4-BE49-F238E27FC236}">
              <a16:creationId xmlns:a16="http://schemas.microsoft.com/office/drawing/2014/main" id="{00000000-0008-0000-4400-00006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00" name="99 Imagen" descr="http://200.29.3.6:8080/pentaho/jpivot/table/drill-position-other.gif">
          <a:extLst>
            <a:ext uri="{FF2B5EF4-FFF2-40B4-BE49-F238E27FC236}">
              <a16:creationId xmlns:a16="http://schemas.microsoft.com/office/drawing/2014/main" id="{00000000-0008-0000-4400-00006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01" name="100 Imagen" descr="http://200.29.3.6:8080/pentaho/jpivot/table/drill-position-other.gif">
          <a:extLst>
            <a:ext uri="{FF2B5EF4-FFF2-40B4-BE49-F238E27FC236}">
              <a16:creationId xmlns:a16="http://schemas.microsoft.com/office/drawing/2014/main" id="{00000000-0008-0000-4400-00006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02" name="101 Imagen" descr="http://200.29.3.6:8080/pentaho/jpivot/table/drill-position-other.gif">
          <a:extLst>
            <a:ext uri="{FF2B5EF4-FFF2-40B4-BE49-F238E27FC236}">
              <a16:creationId xmlns:a16="http://schemas.microsoft.com/office/drawing/2014/main" id="{00000000-0008-0000-4400-00006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03" name="102 Imagen" descr="http://200.29.3.6:8080/pentaho/jpivot/table/drill-position-other.gif">
          <a:extLst>
            <a:ext uri="{FF2B5EF4-FFF2-40B4-BE49-F238E27FC236}">
              <a16:creationId xmlns:a16="http://schemas.microsoft.com/office/drawing/2014/main" id="{00000000-0008-0000-4400-00006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04" name="103 Imagen" descr="http://200.29.3.6:8080/pentaho/jpivot/table/drill-position-other.gif">
          <a:extLst>
            <a:ext uri="{FF2B5EF4-FFF2-40B4-BE49-F238E27FC236}">
              <a16:creationId xmlns:a16="http://schemas.microsoft.com/office/drawing/2014/main" id="{00000000-0008-0000-4400-00006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05" name="104 Imagen" descr="http://200.29.3.6:8080/pentaho/jpivot/table/drill-position-other.gif">
          <a:extLst>
            <a:ext uri="{FF2B5EF4-FFF2-40B4-BE49-F238E27FC236}">
              <a16:creationId xmlns:a16="http://schemas.microsoft.com/office/drawing/2014/main" id="{00000000-0008-0000-4400-00006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06" name="105 Imagen" descr="http://200.29.3.6:8080/pentaho/jpivot/table/drill-position-other.gif">
          <a:extLst>
            <a:ext uri="{FF2B5EF4-FFF2-40B4-BE49-F238E27FC236}">
              <a16:creationId xmlns:a16="http://schemas.microsoft.com/office/drawing/2014/main" id="{00000000-0008-0000-4400-00006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07" name="106 Imagen" descr="http://200.29.3.6:8080/pentaho/jpivot/table/drill-position-other.gif">
          <a:extLst>
            <a:ext uri="{FF2B5EF4-FFF2-40B4-BE49-F238E27FC236}">
              <a16:creationId xmlns:a16="http://schemas.microsoft.com/office/drawing/2014/main" id="{00000000-0008-0000-4400-00006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08" name="107 Imagen" descr="http://200.29.3.6:8080/pentaho/jpivot/table/drill-position-other.gif">
          <a:extLst>
            <a:ext uri="{FF2B5EF4-FFF2-40B4-BE49-F238E27FC236}">
              <a16:creationId xmlns:a16="http://schemas.microsoft.com/office/drawing/2014/main" id="{00000000-0008-0000-4400-00006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09" name="108 Imagen" descr="http://200.29.3.6:8080/pentaho/jpivot/table/drill-position-other.gif">
          <a:extLst>
            <a:ext uri="{FF2B5EF4-FFF2-40B4-BE49-F238E27FC236}">
              <a16:creationId xmlns:a16="http://schemas.microsoft.com/office/drawing/2014/main" id="{00000000-0008-0000-4400-00006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29</xdr:row>
      <xdr:rowOff>0</xdr:rowOff>
    </xdr:from>
    <xdr:ext cx="85725" cy="85725"/>
    <xdr:pic>
      <xdr:nvPicPr>
        <xdr:cNvPr id="110" name="109 Imagen" descr="http://200.29.3.6:8080/pentaho/jpivot/table/drill-position-other.gif">
          <a:extLst>
            <a:ext uri="{FF2B5EF4-FFF2-40B4-BE49-F238E27FC236}">
              <a16:creationId xmlns:a16="http://schemas.microsoft.com/office/drawing/2014/main" id="{00000000-0008-0000-4400-00006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596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152400" cy="152400"/>
    <xdr:sp macro="" textlink="">
      <xdr:nvSpPr>
        <xdr:cNvPr id="111" name="Picture 9" hidden="1">
          <a:extLst>
            <a:ext uri="{63B3BB69-23CF-44E3-9099-C40C66FF867C}">
              <a14:compatExt xmlns:a14="http://schemas.microsoft.com/office/drawing/2010/main" spid="_x0000_s9225"/>
            </a:ext>
            <a:ext uri="{FF2B5EF4-FFF2-40B4-BE49-F238E27FC236}">
              <a16:creationId xmlns:a16="http://schemas.microsoft.com/office/drawing/2014/main" id="{00000000-0008-0000-4400-00006F000000}"/>
            </a:ext>
          </a:extLst>
        </xdr:cNvPr>
        <xdr:cNvSpPr/>
      </xdr:nvSpPr>
      <xdr:spPr>
        <a:xfrm>
          <a:off x="21383625" y="7096125"/>
          <a:ext cx="152400" cy="152400"/>
        </a:xfrm>
        <a:prstGeom prst="rect">
          <a:avLst/>
        </a:prstGeom>
      </xdr:spPr>
    </xdr:sp>
    <xdr:clientData/>
  </xdr:oneCellAnchor>
  <xdr:oneCellAnchor>
    <xdr:from>
      <xdr:col>17</xdr:col>
      <xdr:colOff>0</xdr:colOff>
      <xdr:row>29</xdr:row>
      <xdr:rowOff>0</xdr:rowOff>
    </xdr:from>
    <xdr:ext cx="85725" cy="85725"/>
    <xdr:pic>
      <xdr:nvPicPr>
        <xdr:cNvPr id="112" name="111 Imagen" descr="http://200.29.3.6:8080/pentaho/jpivot/table/drill-position-other.gif">
          <a:extLst>
            <a:ext uri="{FF2B5EF4-FFF2-40B4-BE49-F238E27FC236}">
              <a16:creationId xmlns:a16="http://schemas.microsoft.com/office/drawing/2014/main" id="{00000000-0008-0000-4400-00007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13" name="112 Imagen" descr="http://200.29.3.6:8080/pentaho/jpivot/table/drill-position-other.gif">
          <a:extLst>
            <a:ext uri="{FF2B5EF4-FFF2-40B4-BE49-F238E27FC236}">
              <a16:creationId xmlns:a16="http://schemas.microsoft.com/office/drawing/2014/main" id="{00000000-0008-0000-4400-00007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14" name="113 Imagen" descr="http://200.29.3.6:8080/pentaho/jpivot/table/drill-position-other.gif">
          <a:extLst>
            <a:ext uri="{FF2B5EF4-FFF2-40B4-BE49-F238E27FC236}">
              <a16:creationId xmlns:a16="http://schemas.microsoft.com/office/drawing/2014/main" id="{00000000-0008-0000-4400-00007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15" name="114 Imagen" descr="http://200.29.3.6:8080/pentaho/jpivot/table/drill-position-other.gif">
          <a:extLst>
            <a:ext uri="{FF2B5EF4-FFF2-40B4-BE49-F238E27FC236}">
              <a16:creationId xmlns:a16="http://schemas.microsoft.com/office/drawing/2014/main" id="{00000000-0008-0000-4400-00007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16" name="115 Imagen" descr="http://200.29.3.6:8080/pentaho/jpivot/table/drill-position-other.gif">
          <a:extLst>
            <a:ext uri="{FF2B5EF4-FFF2-40B4-BE49-F238E27FC236}">
              <a16:creationId xmlns:a16="http://schemas.microsoft.com/office/drawing/2014/main" id="{00000000-0008-0000-4400-00007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17" name="116 Imagen" descr="http://200.29.3.6:8080/pentaho/jpivot/table/drill-position-other.gif">
          <a:extLst>
            <a:ext uri="{FF2B5EF4-FFF2-40B4-BE49-F238E27FC236}">
              <a16:creationId xmlns:a16="http://schemas.microsoft.com/office/drawing/2014/main" id="{00000000-0008-0000-4400-00007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18" name="117 Imagen" descr="http://200.29.3.6:8080/pentaho/jpivot/table/drill-position-other.gif">
          <a:extLst>
            <a:ext uri="{FF2B5EF4-FFF2-40B4-BE49-F238E27FC236}">
              <a16:creationId xmlns:a16="http://schemas.microsoft.com/office/drawing/2014/main" id="{00000000-0008-0000-4400-00007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19" name="118 Imagen" descr="http://200.29.3.6:8080/pentaho/jpivot/table/drill-position-other.gif">
          <a:extLst>
            <a:ext uri="{FF2B5EF4-FFF2-40B4-BE49-F238E27FC236}">
              <a16:creationId xmlns:a16="http://schemas.microsoft.com/office/drawing/2014/main" id="{00000000-0008-0000-4400-00007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20" name="119 Imagen" descr="http://200.29.3.6:8080/pentaho/jpivot/table/drill-position-other.gif">
          <a:extLst>
            <a:ext uri="{FF2B5EF4-FFF2-40B4-BE49-F238E27FC236}">
              <a16:creationId xmlns:a16="http://schemas.microsoft.com/office/drawing/2014/main" id="{00000000-0008-0000-4400-00007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21" name="120 Imagen" descr="http://200.29.3.6:8080/pentaho/jpivot/table/drill-position-other.gif">
          <a:extLst>
            <a:ext uri="{FF2B5EF4-FFF2-40B4-BE49-F238E27FC236}">
              <a16:creationId xmlns:a16="http://schemas.microsoft.com/office/drawing/2014/main" id="{00000000-0008-0000-4400-00007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22" name="121 Imagen" descr="http://200.29.3.6:8080/pentaho/jpivot/table/drill-position-other.gif">
          <a:extLst>
            <a:ext uri="{FF2B5EF4-FFF2-40B4-BE49-F238E27FC236}">
              <a16:creationId xmlns:a16="http://schemas.microsoft.com/office/drawing/2014/main" id="{00000000-0008-0000-4400-00007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23" name="122 Imagen" descr="http://200.29.3.6:8080/pentaho/jpivot/table/drill-position-other.gif">
          <a:extLst>
            <a:ext uri="{FF2B5EF4-FFF2-40B4-BE49-F238E27FC236}">
              <a16:creationId xmlns:a16="http://schemas.microsoft.com/office/drawing/2014/main" id="{00000000-0008-0000-4400-00007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24" name="123 Imagen" descr="http://200.29.3.6:8080/pentaho/jpivot/table/drill-position-other.gif">
          <a:extLst>
            <a:ext uri="{FF2B5EF4-FFF2-40B4-BE49-F238E27FC236}">
              <a16:creationId xmlns:a16="http://schemas.microsoft.com/office/drawing/2014/main" id="{00000000-0008-0000-4400-00007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25" name="124 Imagen" descr="http://200.29.3.6:8080/pentaho/jpivot/table/drill-position-other.gif">
          <a:extLst>
            <a:ext uri="{FF2B5EF4-FFF2-40B4-BE49-F238E27FC236}">
              <a16:creationId xmlns:a16="http://schemas.microsoft.com/office/drawing/2014/main" id="{00000000-0008-0000-4400-00007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26" name="125 Imagen" descr="http://200.29.3.6:8080/pentaho/jpivot/table/drill-position-other.gif">
          <a:extLst>
            <a:ext uri="{FF2B5EF4-FFF2-40B4-BE49-F238E27FC236}">
              <a16:creationId xmlns:a16="http://schemas.microsoft.com/office/drawing/2014/main" id="{00000000-0008-0000-4400-00007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27" name="126 Imagen" descr="http://200.29.3.6:8080/pentaho/jpivot/table/drill-position-other.gif">
          <a:extLst>
            <a:ext uri="{FF2B5EF4-FFF2-40B4-BE49-F238E27FC236}">
              <a16:creationId xmlns:a16="http://schemas.microsoft.com/office/drawing/2014/main" id="{00000000-0008-0000-4400-00007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29</xdr:row>
      <xdr:rowOff>0</xdr:rowOff>
    </xdr:from>
    <xdr:ext cx="85725" cy="85725"/>
    <xdr:pic>
      <xdr:nvPicPr>
        <xdr:cNvPr id="128" name="127 Imagen" descr="http://200.29.3.6:8080/pentaho/jpivot/table/drill-position-other.gif">
          <a:extLst>
            <a:ext uri="{FF2B5EF4-FFF2-40B4-BE49-F238E27FC236}">
              <a16:creationId xmlns:a16="http://schemas.microsoft.com/office/drawing/2014/main" id="{00000000-0008-0000-4400-00008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596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152400" cy="152400"/>
    <xdr:sp macro="" textlink="">
      <xdr:nvSpPr>
        <xdr:cNvPr id="129" name="Picture 10" hidden="1">
          <a:extLst>
            <a:ext uri="{63B3BB69-23CF-44E3-9099-C40C66FF867C}">
              <a14:compatExt xmlns:a14="http://schemas.microsoft.com/office/drawing/2010/main" spid="_x0000_s9226"/>
            </a:ext>
            <a:ext uri="{FF2B5EF4-FFF2-40B4-BE49-F238E27FC236}">
              <a16:creationId xmlns:a16="http://schemas.microsoft.com/office/drawing/2014/main" id="{00000000-0008-0000-4400-000081000000}"/>
            </a:ext>
          </a:extLst>
        </xdr:cNvPr>
        <xdr:cNvSpPr/>
      </xdr:nvSpPr>
      <xdr:spPr>
        <a:xfrm>
          <a:off x="21383625" y="7096125"/>
          <a:ext cx="152400" cy="152400"/>
        </a:xfrm>
        <a:prstGeom prst="rect">
          <a:avLst/>
        </a:prstGeom>
      </xdr:spPr>
    </xdr:sp>
    <xdr:clientData/>
  </xdr:oneCellAnchor>
  <xdr:oneCellAnchor>
    <xdr:from>
      <xdr:col>17</xdr:col>
      <xdr:colOff>0</xdr:colOff>
      <xdr:row>29</xdr:row>
      <xdr:rowOff>0</xdr:rowOff>
    </xdr:from>
    <xdr:ext cx="85725" cy="85725"/>
    <xdr:pic>
      <xdr:nvPicPr>
        <xdr:cNvPr id="130" name="129 Imagen" descr="http://200.29.3.6:8080/pentaho/jpivot/table/drill-position-other.gif">
          <a:extLst>
            <a:ext uri="{FF2B5EF4-FFF2-40B4-BE49-F238E27FC236}">
              <a16:creationId xmlns:a16="http://schemas.microsoft.com/office/drawing/2014/main" id="{00000000-0008-0000-4400-00008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31" name="130 Imagen" descr="http://200.29.3.6:8080/pentaho/jpivot/table/drill-position-other.gif">
          <a:extLst>
            <a:ext uri="{FF2B5EF4-FFF2-40B4-BE49-F238E27FC236}">
              <a16:creationId xmlns:a16="http://schemas.microsoft.com/office/drawing/2014/main" id="{00000000-0008-0000-4400-00008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32" name="131 Imagen" descr="http://200.29.3.6:8080/pentaho/jpivot/table/drill-position-other.gif">
          <a:extLst>
            <a:ext uri="{FF2B5EF4-FFF2-40B4-BE49-F238E27FC236}">
              <a16:creationId xmlns:a16="http://schemas.microsoft.com/office/drawing/2014/main" id="{00000000-0008-0000-4400-00008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33" name="132 Imagen" descr="http://200.29.3.6:8080/pentaho/jpivot/table/drill-position-other.gif">
          <a:extLst>
            <a:ext uri="{FF2B5EF4-FFF2-40B4-BE49-F238E27FC236}">
              <a16:creationId xmlns:a16="http://schemas.microsoft.com/office/drawing/2014/main" id="{00000000-0008-0000-4400-00008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34" name="133 Imagen" descr="http://200.29.3.6:8080/pentaho/jpivot/table/drill-position-other.gif">
          <a:extLst>
            <a:ext uri="{FF2B5EF4-FFF2-40B4-BE49-F238E27FC236}">
              <a16:creationId xmlns:a16="http://schemas.microsoft.com/office/drawing/2014/main" id="{00000000-0008-0000-4400-00008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35" name="134 Imagen" descr="http://200.29.3.6:8080/pentaho/jpivot/table/drill-position-other.gif">
          <a:extLst>
            <a:ext uri="{FF2B5EF4-FFF2-40B4-BE49-F238E27FC236}">
              <a16:creationId xmlns:a16="http://schemas.microsoft.com/office/drawing/2014/main" id="{00000000-0008-0000-4400-00008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36" name="135 Imagen" descr="http://200.29.3.6:8080/pentaho/jpivot/table/drill-position-other.gif">
          <a:extLst>
            <a:ext uri="{FF2B5EF4-FFF2-40B4-BE49-F238E27FC236}">
              <a16:creationId xmlns:a16="http://schemas.microsoft.com/office/drawing/2014/main" id="{00000000-0008-0000-4400-00008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37" name="136 Imagen" descr="http://200.29.3.6:8080/pentaho/jpivot/table/drill-position-other.gif">
          <a:extLst>
            <a:ext uri="{FF2B5EF4-FFF2-40B4-BE49-F238E27FC236}">
              <a16:creationId xmlns:a16="http://schemas.microsoft.com/office/drawing/2014/main" id="{00000000-0008-0000-4400-00008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38" name="137 Imagen" descr="http://200.29.3.6:8080/pentaho/jpivot/table/drill-position-other.gif">
          <a:extLst>
            <a:ext uri="{FF2B5EF4-FFF2-40B4-BE49-F238E27FC236}">
              <a16:creationId xmlns:a16="http://schemas.microsoft.com/office/drawing/2014/main" id="{00000000-0008-0000-4400-00008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39" name="138 Imagen" descr="http://200.29.3.6:8080/pentaho/jpivot/table/drill-position-other.gif">
          <a:extLst>
            <a:ext uri="{FF2B5EF4-FFF2-40B4-BE49-F238E27FC236}">
              <a16:creationId xmlns:a16="http://schemas.microsoft.com/office/drawing/2014/main" id="{00000000-0008-0000-4400-00008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40" name="139 Imagen" descr="http://200.29.3.6:8080/pentaho/jpivot/table/drill-position-other.gif">
          <a:extLst>
            <a:ext uri="{FF2B5EF4-FFF2-40B4-BE49-F238E27FC236}">
              <a16:creationId xmlns:a16="http://schemas.microsoft.com/office/drawing/2014/main" id="{00000000-0008-0000-4400-00008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41" name="140 Imagen" descr="http://200.29.3.6:8080/pentaho/jpivot/table/drill-position-other.gif">
          <a:extLst>
            <a:ext uri="{FF2B5EF4-FFF2-40B4-BE49-F238E27FC236}">
              <a16:creationId xmlns:a16="http://schemas.microsoft.com/office/drawing/2014/main" id="{00000000-0008-0000-4400-00008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42" name="141 Imagen" descr="http://200.29.3.6:8080/pentaho/jpivot/table/drill-position-other.gif">
          <a:extLst>
            <a:ext uri="{FF2B5EF4-FFF2-40B4-BE49-F238E27FC236}">
              <a16:creationId xmlns:a16="http://schemas.microsoft.com/office/drawing/2014/main" id="{00000000-0008-0000-4400-00008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43" name="142 Imagen" descr="http://200.29.3.6:8080/pentaho/jpivot/table/drill-position-other.gif">
          <a:extLst>
            <a:ext uri="{FF2B5EF4-FFF2-40B4-BE49-F238E27FC236}">
              <a16:creationId xmlns:a16="http://schemas.microsoft.com/office/drawing/2014/main" id="{00000000-0008-0000-4400-00008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44" name="143 Imagen" descr="http://200.29.3.6:8080/pentaho/jpivot/table/drill-position-other.gif">
          <a:extLst>
            <a:ext uri="{FF2B5EF4-FFF2-40B4-BE49-F238E27FC236}">
              <a16:creationId xmlns:a16="http://schemas.microsoft.com/office/drawing/2014/main" id="{00000000-0008-0000-4400-00009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45" name="144 Imagen" descr="http://200.29.3.6:8080/pentaho/jpivot/table/drill-position-other.gif">
          <a:extLst>
            <a:ext uri="{FF2B5EF4-FFF2-40B4-BE49-F238E27FC236}">
              <a16:creationId xmlns:a16="http://schemas.microsoft.com/office/drawing/2014/main" id="{00000000-0008-0000-4400-00009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29</xdr:row>
      <xdr:rowOff>0</xdr:rowOff>
    </xdr:from>
    <xdr:ext cx="85725" cy="85725"/>
    <xdr:pic>
      <xdr:nvPicPr>
        <xdr:cNvPr id="146" name="145 Imagen" descr="http://200.29.3.6:8080/pentaho/jpivot/table/drill-position-other.gif">
          <a:extLst>
            <a:ext uri="{FF2B5EF4-FFF2-40B4-BE49-F238E27FC236}">
              <a16:creationId xmlns:a16="http://schemas.microsoft.com/office/drawing/2014/main" id="{00000000-0008-0000-4400-00009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596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152400" cy="152400"/>
    <xdr:sp macro="" textlink="">
      <xdr:nvSpPr>
        <xdr:cNvPr id="147" name="Picture 11" hidden="1">
          <a:extLst>
            <a:ext uri="{63B3BB69-23CF-44E3-9099-C40C66FF867C}">
              <a14:compatExt xmlns:a14="http://schemas.microsoft.com/office/drawing/2010/main" spid="_x0000_s9227"/>
            </a:ext>
            <a:ext uri="{FF2B5EF4-FFF2-40B4-BE49-F238E27FC236}">
              <a16:creationId xmlns:a16="http://schemas.microsoft.com/office/drawing/2014/main" id="{00000000-0008-0000-4400-000093000000}"/>
            </a:ext>
          </a:extLst>
        </xdr:cNvPr>
        <xdr:cNvSpPr/>
      </xdr:nvSpPr>
      <xdr:spPr>
        <a:xfrm>
          <a:off x="21383625" y="7096125"/>
          <a:ext cx="152400" cy="152400"/>
        </a:xfrm>
        <a:prstGeom prst="rect">
          <a:avLst/>
        </a:prstGeom>
      </xdr:spPr>
    </xdr:sp>
    <xdr:clientData/>
  </xdr:oneCellAnchor>
  <xdr:oneCellAnchor>
    <xdr:from>
      <xdr:col>17</xdr:col>
      <xdr:colOff>0</xdr:colOff>
      <xdr:row>29</xdr:row>
      <xdr:rowOff>0</xdr:rowOff>
    </xdr:from>
    <xdr:ext cx="85725" cy="85725"/>
    <xdr:pic>
      <xdr:nvPicPr>
        <xdr:cNvPr id="148" name="147 Imagen" descr="http://200.29.3.6:8080/pentaho/jpivot/table/drill-position-other.gif">
          <a:extLst>
            <a:ext uri="{FF2B5EF4-FFF2-40B4-BE49-F238E27FC236}">
              <a16:creationId xmlns:a16="http://schemas.microsoft.com/office/drawing/2014/main" id="{00000000-0008-0000-4400-00009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49" name="148 Imagen" descr="http://200.29.3.6:8080/pentaho/jpivot/table/drill-position-other.gif">
          <a:extLst>
            <a:ext uri="{FF2B5EF4-FFF2-40B4-BE49-F238E27FC236}">
              <a16:creationId xmlns:a16="http://schemas.microsoft.com/office/drawing/2014/main" id="{00000000-0008-0000-4400-00009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50" name="149 Imagen" descr="http://200.29.3.6:8080/pentaho/jpivot/table/drill-position-other.gif">
          <a:extLst>
            <a:ext uri="{FF2B5EF4-FFF2-40B4-BE49-F238E27FC236}">
              <a16:creationId xmlns:a16="http://schemas.microsoft.com/office/drawing/2014/main" id="{00000000-0008-0000-4400-00009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51" name="150 Imagen" descr="http://200.29.3.6:8080/pentaho/jpivot/table/drill-position-other.gif">
          <a:extLst>
            <a:ext uri="{FF2B5EF4-FFF2-40B4-BE49-F238E27FC236}">
              <a16:creationId xmlns:a16="http://schemas.microsoft.com/office/drawing/2014/main" id="{00000000-0008-0000-4400-00009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52" name="151 Imagen" descr="http://200.29.3.6:8080/pentaho/jpivot/table/drill-position-other.gif">
          <a:extLst>
            <a:ext uri="{FF2B5EF4-FFF2-40B4-BE49-F238E27FC236}">
              <a16:creationId xmlns:a16="http://schemas.microsoft.com/office/drawing/2014/main" id="{00000000-0008-0000-4400-00009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53" name="152 Imagen" descr="http://200.29.3.6:8080/pentaho/jpivot/table/drill-position-other.gif">
          <a:extLst>
            <a:ext uri="{FF2B5EF4-FFF2-40B4-BE49-F238E27FC236}">
              <a16:creationId xmlns:a16="http://schemas.microsoft.com/office/drawing/2014/main" id="{00000000-0008-0000-4400-00009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54" name="153 Imagen" descr="http://200.29.3.6:8080/pentaho/jpivot/table/drill-position-other.gif">
          <a:extLst>
            <a:ext uri="{FF2B5EF4-FFF2-40B4-BE49-F238E27FC236}">
              <a16:creationId xmlns:a16="http://schemas.microsoft.com/office/drawing/2014/main" id="{00000000-0008-0000-4400-00009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55" name="154 Imagen" descr="http://200.29.3.6:8080/pentaho/jpivot/table/drill-position-other.gif">
          <a:extLst>
            <a:ext uri="{FF2B5EF4-FFF2-40B4-BE49-F238E27FC236}">
              <a16:creationId xmlns:a16="http://schemas.microsoft.com/office/drawing/2014/main" id="{00000000-0008-0000-4400-00009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56" name="155 Imagen" descr="http://200.29.3.6:8080/pentaho/jpivot/table/drill-position-other.gif">
          <a:extLst>
            <a:ext uri="{FF2B5EF4-FFF2-40B4-BE49-F238E27FC236}">
              <a16:creationId xmlns:a16="http://schemas.microsoft.com/office/drawing/2014/main" id="{00000000-0008-0000-4400-00009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57" name="156 Imagen" descr="http://200.29.3.6:8080/pentaho/jpivot/table/drill-position-other.gif">
          <a:extLst>
            <a:ext uri="{FF2B5EF4-FFF2-40B4-BE49-F238E27FC236}">
              <a16:creationId xmlns:a16="http://schemas.microsoft.com/office/drawing/2014/main" id="{00000000-0008-0000-4400-00009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58" name="157 Imagen" descr="http://200.29.3.6:8080/pentaho/jpivot/table/drill-position-other.gif">
          <a:extLst>
            <a:ext uri="{FF2B5EF4-FFF2-40B4-BE49-F238E27FC236}">
              <a16:creationId xmlns:a16="http://schemas.microsoft.com/office/drawing/2014/main" id="{00000000-0008-0000-4400-00009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59" name="158 Imagen" descr="http://200.29.3.6:8080/pentaho/jpivot/table/drill-position-other.gif">
          <a:extLst>
            <a:ext uri="{FF2B5EF4-FFF2-40B4-BE49-F238E27FC236}">
              <a16:creationId xmlns:a16="http://schemas.microsoft.com/office/drawing/2014/main" id="{00000000-0008-0000-4400-00009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60" name="159 Imagen" descr="http://200.29.3.6:8080/pentaho/jpivot/table/drill-position-other.gif">
          <a:extLst>
            <a:ext uri="{FF2B5EF4-FFF2-40B4-BE49-F238E27FC236}">
              <a16:creationId xmlns:a16="http://schemas.microsoft.com/office/drawing/2014/main" id="{00000000-0008-0000-4400-0000A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61" name="160 Imagen" descr="http://200.29.3.6:8080/pentaho/jpivot/table/drill-position-other.gif">
          <a:extLst>
            <a:ext uri="{FF2B5EF4-FFF2-40B4-BE49-F238E27FC236}">
              <a16:creationId xmlns:a16="http://schemas.microsoft.com/office/drawing/2014/main" id="{00000000-0008-0000-4400-0000A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29</xdr:row>
      <xdr:rowOff>0</xdr:rowOff>
    </xdr:from>
    <xdr:ext cx="85725" cy="85725"/>
    <xdr:pic>
      <xdr:nvPicPr>
        <xdr:cNvPr id="162" name="161 Imagen" descr="http://200.29.3.6:8080/pentaho/jpivot/table/drill-position-other.gif">
          <a:extLst>
            <a:ext uri="{FF2B5EF4-FFF2-40B4-BE49-F238E27FC236}">
              <a16:creationId xmlns:a16="http://schemas.microsoft.com/office/drawing/2014/main" id="{00000000-0008-0000-4400-0000A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596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152400" cy="152400"/>
    <xdr:sp macro="" textlink="">
      <xdr:nvSpPr>
        <xdr:cNvPr id="163" name="Picture 12" hidden="1">
          <a:extLst>
            <a:ext uri="{63B3BB69-23CF-44E3-9099-C40C66FF867C}">
              <a14:compatExt xmlns:a14="http://schemas.microsoft.com/office/drawing/2010/main" spid="_x0000_s9228"/>
            </a:ext>
            <a:ext uri="{FF2B5EF4-FFF2-40B4-BE49-F238E27FC236}">
              <a16:creationId xmlns:a16="http://schemas.microsoft.com/office/drawing/2014/main" id="{00000000-0008-0000-4400-0000A3000000}"/>
            </a:ext>
          </a:extLst>
        </xdr:cNvPr>
        <xdr:cNvSpPr/>
      </xdr:nvSpPr>
      <xdr:spPr>
        <a:xfrm>
          <a:off x="21383625" y="7096125"/>
          <a:ext cx="152400" cy="152400"/>
        </a:xfrm>
        <a:prstGeom prst="rect">
          <a:avLst/>
        </a:prstGeom>
      </xdr:spPr>
    </xdr:sp>
    <xdr:clientData/>
  </xdr:oneCellAnchor>
  <xdr:oneCellAnchor>
    <xdr:from>
      <xdr:col>17</xdr:col>
      <xdr:colOff>0</xdr:colOff>
      <xdr:row>29</xdr:row>
      <xdr:rowOff>0</xdr:rowOff>
    </xdr:from>
    <xdr:ext cx="85725" cy="85725"/>
    <xdr:pic>
      <xdr:nvPicPr>
        <xdr:cNvPr id="164" name="163 Imagen" descr="http://200.29.3.6:8080/pentaho/jpivot/table/drill-position-other.gif">
          <a:extLst>
            <a:ext uri="{FF2B5EF4-FFF2-40B4-BE49-F238E27FC236}">
              <a16:creationId xmlns:a16="http://schemas.microsoft.com/office/drawing/2014/main" id="{00000000-0008-0000-4400-0000A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65" name="164 Imagen" descr="http://200.29.3.6:8080/pentaho/jpivot/table/drill-position-other.gif">
          <a:extLst>
            <a:ext uri="{FF2B5EF4-FFF2-40B4-BE49-F238E27FC236}">
              <a16:creationId xmlns:a16="http://schemas.microsoft.com/office/drawing/2014/main" id="{00000000-0008-0000-4400-0000A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66" name="165 Imagen" descr="http://200.29.3.6:8080/pentaho/jpivot/table/drill-position-other.gif">
          <a:extLst>
            <a:ext uri="{FF2B5EF4-FFF2-40B4-BE49-F238E27FC236}">
              <a16:creationId xmlns:a16="http://schemas.microsoft.com/office/drawing/2014/main" id="{00000000-0008-0000-4400-0000A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67" name="166 Imagen" descr="http://200.29.3.6:8080/pentaho/jpivot/table/drill-position-other.gif">
          <a:extLst>
            <a:ext uri="{FF2B5EF4-FFF2-40B4-BE49-F238E27FC236}">
              <a16:creationId xmlns:a16="http://schemas.microsoft.com/office/drawing/2014/main" id="{00000000-0008-0000-4400-0000A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68" name="167 Imagen" descr="http://200.29.3.6:8080/pentaho/jpivot/table/drill-position-other.gif">
          <a:extLst>
            <a:ext uri="{FF2B5EF4-FFF2-40B4-BE49-F238E27FC236}">
              <a16:creationId xmlns:a16="http://schemas.microsoft.com/office/drawing/2014/main" id="{00000000-0008-0000-4400-0000A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69" name="168 Imagen" descr="http://200.29.3.6:8080/pentaho/jpivot/table/drill-position-other.gif">
          <a:extLst>
            <a:ext uri="{FF2B5EF4-FFF2-40B4-BE49-F238E27FC236}">
              <a16:creationId xmlns:a16="http://schemas.microsoft.com/office/drawing/2014/main" id="{00000000-0008-0000-4400-0000A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70" name="169 Imagen" descr="http://200.29.3.6:8080/pentaho/jpivot/table/drill-position-other.gif">
          <a:extLst>
            <a:ext uri="{FF2B5EF4-FFF2-40B4-BE49-F238E27FC236}">
              <a16:creationId xmlns:a16="http://schemas.microsoft.com/office/drawing/2014/main" id="{00000000-0008-0000-4400-0000A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71" name="170 Imagen" descr="http://200.29.3.6:8080/pentaho/jpivot/table/drill-position-other.gif">
          <a:extLst>
            <a:ext uri="{FF2B5EF4-FFF2-40B4-BE49-F238E27FC236}">
              <a16:creationId xmlns:a16="http://schemas.microsoft.com/office/drawing/2014/main" id="{00000000-0008-0000-4400-0000A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72" name="171 Imagen" descr="http://200.29.3.6:8080/pentaho/jpivot/table/drill-position-other.gif">
          <a:extLst>
            <a:ext uri="{FF2B5EF4-FFF2-40B4-BE49-F238E27FC236}">
              <a16:creationId xmlns:a16="http://schemas.microsoft.com/office/drawing/2014/main" id="{00000000-0008-0000-4400-0000A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73" name="172 Imagen" descr="http://200.29.3.6:8080/pentaho/jpivot/table/drill-position-other.gif">
          <a:extLst>
            <a:ext uri="{FF2B5EF4-FFF2-40B4-BE49-F238E27FC236}">
              <a16:creationId xmlns:a16="http://schemas.microsoft.com/office/drawing/2014/main" id="{00000000-0008-0000-4400-0000A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74" name="173 Imagen" descr="http://200.29.3.6:8080/pentaho/jpivot/table/drill-position-other.gif">
          <a:extLst>
            <a:ext uri="{FF2B5EF4-FFF2-40B4-BE49-F238E27FC236}">
              <a16:creationId xmlns:a16="http://schemas.microsoft.com/office/drawing/2014/main" id="{00000000-0008-0000-4400-0000A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75" name="174 Imagen" descr="http://200.29.3.6:8080/pentaho/jpivot/table/drill-position-other.gif">
          <a:extLst>
            <a:ext uri="{FF2B5EF4-FFF2-40B4-BE49-F238E27FC236}">
              <a16:creationId xmlns:a16="http://schemas.microsoft.com/office/drawing/2014/main" id="{00000000-0008-0000-4400-0000A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76" name="175 Imagen" descr="http://200.29.3.6:8080/pentaho/jpivot/table/drill-position-other.gif">
          <a:extLst>
            <a:ext uri="{FF2B5EF4-FFF2-40B4-BE49-F238E27FC236}">
              <a16:creationId xmlns:a16="http://schemas.microsoft.com/office/drawing/2014/main" id="{00000000-0008-0000-4400-0000B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77" name="176 Imagen" descr="http://200.29.3.6:8080/pentaho/jpivot/table/drill-position-other.gif">
          <a:extLst>
            <a:ext uri="{FF2B5EF4-FFF2-40B4-BE49-F238E27FC236}">
              <a16:creationId xmlns:a16="http://schemas.microsoft.com/office/drawing/2014/main" id="{00000000-0008-0000-4400-0000B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78" name="177 Imagen" descr="http://200.29.3.6:8080/pentaho/jpivot/table/drill-position-other.gif">
          <a:extLst>
            <a:ext uri="{FF2B5EF4-FFF2-40B4-BE49-F238E27FC236}">
              <a16:creationId xmlns:a16="http://schemas.microsoft.com/office/drawing/2014/main" id="{00000000-0008-0000-4400-0000B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xdr:row>
      <xdr:rowOff>0</xdr:rowOff>
    </xdr:from>
    <xdr:ext cx="85725" cy="85725"/>
    <xdr:pic>
      <xdr:nvPicPr>
        <xdr:cNvPr id="179" name="178 Imagen" descr="http://200.29.3.6:8080/pentaho/jpivot/table/drill-position-other.gif">
          <a:extLst>
            <a:ext uri="{FF2B5EF4-FFF2-40B4-BE49-F238E27FC236}">
              <a16:creationId xmlns:a16="http://schemas.microsoft.com/office/drawing/2014/main" id="{00000000-0008-0000-4400-0000B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1466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6</xdr:row>
      <xdr:rowOff>0</xdr:rowOff>
    </xdr:from>
    <xdr:ext cx="85725" cy="85725"/>
    <xdr:pic>
      <xdr:nvPicPr>
        <xdr:cNvPr id="180" name="179 Imagen" descr="http://200.29.3.6:8080/pentaho/jpivot/table/drill-position-other.gif">
          <a:extLst>
            <a:ext uri="{FF2B5EF4-FFF2-40B4-BE49-F238E27FC236}">
              <a16:creationId xmlns:a16="http://schemas.microsoft.com/office/drawing/2014/main" id="{00000000-0008-0000-4400-0000B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1981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xdr:row>
      <xdr:rowOff>0</xdr:rowOff>
    </xdr:from>
    <xdr:ext cx="85725" cy="85725"/>
    <xdr:pic>
      <xdr:nvPicPr>
        <xdr:cNvPr id="181" name="181 Imagen" descr="http://200.29.3.6:8080/pentaho/jpivot/table/drill-position-other.gif">
          <a:extLst>
            <a:ext uri="{FF2B5EF4-FFF2-40B4-BE49-F238E27FC236}">
              <a16:creationId xmlns:a16="http://schemas.microsoft.com/office/drawing/2014/main" id="{00000000-0008-0000-4400-0000B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2438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9</xdr:row>
      <xdr:rowOff>0</xdr:rowOff>
    </xdr:from>
    <xdr:ext cx="85725" cy="85725"/>
    <xdr:pic>
      <xdr:nvPicPr>
        <xdr:cNvPr id="182" name="182 Imagen" descr="http://200.29.3.6:8080/pentaho/jpivot/table/drill-position-other.gif">
          <a:extLst>
            <a:ext uri="{FF2B5EF4-FFF2-40B4-BE49-F238E27FC236}">
              <a16:creationId xmlns:a16="http://schemas.microsoft.com/office/drawing/2014/main" id="{00000000-0008-0000-4400-0000B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2667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xdr:row>
      <xdr:rowOff>0</xdr:rowOff>
    </xdr:from>
    <xdr:ext cx="85725" cy="85725"/>
    <xdr:pic>
      <xdr:nvPicPr>
        <xdr:cNvPr id="183" name="183 Imagen" descr="http://200.29.3.6:8080/pentaho/jpivot/table/drill-position-other.gif">
          <a:extLst>
            <a:ext uri="{FF2B5EF4-FFF2-40B4-BE49-F238E27FC236}">
              <a16:creationId xmlns:a16="http://schemas.microsoft.com/office/drawing/2014/main" id="{00000000-0008-0000-4400-0000B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2895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xdr:row>
      <xdr:rowOff>0</xdr:rowOff>
    </xdr:from>
    <xdr:ext cx="85725" cy="85725"/>
    <xdr:pic>
      <xdr:nvPicPr>
        <xdr:cNvPr id="184" name="184 Imagen" descr="http://200.29.3.6:8080/pentaho/jpivot/table/drill-position-other.gif">
          <a:extLst>
            <a:ext uri="{FF2B5EF4-FFF2-40B4-BE49-F238E27FC236}">
              <a16:creationId xmlns:a16="http://schemas.microsoft.com/office/drawing/2014/main" id="{00000000-0008-0000-4400-0000B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3124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xdr:row>
      <xdr:rowOff>0</xdr:rowOff>
    </xdr:from>
    <xdr:ext cx="85725" cy="85725"/>
    <xdr:pic>
      <xdr:nvPicPr>
        <xdr:cNvPr id="185" name="185 Imagen" descr="http://200.29.3.6:8080/pentaho/jpivot/table/drill-position-other.gif">
          <a:extLst>
            <a:ext uri="{FF2B5EF4-FFF2-40B4-BE49-F238E27FC236}">
              <a16:creationId xmlns:a16="http://schemas.microsoft.com/office/drawing/2014/main" id="{00000000-0008-0000-4400-0000B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3352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14</xdr:row>
      <xdr:rowOff>0</xdr:rowOff>
    </xdr:from>
    <xdr:ext cx="85725" cy="85725"/>
    <xdr:pic>
      <xdr:nvPicPr>
        <xdr:cNvPr id="186" name="186 Imagen" descr="http://200.29.3.6:8080/pentaho/jpivot/table/drill-position-other.gif">
          <a:extLst>
            <a:ext uri="{FF2B5EF4-FFF2-40B4-BE49-F238E27FC236}">
              <a16:creationId xmlns:a16="http://schemas.microsoft.com/office/drawing/2014/main" id="{00000000-0008-0000-4400-0000B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381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15</xdr:row>
      <xdr:rowOff>0</xdr:rowOff>
    </xdr:from>
    <xdr:ext cx="85725" cy="85725"/>
    <xdr:pic>
      <xdr:nvPicPr>
        <xdr:cNvPr id="187" name="187 Imagen" descr="http://200.29.3.6:8080/pentaho/jpivot/table/drill-position-other.gif">
          <a:extLst>
            <a:ext uri="{FF2B5EF4-FFF2-40B4-BE49-F238E27FC236}">
              <a16:creationId xmlns:a16="http://schemas.microsoft.com/office/drawing/2014/main" id="{00000000-0008-0000-4400-0000B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403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16</xdr:row>
      <xdr:rowOff>0</xdr:rowOff>
    </xdr:from>
    <xdr:ext cx="85725" cy="85725"/>
    <xdr:pic>
      <xdr:nvPicPr>
        <xdr:cNvPr id="188" name="188 Imagen" descr="http://200.29.3.6:8080/pentaho/jpivot/table/drill-position-other.gif">
          <a:extLst>
            <a:ext uri="{FF2B5EF4-FFF2-40B4-BE49-F238E27FC236}">
              <a16:creationId xmlns:a16="http://schemas.microsoft.com/office/drawing/2014/main" id="{00000000-0008-0000-4400-0000B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426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17</xdr:row>
      <xdr:rowOff>0</xdr:rowOff>
    </xdr:from>
    <xdr:ext cx="85725" cy="85725"/>
    <xdr:pic>
      <xdr:nvPicPr>
        <xdr:cNvPr id="189" name="189 Imagen" descr="http://200.29.3.6:8080/pentaho/jpivot/table/drill-position-other.gif">
          <a:extLst>
            <a:ext uri="{FF2B5EF4-FFF2-40B4-BE49-F238E27FC236}">
              <a16:creationId xmlns:a16="http://schemas.microsoft.com/office/drawing/2014/main" id="{00000000-0008-0000-4400-0000B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449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18</xdr:row>
      <xdr:rowOff>0</xdr:rowOff>
    </xdr:from>
    <xdr:ext cx="85725" cy="85725"/>
    <xdr:pic>
      <xdr:nvPicPr>
        <xdr:cNvPr id="190" name="190 Imagen" descr="http://200.29.3.6:8080/pentaho/jpivot/table/drill-position-other.gif">
          <a:extLst>
            <a:ext uri="{FF2B5EF4-FFF2-40B4-BE49-F238E27FC236}">
              <a16:creationId xmlns:a16="http://schemas.microsoft.com/office/drawing/2014/main" id="{00000000-0008-0000-4400-0000B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472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19</xdr:row>
      <xdr:rowOff>0</xdr:rowOff>
    </xdr:from>
    <xdr:ext cx="85725" cy="85725"/>
    <xdr:pic>
      <xdr:nvPicPr>
        <xdr:cNvPr id="191" name="191 Imagen" descr="http://200.29.3.6:8080/pentaho/jpivot/table/drill-position-other.gif">
          <a:extLst>
            <a:ext uri="{FF2B5EF4-FFF2-40B4-BE49-F238E27FC236}">
              <a16:creationId xmlns:a16="http://schemas.microsoft.com/office/drawing/2014/main" id="{00000000-0008-0000-4400-0000B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495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20</xdr:row>
      <xdr:rowOff>0</xdr:rowOff>
    </xdr:from>
    <xdr:ext cx="85725" cy="85725"/>
    <xdr:pic>
      <xdr:nvPicPr>
        <xdr:cNvPr id="192" name="192 Imagen" descr="http://200.29.3.6:8080/pentaho/jpivot/table/drill-position-other.gif">
          <a:extLst>
            <a:ext uri="{FF2B5EF4-FFF2-40B4-BE49-F238E27FC236}">
              <a16:creationId xmlns:a16="http://schemas.microsoft.com/office/drawing/2014/main" id="{00000000-0008-0000-4400-0000C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518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xdr:row>
      <xdr:rowOff>0</xdr:rowOff>
    </xdr:from>
    <xdr:ext cx="85725" cy="85725"/>
    <xdr:pic>
      <xdr:nvPicPr>
        <xdr:cNvPr id="193" name="193 Imagen" descr="http://200.29.3.6:8080/pentaho/jpivot/table/drill-position-other.gif">
          <a:extLst>
            <a:ext uri="{FF2B5EF4-FFF2-40B4-BE49-F238E27FC236}">
              <a16:creationId xmlns:a16="http://schemas.microsoft.com/office/drawing/2014/main" id="{00000000-0008-0000-4400-0000C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14668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6</xdr:row>
      <xdr:rowOff>0</xdr:rowOff>
    </xdr:from>
    <xdr:ext cx="85725" cy="85725"/>
    <xdr:pic>
      <xdr:nvPicPr>
        <xdr:cNvPr id="194" name="194 Imagen" descr="http://200.29.3.6:8080/pentaho/jpivot/table/drill-position-other.gif">
          <a:extLst>
            <a:ext uri="{FF2B5EF4-FFF2-40B4-BE49-F238E27FC236}">
              <a16:creationId xmlns:a16="http://schemas.microsoft.com/office/drawing/2014/main" id="{00000000-0008-0000-4400-0000C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1981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910166</xdr:colOff>
      <xdr:row>13</xdr:row>
      <xdr:rowOff>190500</xdr:rowOff>
    </xdr:from>
    <xdr:ext cx="85725" cy="85725"/>
    <xdr:pic>
      <xdr:nvPicPr>
        <xdr:cNvPr id="195" name="195 Imagen" descr="http://200.29.3.6:8080/pentaho/jpivot/table/drill-position-other.gif">
          <a:extLst>
            <a:ext uri="{FF2B5EF4-FFF2-40B4-BE49-F238E27FC236}">
              <a16:creationId xmlns:a16="http://schemas.microsoft.com/office/drawing/2014/main" id="{00000000-0008-0000-4400-0000C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21266" y="3771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xdr:row>
      <xdr:rowOff>0</xdr:rowOff>
    </xdr:from>
    <xdr:ext cx="85725" cy="85725"/>
    <xdr:pic>
      <xdr:nvPicPr>
        <xdr:cNvPr id="196" name="196 Imagen" descr="http://200.29.3.6:8080/pentaho/jpivot/table/drill-position-other.gif">
          <a:extLst>
            <a:ext uri="{FF2B5EF4-FFF2-40B4-BE49-F238E27FC236}">
              <a16:creationId xmlns:a16="http://schemas.microsoft.com/office/drawing/2014/main" id="{00000000-0008-0000-4400-0000C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2438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9</xdr:row>
      <xdr:rowOff>0</xdr:rowOff>
    </xdr:from>
    <xdr:ext cx="85725" cy="85725"/>
    <xdr:pic>
      <xdr:nvPicPr>
        <xdr:cNvPr id="197" name="197 Imagen" descr="http://200.29.3.6:8080/pentaho/jpivot/table/drill-position-other.gif">
          <a:extLst>
            <a:ext uri="{FF2B5EF4-FFF2-40B4-BE49-F238E27FC236}">
              <a16:creationId xmlns:a16="http://schemas.microsoft.com/office/drawing/2014/main" id="{00000000-0008-0000-4400-0000C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2667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xdr:row>
      <xdr:rowOff>0</xdr:rowOff>
    </xdr:from>
    <xdr:ext cx="85725" cy="85725"/>
    <xdr:pic>
      <xdr:nvPicPr>
        <xdr:cNvPr id="198" name="198 Imagen" descr="http://200.29.3.6:8080/pentaho/jpivot/table/drill-position-other.gif">
          <a:extLst>
            <a:ext uri="{FF2B5EF4-FFF2-40B4-BE49-F238E27FC236}">
              <a16:creationId xmlns:a16="http://schemas.microsoft.com/office/drawing/2014/main" id="{00000000-0008-0000-4400-0000C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2895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xdr:row>
      <xdr:rowOff>0</xdr:rowOff>
    </xdr:from>
    <xdr:ext cx="85725" cy="85725"/>
    <xdr:pic>
      <xdr:nvPicPr>
        <xdr:cNvPr id="199" name="199 Imagen" descr="http://200.29.3.6:8080/pentaho/jpivot/table/drill-position-other.gif">
          <a:extLst>
            <a:ext uri="{FF2B5EF4-FFF2-40B4-BE49-F238E27FC236}">
              <a16:creationId xmlns:a16="http://schemas.microsoft.com/office/drawing/2014/main" id="{00000000-0008-0000-4400-0000C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3124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xdr:row>
      <xdr:rowOff>0</xdr:rowOff>
    </xdr:from>
    <xdr:ext cx="85725" cy="85725"/>
    <xdr:pic>
      <xdr:nvPicPr>
        <xdr:cNvPr id="200" name="200 Imagen" descr="http://200.29.3.6:8080/pentaho/jpivot/table/drill-position-other.gif">
          <a:extLst>
            <a:ext uri="{FF2B5EF4-FFF2-40B4-BE49-F238E27FC236}">
              <a16:creationId xmlns:a16="http://schemas.microsoft.com/office/drawing/2014/main" id="{00000000-0008-0000-4400-0000C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3352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14</xdr:row>
      <xdr:rowOff>0</xdr:rowOff>
    </xdr:from>
    <xdr:ext cx="85725" cy="85725"/>
    <xdr:pic>
      <xdr:nvPicPr>
        <xdr:cNvPr id="201" name="201 Imagen" descr="http://200.29.3.6:8080/pentaho/jpivot/table/drill-position-other.gif">
          <a:extLst>
            <a:ext uri="{FF2B5EF4-FFF2-40B4-BE49-F238E27FC236}">
              <a16:creationId xmlns:a16="http://schemas.microsoft.com/office/drawing/2014/main" id="{00000000-0008-0000-4400-0000C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381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15</xdr:row>
      <xdr:rowOff>0</xdr:rowOff>
    </xdr:from>
    <xdr:ext cx="85725" cy="85725"/>
    <xdr:pic>
      <xdr:nvPicPr>
        <xdr:cNvPr id="202" name="202 Imagen" descr="http://200.29.3.6:8080/pentaho/jpivot/table/drill-position-other.gif">
          <a:extLst>
            <a:ext uri="{FF2B5EF4-FFF2-40B4-BE49-F238E27FC236}">
              <a16:creationId xmlns:a16="http://schemas.microsoft.com/office/drawing/2014/main" id="{00000000-0008-0000-4400-0000C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403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16</xdr:row>
      <xdr:rowOff>0</xdr:rowOff>
    </xdr:from>
    <xdr:ext cx="85725" cy="85725"/>
    <xdr:pic>
      <xdr:nvPicPr>
        <xdr:cNvPr id="203" name="203 Imagen" descr="http://200.29.3.6:8080/pentaho/jpivot/table/drill-position-other.gif">
          <a:extLst>
            <a:ext uri="{FF2B5EF4-FFF2-40B4-BE49-F238E27FC236}">
              <a16:creationId xmlns:a16="http://schemas.microsoft.com/office/drawing/2014/main" id="{00000000-0008-0000-4400-0000C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426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17</xdr:row>
      <xdr:rowOff>0</xdr:rowOff>
    </xdr:from>
    <xdr:ext cx="85725" cy="85725"/>
    <xdr:pic>
      <xdr:nvPicPr>
        <xdr:cNvPr id="204" name="204 Imagen" descr="http://200.29.3.6:8080/pentaho/jpivot/table/drill-position-other.gif">
          <a:extLst>
            <a:ext uri="{FF2B5EF4-FFF2-40B4-BE49-F238E27FC236}">
              <a16:creationId xmlns:a16="http://schemas.microsoft.com/office/drawing/2014/main" id="{00000000-0008-0000-4400-0000C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449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18</xdr:row>
      <xdr:rowOff>0</xdr:rowOff>
    </xdr:from>
    <xdr:ext cx="85725" cy="85725"/>
    <xdr:pic>
      <xdr:nvPicPr>
        <xdr:cNvPr id="205" name="205 Imagen" descr="http://200.29.3.6:8080/pentaho/jpivot/table/drill-position-other.gif">
          <a:extLst>
            <a:ext uri="{FF2B5EF4-FFF2-40B4-BE49-F238E27FC236}">
              <a16:creationId xmlns:a16="http://schemas.microsoft.com/office/drawing/2014/main" id="{00000000-0008-0000-4400-0000C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472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19</xdr:row>
      <xdr:rowOff>0</xdr:rowOff>
    </xdr:from>
    <xdr:ext cx="85725" cy="85725"/>
    <xdr:pic>
      <xdr:nvPicPr>
        <xdr:cNvPr id="206" name="206 Imagen" descr="http://200.29.3.6:8080/pentaho/jpivot/table/drill-position-other.gif">
          <a:extLst>
            <a:ext uri="{FF2B5EF4-FFF2-40B4-BE49-F238E27FC236}">
              <a16:creationId xmlns:a16="http://schemas.microsoft.com/office/drawing/2014/main" id="{00000000-0008-0000-4400-0000C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495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6</xdr:row>
      <xdr:rowOff>0</xdr:rowOff>
    </xdr:from>
    <xdr:ext cx="85725" cy="85725"/>
    <xdr:pic>
      <xdr:nvPicPr>
        <xdr:cNvPr id="207" name="207 Imagen" descr="http://200.29.3.6:8080/pentaho/jpivot/table/drill-position-other.gif">
          <a:extLst>
            <a:ext uri="{FF2B5EF4-FFF2-40B4-BE49-F238E27FC236}">
              <a16:creationId xmlns:a16="http://schemas.microsoft.com/office/drawing/2014/main" id="{00000000-0008-0000-4400-0000C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1981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772583</xdr:colOff>
      <xdr:row>23</xdr:row>
      <xdr:rowOff>21167</xdr:rowOff>
    </xdr:from>
    <xdr:ext cx="85725" cy="85725"/>
    <xdr:pic>
      <xdr:nvPicPr>
        <xdr:cNvPr id="208" name="208 Imagen" descr="http://200.29.3.6:8080/pentaho/jpivot/table/drill-position-other.gif">
          <a:extLst>
            <a:ext uri="{FF2B5EF4-FFF2-40B4-BE49-F238E27FC236}">
              <a16:creationId xmlns:a16="http://schemas.microsoft.com/office/drawing/2014/main" id="{00000000-0008-0000-4400-0000D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3683" y="5888567"/>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xdr:row>
      <xdr:rowOff>0</xdr:rowOff>
    </xdr:from>
    <xdr:ext cx="85725" cy="85725"/>
    <xdr:pic>
      <xdr:nvPicPr>
        <xdr:cNvPr id="209" name="209 Imagen" descr="http://200.29.3.6:8080/pentaho/jpivot/table/drill-position-other.gif">
          <a:extLst>
            <a:ext uri="{FF2B5EF4-FFF2-40B4-BE49-F238E27FC236}">
              <a16:creationId xmlns:a16="http://schemas.microsoft.com/office/drawing/2014/main" id="{00000000-0008-0000-4400-0000D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2438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9</xdr:row>
      <xdr:rowOff>0</xdr:rowOff>
    </xdr:from>
    <xdr:ext cx="85725" cy="85725"/>
    <xdr:pic>
      <xdr:nvPicPr>
        <xdr:cNvPr id="210" name="210 Imagen" descr="http://200.29.3.6:8080/pentaho/jpivot/table/drill-position-other.gif">
          <a:extLst>
            <a:ext uri="{FF2B5EF4-FFF2-40B4-BE49-F238E27FC236}">
              <a16:creationId xmlns:a16="http://schemas.microsoft.com/office/drawing/2014/main" id="{00000000-0008-0000-4400-0000D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2667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xdr:row>
      <xdr:rowOff>0</xdr:rowOff>
    </xdr:from>
    <xdr:ext cx="85725" cy="85725"/>
    <xdr:pic>
      <xdr:nvPicPr>
        <xdr:cNvPr id="211" name="211 Imagen" descr="http://200.29.3.6:8080/pentaho/jpivot/table/drill-position-other.gif">
          <a:extLst>
            <a:ext uri="{FF2B5EF4-FFF2-40B4-BE49-F238E27FC236}">
              <a16:creationId xmlns:a16="http://schemas.microsoft.com/office/drawing/2014/main" id="{00000000-0008-0000-4400-0000D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2895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xdr:row>
      <xdr:rowOff>0</xdr:rowOff>
    </xdr:from>
    <xdr:ext cx="85725" cy="85725"/>
    <xdr:pic>
      <xdr:nvPicPr>
        <xdr:cNvPr id="212" name="212 Imagen" descr="http://200.29.3.6:8080/pentaho/jpivot/table/drill-position-other.gif">
          <a:extLst>
            <a:ext uri="{FF2B5EF4-FFF2-40B4-BE49-F238E27FC236}">
              <a16:creationId xmlns:a16="http://schemas.microsoft.com/office/drawing/2014/main" id="{00000000-0008-0000-4400-0000D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3124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xdr:row>
      <xdr:rowOff>0</xdr:rowOff>
    </xdr:from>
    <xdr:ext cx="85725" cy="85725"/>
    <xdr:pic>
      <xdr:nvPicPr>
        <xdr:cNvPr id="213" name="213 Imagen" descr="http://200.29.3.6:8080/pentaho/jpivot/table/drill-position-other.gif">
          <a:extLst>
            <a:ext uri="{FF2B5EF4-FFF2-40B4-BE49-F238E27FC236}">
              <a16:creationId xmlns:a16="http://schemas.microsoft.com/office/drawing/2014/main" id="{00000000-0008-0000-4400-0000D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3352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14</xdr:row>
      <xdr:rowOff>0</xdr:rowOff>
    </xdr:from>
    <xdr:ext cx="85725" cy="85725"/>
    <xdr:pic>
      <xdr:nvPicPr>
        <xdr:cNvPr id="214" name="214 Imagen" descr="http://200.29.3.6:8080/pentaho/jpivot/table/drill-position-other.gif">
          <a:extLst>
            <a:ext uri="{FF2B5EF4-FFF2-40B4-BE49-F238E27FC236}">
              <a16:creationId xmlns:a16="http://schemas.microsoft.com/office/drawing/2014/main" id="{00000000-0008-0000-4400-0000D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381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15</xdr:row>
      <xdr:rowOff>0</xdr:rowOff>
    </xdr:from>
    <xdr:ext cx="85725" cy="85725"/>
    <xdr:pic>
      <xdr:nvPicPr>
        <xdr:cNvPr id="215" name="215 Imagen" descr="http://200.29.3.6:8080/pentaho/jpivot/table/drill-position-other.gif">
          <a:extLst>
            <a:ext uri="{FF2B5EF4-FFF2-40B4-BE49-F238E27FC236}">
              <a16:creationId xmlns:a16="http://schemas.microsoft.com/office/drawing/2014/main" id="{00000000-0008-0000-4400-0000D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403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16</xdr:row>
      <xdr:rowOff>0</xdr:rowOff>
    </xdr:from>
    <xdr:ext cx="85725" cy="85725"/>
    <xdr:pic>
      <xdr:nvPicPr>
        <xdr:cNvPr id="216" name="216 Imagen" descr="http://200.29.3.6:8080/pentaho/jpivot/table/drill-position-other.gif">
          <a:extLst>
            <a:ext uri="{FF2B5EF4-FFF2-40B4-BE49-F238E27FC236}">
              <a16:creationId xmlns:a16="http://schemas.microsoft.com/office/drawing/2014/main" id="{00000000-0008-0000-4400-0000D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426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17</xdr:row>
      <xdr:rowOff>0</xdr:rowOff>
    </xdr:from>
    <xdr:ext cx="85725" cy="85725"/>
    <xdr:pic>
      <xdr:nvPicPr>
        <xdr:cNvPr id="217" name="217 Imagen" descr="http://200.29.3.6:8080/pentaho/jpivot/table/drill-position-other.gif">
          <a:extLst>
            <a:ext uri="{FF2B5EF4-FFF2-40B4-BE49-F238E27FC236}">
              <a16:creationId xmlns:a16="http://schemas.microsoft.com/office/drawing/2014/main" id="{00000000-0008-0000-4400-0000D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449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18</xdr:row>
      <xdr:rowOff>0</xdr:rowOff>
    </xdr:from>
    <xdr:ext cx="85725" cy="85725"/>
    <xdr:pic>
      <xdr:nvPicPr>
        <xdr:cNvPr id="218" name="218 Imagen" descr="http://200.29.3.6:8080/pentaho/jpivot/table/drill-position-other.gif">
          <a:extLst>
            <a:ext uri="{FF2B5EF4-FFF2-40B4-BE49-F238E27FC236}">
              <a16:creationId xmlns:a16="http://schemas.microsoft.com/office/drawing/2014/main" id="{00000000-0008-0000-4400-0000D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472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19</xdr:row>
      <xdr:rowOff>0</xdr:rowOff>
    </xdr:from>
    <xdr:ext cx="85725" cy="85725"/>
    <xdr:pic>
      <xdr:nvPicPr>
        <xdr:cNvPr id="219" name="219 Imagen" descr="http://200.29.3.6:8080/pentaho/jpivot/table/drill-position-other.gif">
          <a:extLst>
            <a:ext uri="{FF2B5EF4-FFF2-40B4-BE49-F238E27FC236}">
              <a16:creationId xmlns:a16="http://schemas.microsoft.com/office/drawing/2014/main" id="{00000000-0008-0000-4400-0000D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495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20</xdr:row>
      <xdr:rowOff>0</xdr:rowOff>
    </xdr:from>
    <xdr:ext cx="85725" cy="85725"/>
    <xdr:pic>
      <xdr:nvPicPr>
        <xdr:cNvPr id="220" name="220 Imagen" descr="http://200.29.3.6:8080/pentaho/jpivot/table/drill-position-other.gif">
          <a:extLst>
            <a:ext uri="{FF2B5EF4-FFF2-40B4-BE49-F238E27FC236}">
              <a16:creationId xmlns:a16="http://schemas.microsoft.com/office/drawing/2014/main" id="{00000000-0008-0000-4400-0000D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518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23</xdr:row>
      <xdr:rowOff>0</xdr:rowOff>
    </xdr:from>
    <xdr:ext cx="85725" cy="85725"/>
    <xdr:pic>
      <xdr:nvPicPr>
        <xdr:cNvPr id="221" name="221 Imagen" descr="http://200.29.3.6:8080/pentaho/jpivot/table/drill-position-other.gif">
          <a:extLst>
            <a:ext uri="{FF2B5EF4-FFF2-40B4-BE49-F238E27FC236}">
              <a16:creationId xmlns:a16="http://schemas.microsoft.com/office/drawing/2014/main" id="{00000000-0008-0000-4400-0000D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586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24</xdr:row>
      <xdr:rowOff>0</xdr:rowOff>
    </xdr:from>
    <xdr:ext cx="85725" cy="85725"/>
    <xdr:pic>
      <xdr:nvPicPr>
        <xdr:cNvPr id="222" name="222 Imagen" descr="http://200.29.3.6:8080/pentaho/jpivot/table/drill-position-other.gif">
          <a:extLst>
            <a:ext uri="{FF2B5EF4-FFF2-40B4-BE49-F238E27FC236}">
              <a16:creationId xmlns:a16="http://schemas.microsoft.com/office/drawing/2014/main" id="{00000000-0008-0000-4400-0000D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6</xdr:row>
      <xdr:rowOff>0</xdr:rowOff>
    </xdr:from>
    <xdr:ext cx="85725" cy="85725"/>
    <xdr:pic>
      <xdr:nvPicPr>
        <xdr:cNvPr id="223" name="223 Imagen" descr="http://200.29.3.6:8080/pentaho/jpivot/table/drill-position-other.gif">
          <a:extLst>
            <a:ext uri="{FF2B5EF4-FFF2-40B4-BE49-F238E27FC236}">
              <a16:creationId xmlns:a16="http://schemas.microsoft.com/office/drawing/2014/main" id="{00000000-0008-0000-4400-0000D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1981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751416</xdr:colOff>
      <xdr:row>22</xdr:row>
      <xdr:rowOff>127000</xdr:rowOff>
    </xdr:from>
    <xdr:ext cx="85725" cy="85725"/>
    <xdr:pic>
      <xdr:nvPicPr>
        <xdr:cNvPr id="224" name="224 Imagen" descr="http://200.29.3.6:8080/pentaho/jpivot/table/drill-position-other.gif">
          <a:extLst>
            <a:ext uri="{FF2B5EF4-FFF2-40B4-BE49-F238E27FC236}">
              <a16:creationId xmlns:a16="http://schemas.microsoft.com/office/drawing/2014/main" id="{00000000-0008-0000-4400-0000E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62516" y="576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xdr:row>
      <xdr:rowOff>0</xdr:rowOff>
    </xdr:from>
    <xdr:ext cx="85725" cy="85725"/>
    <xdr:pic>
      <xdr:nvPicPr>
        <xdr:cNvPr id="225" name="225 Imagen" descr="http://200.29.3.6:8080/pentaho/jpivot/table/drill-position-other.gif">
          <a:extLst>
            <a:ext uri="{FF2B5EF4-FFF2-40B4-BE49-F238E27FC236}">
              <a16:creationId xmlns:a16="http://schemas.microsoft.com/office/drawing/2014/main" id="{00000000-0008-0000-4400-0000E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2438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9</xdr:row>
      <xdr:rowOff>0</xdr:rowOff>
    </xdr:from>
    <xdr:ext cx="85725" cy="85725"/>
    <xdr:pic>
      <xdr:nvPicPr>
        <xdr:cNvPr id="226" name="226 Imagen" descr="http://200.29.3.6:8080/pentaho/jpivot/table/drill-position-other.gif">
          <a:extLst>
            <a:ext uri="{FF2B5EF4-FFF2-40B4-BE49-F238E27FC236}">
              <a16:creationId xmlns:a16="http://schemas.microsoft.com/office/drawing/2014/main" id="{00000000-0008-0000-4400-0000E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2667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xdr:row>
      <xdr:rowOff>0</xdr:rowOff>
    </xdr:from>
    <xdr:ext cx="85725" cy="85725"/>
    <xdr:pic>
      <xdr:nvPicPr>
        <xdr:cNvPr id="227" name="227 Imagen" descr="http://200.29.3.6:8080/pentaho/jpivot/table/drill-position-other.gif">
          <a:extLst>
            <a:ext uri="{FF2B5EF4-FFF2-40B4-BE49-F238E27FC236}">
              <a16:creationId xmlns:a16="http://schemas.microsoft.com/office/drawing/2014/main" id="{00000000-0008-0000-4400-0000E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2895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xdr:row>
      <xdr:rowOff>0</xdr:rowOff>
    </xdr:from>
    <xdr:ext cx="85725" cy="85725"/>
    <xdr:pic>
      <xdr:nvPicPr>
        <xdr:cNvPr id="228" name="228 Imagen" descr="http://200.29.3.6:8080/pentaho/jpivot/table/drill-position-other.gif">
          <a:extLst>
            <a:ext uri="{FF2B5EF4-FFF2-40B4-BE49-F238E27FC236}">
              <a16:creationId xmlns:a16="http://schemas.microsoft.com/office/drawing/2014/main" id="{00000000-0008-0000-4400-0000E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3124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xdr:row>
      <xdr:rowOff>0</xdr:rowOff>
    </xdr:from>
    <xdr:ext cx="85725" cy="85725"/>
    <xdr:pic>
      <xdr:nvPicPr>
        <xdr:cNvPr id="229" name="229 Imagen" descr="http://200.29.3.6:8080/pentaho/jpivot/table/drill-position-other.gif">
          <a:extLst>
            <a:ext uri="{FF2B5EF4-FFF2-40B4-BE49-F238E27FC236}">
              <a16:creationId xmlns:a16="http://schemas.microsoft.com/office/drawing/2014/main" id="{00000000-0008-0000-4400-0000E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3352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14</xdr:row>
      <xdr:rowOff>0</xdr:rowOff>
    </xdr:from>
    <xdr:ext cx="85725" cy="85725"/>
    <xdr:pic>
      <xdr:nvPicPr>
        <xdr:cNvPr id="230" name="230 Imagen" descr="http://200.29.3.6:8080/pentaho/jpivot/table/drill-position-other.gif">
          <a:extLst>
            <a:ext uri="{FF2B5EF4-FFF2-40B4-BE49-F238E27FC236}">
              <a16:creationId xmlns:a16="http://schemas.microsoft.com/office/drawing/2014/main" id="{00000000-0008-0000-4400-0000E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381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15</xdr:row>
      <xdr:rowOff>0</xdr:rowOff>
    </xdr:from>
    <xdr:ext cx="85725" cy="85725"/>
    <xdr:pic>
      <xdr:nvPicPr>
        <xdr:cNvPr id="231" name="231 Imagen" descr="http://200.29.3.6:8080/pentaho/jpivot/table/drill-position-other.gif">
          <a:extLst>
            <a:ext uri="{FF2B5EF4-FFF2-40B4-BE49-F238E27FC236}">
              <a16:creationId xmlns:a16="http://schemas.microsoft.com/office/drawing/2014/main" id="{00000000-0008-0000-4400-0000E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403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17</xdr:row>
      <xdr:rowOff>0</xdr:rowOff>
    </xdr:from>
    <xdr:ext cx="85725" cy="85725"/>
    <xdr:pic>
      <xdr:nvPicPr>
        <xdr:cNvPr id="232" name="233 Imagen" descr="http://200.29.3.6:8080/pentaho/jpivot/table/drill-position-other.gif">
          <a:extLst>
            <a:ext uri="{FF2B5EF4-FFF2-40B4-BE49-F238E27FC236}">
              <a16:creationId xmlns:a16="http://schemas.microsoft.com/office/drawing/2014/main" id="{00000000-0008-0000-4400-0000E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449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18</xdr:row>
      <xdr:rowOff>0</xdr:rowOff>
    </xdr:from>
    <xdr:ext cx="85725" cy="85725"/>
    <xdr:pic>
      <xdr:nvPicPr>
        <xdr:cNvPr id="233" name="234 Imagen" descr="http://200.29.3.6:8080/pentaho/jpivot/table/drill-position-other.gif">
          <a:extLst>
            <a:ext uri="{FF2B5EF4-FFF2-40B4-BE49-F238E27FC236}">
              <a16:creationId xmlns:a16="http://schemas.microsoft.com/office/drawing/2014/main" id="{00000000-0008-0000-4400-0000E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472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19</xdr:row>
      <xdr:rowOff>0</xdr:rowOff>
    </xdr:from>
    <xdr:ext cx="85725" cy="85725"/>
    <xdr:pic>
      <xdr:nvPicPr>
        <xdr:cNvPr id="234" name="235 Imagen" descr="http://200.29.3.6:8080/pentaho/jpivot/table/drill-position-other.gif">
          <a:extLst>
            <a:ext uri="{FF2B5EF4-FFF2-40B4-BE49-F238E27FC236}">
              <a16:creationId xmlns:a16="http://schemas.microsoft.com/office/drawing/2014/main" id="{00000000-0008-0000-4400-0000E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495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20</xdr:row>
      <xdr:rowOff>0</xdr:rowOff>
    </xdr:from>
    <xdr:ext cx="85725" cy="85725"/>
    <xdr:pic>
      <xdr:nvPicPr>
        <xdr:cNvPr id="235" name="236 Imagen" descr="http://200.29.3.6:8080/pentaho/jpivot/table/drill-position-other.gif">
          <a:extLst>
            <a:ext uri="{FF2B5EF4-FFF2-40B4-BE49-F238E27FC236}">
              <a16:creationId xmlns:a16="http://schemas.microsoft.com/office/drawing/2014/main" id="{00000000-0008-0000-4400-0000E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518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23</xdr:row>
      <xdr:rowOff>0</xdr:rowOff>
    </xdr:from>
    <xdr:ext cx="85725" cy="85725"/>
    <xdr:pic>
      <xdr:nvPicPr>
        <xdr:cNvPr id="236" name="237 Imagen" descr="http://200.29.3.6:8080/pentaho/jpivot/table/drill-position-other.gif">
          <a:extLst>
            <a:ext uri="{FF2B5EF4-FFF2-40B4-BE49-F238E27FC236}">
              <a16:creationId xmlns:a16="http://schemas.microsoft.com/office/drawing/2014/main" id="{00000000-0008-0000-4400-0000E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586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24</xdr:row>
      <xdr:rowOff>0</xdr:rowOff>
    </xdr:from>
    <xdr:ext cx="85725" cy="85725"/>
    <xdr:pic>
      <xdr:nvPicPr>
        <xdr:cNvPr id="237" name="238 Imagen" descr="http://200.29.3.6:8080/pentaho/jpivot/table/drill-position-other.gif">
          <a:extLst>
            <a:ext uri="{FF2B5EF4-FFF2-40B4-BE49-F238E27FC236}">
              <a16:creationId xmlns:a16="http://schemas.microsoft.com/office/drawing/2014/main" id="{00000000-0008-0000-4400-0000E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7</xdr:row>
      <xdr:rowOff>0</xdr:rowOff>
    </xdr:from>
    <xdr:ext cx="85725" cy="85725"/>
    <xdr:pic>
      <xdr:nvPicPr>
        <xdr:cNvPr id="238" name="239 Imagen" descr="http://200.29.3.6:8080/pentaho/jpivot/table/drill-position-other.gif">
          <a:extLst>
            <a:ext uri="{FF2B5EF4-FFF2-40B4-BE49-F238E27FC236}">
              <a16:creationId xmlns:a16="http://schemas.microsoft.com/office/drawing/2014/main" id="{00000000-0008-0000-4400-0000E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11100" y="2209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8</xdr:row>
      <xdr:rowOff>0</xdr:rowOff>
    </xdr:from>
    <xdr:ext cx="85725" cy="85725"/>
    <xdr:pic>
      <xdr:nvPicPr>
        <xdr:cNvPr id="239" name="240 Imagen" descr="http://200.29.3.6:8080/pentaho/jpivot/table/drill-position-other.gif">
          <a:extLst>
            <a:ext uri="{FF2B5EF4-FFF2-40B4-BE49-F238E27FC236}">
              <a16:creationId xmlns:a16="http://schemas.microsoft.com/office/drawing/2014/main" id="{00000000-0008-0000-4400-0000E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11100" y="2438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9</xdr:row>
      <xdr:rowOff>0</xdr:rowOff>
    </xdr:from>
    <xdr:ext cx="85725" cy="85725"/>
    <xdr:pic>
      <xdr:nvPicPr>
        <xdr:cNvPr id="240" name="241 Imagen" descr="http://200.29.3.6:8080/pentaho/jpivot/table/drill-position-other.gif">
          <a:extLst>
            <a:ext uri="{FF2B5EF4-FFF2-40B4-BE49-F238E27FC236}">
              <a16:creationId xmlns:a16="http://schemas.microsoft.com/office/drawing/2014/main" id="{00000000-0008-0000-4400-0000F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11100" y="2667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10</xdr:row>
      <xdr:rowOff>0</xdr:rowOff>
    </xdr:from>
    <xdr:ext cx="85725" cy="85725"/>
    <xdr:pic>
      <xdr:nvPicPr>
        <xdr:cNvPr id="241" name="242 Imagen" descr="http://200.29.3.6:8080/pentaho/jpivot/table/drill-position-other.gif">
          <a:extLst>
            <a:ext uri="{FF2B5EF4-FFF2-40B4-BE49-F238E27FC236}">
              <a16:creationId xmlns:a16="http://schemas.microsoft.com/office/drawing/2014/main" id="{00000000-0008-0000-4400-0000F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11100" y="2895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11</xdr:row>
      <xdr:rowOff>0</xdr:rowOff>
    </xdr:from>
    <xdr:ext cx="85725" cy="85725"/>
    <xdr:pic>
      <xdr:nvPicPr>
        <xdr:cNvPr id="242" name="243 Imagen" descr="http://200.29.3.6:8080/pentaho/jpivot/table/drill-position-other.gif">
          <a:extLst>
            <a:ext uri="{FF2B5EF4-FFF2-40B4-BE49-F238E27FC236}">
              <a16:creationId xmlns:a16="http://schemas.microsoft.com/office/drawing/2014/main" id="{00000000-0008-0000-4400-0000F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11100" y="3124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13</xdr:row>
      <xdr:rowOff>0</xdr:rowOff>
    </xdr:from>
    <xdr:ext cx="85725" cy="85725"/>
    <xdr:pic>
      <xdr:nvPicPr>
        <xdr:cNvPr id="243" name="245 Imagen" descr="http://200.29.3.6:8080/pentaho/jpivot/table/drill-position-other.gif">
          <a:extLst>
            <a:ext uri="{FF2B5EF4-FFF2-40B4-BE49-F238E27FC236}">
              <a16:creationId xmlns:a16="http://schemas.microsoft.com/office/drawing/2014/main" id="{00000000-0008-0000-4400-0000F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11100" y="3581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15</xdr:row>
      <xdr:rowOff>0</xdr:rowOff>
    </xdr:from>
    <xdr:ext cx="85725" cy="85725"/>
    <xdr:pic>
      <xdr:nvPicPr>
        <xdr:cNvPr id="244" name="246 Imagen" descr="http://200.29.3.6:8080/pentaho/jpivot/table/drill-position-other.gif">
          <a:extLst>
            <a:ext uri="{FF2B5EF4-FFF2-40B4-BE49-F238E27FC236}">
              <a16:creationId xmlns:a16="http://schemas.microsoft.com/office/drawing/2014/main" id="{00000000-0008-0000-4400-0000F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11100" y="403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16</xdr:row>
      <xdr:rowOff>0</xdr:rowOff>
    </xdr:from>
    <xdr:ext cx="85725" cy="85725"/>
    <xdr:pic>
      <xdr:nvPicPr>
        <xdr:cNvPr id="245" name="247 Imagen" descr="http://200.29.3.6:8080/pentaho/jpivot/table/drill-position-other.gif">
          <a:extLst>
            <a:ext uri="{FF2B5EF4-FFF2-40B4-BE49-F238E27FC236}">
              <a16:creationId xmlns:a16="http://schemas.microsoft.com/office/drawing/2014/main" id="{00000000-0008-0000-4400-0000F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11100" y="426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18</xdr:row>
      <xdr:rowOff>0</xdr:rowOff>
    </xdr:from>
    <xdr:ext cx="85725" cy="85725"/>
    <xdr:pic>
      <xdr:nvPicPr>
        <xdr:cNvPr id="246" name="249 Imagen" descr="http://200.29.3.6:8080/pentaho/jpivot/table/drill-position-other.gif">
          <a:extLst>
            <a:ext uri="{FF2B5EF4-FFF2-40B4-BE49-F238E27FC236}">
              <a16:creationId xmlns:a16="http://schemas.microsoft.com/office/drawing/2014/main" id="{00000000-0008-0000-4400-0000F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11100" y="472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19</xdr:row>
      <xdr:rowOff>0</xdr:rowOff>
    </xdr:from>
    <xdr:ext cx="85725" cy="85725"/>
    <xdr:pic>
      <xdr:nvPicPr>
        <xdr:cNvPr id="247" name="250 Imagen" descr="http://200.29.3.6:8080/pentaho/jpivot/table/drill-position-other.gif">
          <a:extLst>
            <a:ext uri="{FF2B5EF4-FFF2-40B4-BE49-F238E27FC236}">
              <a16:creationId xmlns:a16="http://schemas.microsoft.com/office/drawing/2014/main" id="{00000000-0008-0000-4400-0000F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11100" y="495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20</xdr:row>
      <xdr:rowOff>0</xdr:rowOff>
    </xdr:from>
    <xdr:ext cx="85725" cy="85725"/>
    <xdr:pic>
      <xdr:nvPicPr>
        <xdr:cNvPr id="248" name="251 Imagen" descr="http://200.29.3.6:8080/pentaho/jpivot/table/drill-position-other.gif">
          <a:extLst>
            <a:ext uri="{FF2B5EF4-FFF2-40B4-BE49-F238E27FC236}">
              <a16:creationId xmlns:a16="http://schemas.microsoft.com/office/drawing/2014/main" id="{00000000-0008-0000-4400-0000F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11100" y="518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21</xdr:row>
      <xdr:rowOff>0</xdr:rowOff>
    </xdr:from>
    <xdr:ext cx="85725" cy="85725"/>
    <xdr:pic>
      <xdr:nvPicPr>
        <xdr:cNvPr id="249" name="252 Imagen" descr="http://200.29.3.6:8080/pentaho/jpivot/table/drill-position-other.gif">
          <a:extLst>
            <a:ext uri="{FF2B5EF4-FFF2-40B4-BE49-F238E27FC236}">
              <a16:creationId xmlns:a16="http://schemas.microsoft.com/office/drawing/2014/main" id="{00000000-0008-0000-4400-0000F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11100" y="541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23</xdr:row>
      <xdr:rowOff>0</xdr:rowOff>
    </xdr:from>
    <xdr:ext cx="85725" cy="85725"/>
    <xdr:pic>
      <xdr:nvPicPr>
        <xdr:cNvPr id="250" name="253 Imagen" descr="http://200.29.3.6:8080/pentaho/jpivot/table/drill-position-other.gif">
          <a:extLst>
            <a:ext uri="{FF2B5EF4-FFF2-40B4-BE49-F238E27FC236}">
              <a16:creationId xmlns:a16="http://schemas.microsoft.com/office/drawing/2014/main" id="{00000000-0008-0000-4400-0000F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11100" y="586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152400" cy="152400"/>
    <xdr:pic>
      <xdr:nvPicPr>
        <xdr:cNvPr id="251" name="Picture 1">
          <a:extLst>
            <a:ext uri="{FF2B5EF4-FFF2-40B4-BE49-F238E27FC236}">
              <a16:creationId xmlns:a16="http://schemas.microsoft.com/office/drawing/2014/main" id="{00000000-0008-0000-4400-0000FB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383625" y="6696075"/>
          <a:ext cx="152400" cy="152400"/>
        </a:xfrm>
        <a:prstGeom prst="rect">
          <a:avLst/>
        </a:prstGeom>
        <a:noFill/>
        <a:ln w="9525">
          <a:miter lim="800000"/>
          <a:headEnd/>
          <a:tailEnd/>
        </a:ln>
      </xdr:spPr>
    </xdr:pic>
    <xdr:clientData/>
  </xdr:oneCellAnchor>
  <xdr:oneCellAnchor>
    <xdr:from>
      <xdr:col>17</xdr:col>
      <xdr:colOff>0</xdr:colOff>
      <xdr:row>27</xdr:row>
      <xdr:rowOff>0</xdr:rowOff>
    </xdr:from>
    <xdr:ext cx="152400" cy="152400"/>
    <xdr:pic>
      <xdr:nvPicPr>
        <xdr:cNvPr id="252" name="Picture 2">
          <a:extLst>
            <a:ext uri="{FF2B5EF4-FFF2-40B4-BE49-F238E27FC236}">
              <a16:creationId xmlns:a16="http://schemas.microsoft.com/office/drawing/2014/main" id="{00000000-0008-0000-4400-0000FC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383625" y="6696075"/>
          <a:ext cx="152400" cy="152400"/>
        </a:xfrm>
        <a:prstGeom prst="rect">
          <a:avLst/>
        </a:prstGeom>
        <a:noFill/>
        <a:ln w="9525">
          <a:miter lim="800000"/>
          <a:headEnd/>
          <a:tailEnd/>
        </a:ln>
      </xdr:spPr>
    </xdr:pic>
    <xdr:clientData/>
  </xdr:oneCellAnchor>
  <xdr:oneCellAnchor>
    <xdr:from>
      <xdr:col>17</xdr:col>
      <xdr:colOff>0</xdr:colOff>
      <xdr:row>27</xdr:row>
      <xdr:rowOff>0</xdr:rowOff>
    </xdr:from>
    <xdr:ext cx="152400" cy="152400"/>
    <xdr:pic>
      <xdr:nvPicPr>
        <xdr:cNvPr id="253" name="Picture 3">
          <a:extLst>
            <a:ext uri="{FF2B5EF4-FFF2-40B4-BE49-F238E27FC236}">
              <a16:creationId xmlns:a16="http://schemas.microsoft.com/office/drawing/2014/main" id="{00000000-0008-0000-4400-0000FD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383625" y="6696075"/>
          <a:ext cx="152400" cy="152400"/>
        </a:xfrm>
        <a:prstGeom prst="rect">
          <a:avLst/>
        </a:prstGeom>
        <a:noFill/>
        <a:ln w="9525">
          <a:miter lim="800000"/>
          <a:headEnd/>
          <a:tailEnd/>
        </a:ln>
      </xdr:spPr>
    </xdr:pic>
    <xdr:clientData/>
  </xdr:oneCellAnchor>
  <xdr:oneCellAnchor>
    <xdr:from>
      <xdr:col>17</xdr:col>
      <xdr:colOff>0</xdr:colOff>
      <xdr:row>27</xdr:row>
      <xdr:rowOff>0</xdr:rowOff>
    </xdr:from>
    <xdr:ext cx="152400" cy="152400"/>
    <xdr:pic>
      <xdr:nvPicPr>
        <xdr:cNvPr id="254" name="Picture 4">
          <a:extLst>
            <a:ext uri="{FF2B5EF4-FFF2-40B4-BE49-F238E27FC236}">
              <a16:creationId xmlns:a16="http://schemas.microsoft.com/office/drawing/2014/main" id="{00000000-0008-0000-4400-0000FE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383625" y="6696075"/>
          <a:ext cx="152400" cy="152400"/>
        </a:xfrm>
        <a:prstGeom prst="rect">
          <a:avLst/>
        </a:prstGeom>
        <a:noFill/>
        <a:ln w="9525">
          <a:miter lim="800000"/>
          <a:headEnd/>
          <a:tailEnd/>
        </a:ln>
      </xdr:spPr>
    </xdr:pic>
    <xdr:clientData/>
  </xdr:oneCellAnchor>
  <xdr:oneCellAnchor>
    <xdr:from>
      <xdr:col>17</xdr:col>
      <xdr:colOff>0</xdr:colOff>
      <xdr:row>27</xdr:row>
      <xdr:rowOff>0</xdr:rowOff>
    </xdr:from>
    <xdr:ext cx="152400" cy="152400"/>
    <xdr:pic>
      <xdr:nvPicPr>
        <xdr:cNvPr id="255" name="Picture 5">
          <a:extLst>
            <a:ext uri="{FF2B5EF4-FFF2-40B4-BE49-F238E27FC236}">
              <a16:creationId xmlns:a16="http://schemas.microsoft.com/office/drawing/2014/main" id="{00000000-0008-0000-4400-0000FF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383625" y="6696075"/>
          <a:ext cx="152400" cy="152400"/>
        </a:xfrm>
        <a:prstGeom prst="rect">
          <a:avLst/>
        </a:prstGeom>
        <a:noFill/>
        <a:ln w="9525">
          <a:miter lim="800000"/>
          <a:headEnd/>
          <a:tailEnd/>
        </a:ln>
      </xdr:spPr>
    </xdr:pic>
    <xdr:clientData/>
  </xdr:oneCellAnchor>
  <xdr:oneCellAnchor>
    <xdr:from>
      <xdr:col>17</xdr:col>
      <xdr:colOff>0</xdr:colOff>
      <xdr:row>27</xdr:row>
      <xdr:rowOff>0</xdr:rowOff>
    </xdr:from>
    <xdr:ext cx="152400" cy="152400"/>
    <xdr:pic>
      <xdr:nvPicPr>
        <xdr:cNvPr id="256" name="Picture 6">
          <a:extLst>
            <a:ext uri="{FF2B5EF4-FFF2-40B4-BE49-F238E27FC236}">
              <a16:creationId xmlns:a16="http://schemas.microsoft.com/office/drawing/2014/main" id="{00000000-0008-0000-4400-000000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383625" y="6696075"/>
          <a:ext cx="152400" cy="152400"/>
        </a:xfrm>
        <a:prstGeom prst="rect">
          <a:avLst/>
        </a:prstGeom>
        <a:noFill/>
        <a:ln w="9525">
          <a:miter lim="800000"/>
          <a:headEnd/>
          <a:tailEnd/>
        </a:ln>
      </xdr:spPr>
    </xdr:pic>
    <xdr:clientData/>
  </xdr:oneCellAnchor>
  <xdr:oneCellAnchor>
    <xdr:from>
      <xdr:col>17</xdr:col>
      <xdr:colOff>0</xdr:colOff>
      <xdr:row>29</xdr:row>
      <xdr:rowOff>0</xdr:rowOff>
    </xdr:from>
    <xdr:ext cx="152400" cy="152400"/>
    <xdr:pic>
      <xdr:nvPicPr>
        <xdr:cNvPr id="257" name="Picture 7">
          <a:extLst>
            <a:ext uri="{FF2B5EF4-FFF2-40B4-BE49-F238E27FC236}">
              <a16:creationId xmlns:a16="http://schemas.microsoft.com/office/drawing/2014/main" id="{00000000-0008-0000-4400-000001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383625" y="7096125"/>
          <a:ext cx="152400" cy="152400"/>
        </a:xfrm>
        <a:prstGeom prst="rect">
          <a:avLst/>
        </a:prstGeom>
        <a:noFill/>
        <a:ln w="9525">
          <a:miter lim="800000"/>
          <a:headEnd/>
          <a:tailEnd/>
        </a:ln>
      </xdr:spPr>
    </xdr:pic>
    <xdr:clientData/>
  </xdr:oneCellAnchor>
  <xdr:oneCellAnchor>
    <xdr:from>
      <xdr:col>17</xdr:col>
      <xdr:colOff>0</xdr:colOff>
      <xdr:row>29</xdr:row>
      <xdr:rowOff>0</xdr:rowOff>
    </xdr:from>
    <xdr:ext cx="152400" cy="152400"/>
    <xdr:pic>
      <xdr:nvPicPr>
        <xdr:cNvPr id="258" name="Picture 8">
          <a:extLst>
            <a:ext uri="{FF2B5EF4-FFF2-40B4-BE49-F238E27FC236}">
              <a16:creationId xmlns:a16="http://schemas.microsoft.com/office/drawing/2014/main" id="{00000000-0008-0000-4400-000002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383625" y="7096125"/>
          <a:ext cx="152400" cy="152400"/>
        </a:xfrm>
        <a:prstGeom prst="rect">
          <a:avLst/>
        </a:prstGeom>
        <a:noFill/>
        <a:ln w="9525">
          <a:miter lim="800000"/>
          <a:headEnd/>
          <a:tailEnd/>
        </a:ln>
      </xdr:spPr>
    </xdr:pic>
    <xdr:clientData/>
  </xdr:oneCellAnchor>
  <xdr:oneCellAnchor>
    <xdr:from>
      <xdr:col>17</xdr:col>
      <xdr:colOff>0</xdr:colOff>
      <xdr:row>29</xdr:row>
      <xdr:rowOff>0</xdr:rowOff>
    </xdr:from>
    <xdr:ext cx="152400" cy="152400"/>
    <xdr:pic>
      <xdr:nvPicPr>
        <xdr:cNvPr id="259" name="Picture 9">
          <a:extLst>
            <a:ext uri="{FF2B5EF4-FFF2-40B4-BE49-F238E27FC236}">
              <a16:creationId xmlns:a16="http://schemas.microsoft.com/office/drawing/2014/main" id="{00000000-0008-0000-4400-000003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383625" y="7096125"/>
          <a:ext cx="152400" cy="152400"/>
        </a:xfrm>
        <a:prstGeom prst="rect">
          <a:avLst/>
        </a:prstGeom>
        <a:noFill/>
        <a:ln w="9525">
          <a:miter lim="800000"/>
          <a:headEnd/>
          <a:tailEnd/>
        </a:ln>
      </xdr:spPr>
    </xdr:pic>
    <xdr:clientData/>
  </xdr:oneCellAnchor>
  <xdr:oneCellAnchor>
    <xdr:from>
      <xdr:col>17</xdr:col>
      <xdr:colOff>0</xdr:colOff>
      <xdr:row>29</xdr:row>
      <xdr:rowOff>0</xdr:rowOff>
    </xdr:from>
    <xdr:ext cx="152400" cy="152400"/>
    <xdr:pic>
      <xdr:nvPicPr>
        <xdr:cNvPr id="260" name="Picture 10">
          <a:extLst>
            <a:ext uri="{FF2B5EF4-FFF2-40B4-BE49-F238E27FC236}">
              <a16:creationId xmlns:a16="http://schemas.microsoft.com/office/drawing/2014/main" id="{00000000-0008-0000-4400-000004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383625" y="7096125"/>
          <a:ext cx="152400" cy="152400"/>
        </a:xfrm>
        <a:prstGeom prst="rect">
          <a:avLst/>
        </a:prstGeom>
        <a:noFill/>
        <a:ln w="9525">
          <a:miter lim="800000"/>
          <a:headEnd/>
          <a:tailEnd/>
        </a:ln>
      </xdr:spPr>
    </xdr:pic>
    <xdr:clientData/>
  </xdr:oneCellAnchor>
  <xdr:oneCellAnchor>
    <xdr:from>
      <xdr:col>17</xdr:col>
      <xdr:colOff>0</xdr:colOff>
      <xdr:row>29</xdr:row>
      <xdr:rowOff>0</xdr:rowOff>
    </xdr:from>
    <xdr:ext cx="152400" cy="152400"/>
    <xdr:pic>
      <xdr:nvPicPr>
        <xdr:cNvPr id="261" name="Picture 11">
          <a:extLst>
            <a:ext uri="{FF2B5EF4-FFF2-40B4-BE49-F238E27FC236}">
              <a16:creationId xmlns:a16="http://schemas.microsoft.com/office/drawing/2014/main" id="{00000000-0008-0000-4400-000005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383625" y="7096125"/>
          <a:ext cx="152400" cy="152400"/>
        </a:xfrm>
        <a:prstGeom prst="rect">
          <a:avLst/>
        </a:prstGeom>
        <a:noFill/>
        <a:ln w="9525">
          <a:miter lim="800000"/>
          <a:headEnd/>
          <a:tailEnd/>
        </a:ln>
      </xdr:spPr>
    </xdr:pic>
    <xdr:clientData/>
  </xdr:oneCellAnchor>
  <xdr:oneCellAnchor>
    <xdr:from>
      <xdr:col>17</xdr:col>
      <xdr:colOff>0</xdr:colOff>
      <xdr:row>29</xdr:row>
      <xdr:rowOff>0</xdr:rowOff>
    </xdr:from>
    <xdr:ext cx="152400" cy="152400"/>
    <xdr:pic>
      <xdr:nvPicPr>
        <xdr:cNvPr id="262" name="Picture 12">
          <a:extLst>
            <a:ext uri="{FF2B5EF4-FFF2-40B4-BE49-F238E27FC236}">
              <a16:creationId xmlns:a16="http://schemas.microsoft.com/office/drawing/2014/main" id="{00000000-0008-0000-4400-000006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383625" y="7096125"/>
          <a:ext cx="152400" cy="152400"/>
        </a:xfrm>
        <a:prstGeom prst="rect">
          <a:avLst/>
        </a:prstGeom>
        <a:noFill/>
        <a:ln w="9525">
          <a:miter lim="800000"/>
          <a:headEnd/>
          <a:tailEnd/>
        </a:ln>
      </xdr:spPr>
    </xdr:pic>
    <xdr:clientData/>
  </xdr:oneCellAnchor>
  <xdr:oneCellAnchor>
    <xdr:from>
      <xdr:col>0</xdr:col>
      <xdr:colOff>0</xdr:colOff>
      <xdr:row>0</xdr:row>
      <xdr:rowOff>0</xdr:rowOff>
    </xdr:from>
    <xdr:ext cx="1243692" cy="1133954"/>
    <xdr:pic>
      <xdr:nvPicPr>
        <xdr:cNvPr id="263" name="Imagen 262">
          <a:extLst>
            <a:ext uri="{FF2B5EF4-FFF2-40B4-BE49-F238E27FC236}">
              <a16:creationId xmlns:a16="http://schemas.microsoft.com/office/drawing/2014/main" id="{00000000-0008-0000-4400-000007010000}"/>
            </a:ext>
          </a:extLst>
        </xdr:cNvPr>
        <xdr:cNvPicPr>
          <a:picLocks noChangeAspect="1"/>
        </xdr:cNvPicPr>
      </xdr:nvPicPr>
      <xdr:blipFill>
        <a:blip xmlns:r="http://schemas.openxmlformats.org/officeDocument/2006/relationships" r:embed="rId3"/>
        <a:stretch>
          <a:fillRect/>
        </a:stretch>
      </xdr:blipFill>
      <xdr:spPr>
        <a:xfrm>
          <a:off x="0" y="0"/>
          <a:ext cx="1243692" cy="1133954"/>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19050</xdr:colOff>
      <xdr:row>0</xdr:row>
      <xdr:rowOff>9525</xdr:rowOff>
    </xdr:from>
    <xdr:to>
      <xdr:col>1</xdr:col>
      <xdr:colOff>24492</xdr:colOff>
      <xdr:row>2</xdr:row>
      <xdr:rowOff>324329</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19050" y="9525"/>
          <a:ext cx="1243692" cy="1133954"/>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oneCellAnchor>
    <xdr:from>
      <xdr:col>11</xdr:col>
      <xdr:colOff>228600</xdr:colOff>
      <xdr:row>58</xdr:row>
      <xdr:rowOff>57150</xdr:rowOff>
    </xdr:from>
    <xdr:ext cx="152400" cy="157692"/>
    <xdr:sp macro="" textlink="">
      <xdr:nvSpPr>
        <xdr:cNvPr id="2" name="Picture 1" hidden="1">
          <a:extLst>
            <a:ext uri="{63B3BB69-23CF-44E3-9099-C40C66FF867C}">
              <a14:compatExt xmlns:a14="http://schemas.microsoft.com/office/drawing/2010/main" spid="_x0000_s10241"/>
            </a:ext>
            <a:ext uri="{FF2B5EF4-FFF2-40B4-BE49-F238E27FC236}">
              <a16:creationId xmlns:a16="http://schemas.microsoft.com/office/drawing/2014/main" id="{00000000-0008-0000-4500-000002000000}"/>
            </a:ext>
          </a:extLst>
        </xdr:cNvPr>
        <xdr:cNvSpPr/>
      </xdr:nvSpPr>
      <xdr:spPr>
        <a:xfrm>
          <a:off x="16287750" y="13820775"/>
          <a:ext cx="152400" cy="157692"/>
        </a:xfrm>
        <a:prstGeom prst="rect">
          <a:avLst/>
        </a:prstGeom>
      </xdr:spPr>
    </xdr:sp>
    <xdr:clientData/>
  </xdr:oneCellAnchor>
  <xdr:oneCellAnchor>
    <xdr:from>
      <xdr:col>11</xdr:col>
      <xdr:colOff>0</xdr:colOff>
      <xdr:row>55</xdr:row>
      <xdr:rowOff>0</xdr:rowOff>
    </xdr:from>
    <xdr:ext cx="85725" cy="85725"/>
    <xdr:pic>
      <xdr:nvPicPr>
        <xdr:cNvPr id="3" name="2 Imagen" descr="http://200.29.3.6:8080/pentaho/jpivot/table/drill-position-other.gif">
          <a:extLst>
            <a:ext uri="{FF2B5EF4-FFF2-40B4-BE49-F238E27FC236}">
              <a16:creationId xmlns:a16="http://schemas.microsoft.com/office/drawing/2014/main" id="{00000000-0008-0000-4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4" name="3 Imagen" descr="http://200.29.3.6:8080/pentaho/jpivot/table/drill-position-other.gif">
          <a:extLst>
            <a:ext uri="{FF2B5EF4-FFF2-40B4-BE49-F238E27FC236}">
              <a16:creationId xmlns:a16="http://schemas.microsoft.com/office/drawing/2014/main" id="{00000000-0008-0000-45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5" name="4 Imagen" descr="http://200.29.3.6:8080/pentaho/jpivot/table/drill-position-other.gif">
          <a:extLst>
            <a:ext uri="{FF2B5EF4-FFF2-40B4-BE49-F238E27FC236}">
              <a16:creationId xmlns:a16="http://schemas.microsoft.com/office/drawing/2014/main" id="{00000000-0008-0000-45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6" name="5 Imagen" descr="http://200.29.3.6:8080/pentaho/jpivot/table/drill-position-other.gif">
          <a:extLst>
            <a:ext uri="{FF2B5EF4-FFF2-40B4-BE49-F238E27FC236}">
              <a16:creationId xmlns:a16="http://schemas.microsoft.com/office/drawing/2014/main" id="{00000000-0008-0000-45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7" name="6 Imagen" descr="http://200.29.3.6:8080/pentaho/jpivot/table/drill-position-other.gif">
          <a:extLst>
            <a:ext uri="{FF2B5EF4-FFF2-40B4-BE49-F238E27FC236}">
              <a16:creationId xmlns:a16="http://schemas.microsoft.com/office/drawing/2014/main" id="{00000000-0008-0000-45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8" name="7 Imagen" descr="http://200.29.3.6:8080/pentaho/jpivot/table/drill-position-other.gif">
          <a:extLst>
            <a:ext uri="{FF2B5EF4-FFF2-40B4-BE49-F238E27FC236}">
              <a16:creationId xmlns:a16="http://schemas.microsoft.com/office/drawing/2014/main" id="{00000000-0008-0000-45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9" name="8 Imagen" descr="http://200.29.3.6:8080/pentaho/jpivot/table/drill-position-other.gif">
          <a:extLst>
            <a:ext uri="{FF2B5EF4-FFF2-40B4-BE49-F238E27FC236}">
              <a16:creationId xmlns:a16="http://schemas.microsoft.com/office/drawing/2014/main" id="{00000000-0008-0000-45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0" name="9 Imagen" descr="http://200.29.3.6:8080/pentaho/jpivot/table/drill-position-other.gif">
          <a:extLst>
            <a:ext uri="{FF2B5EF4-FFF2-40B4-BE49-F238E27FC236}">
              <a16:creationId xmlns:a16="http://schemas.microsoft.com/office/drawing/2014/main" id="{00000000-0008-0000-45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1" name="10 Imagen" descr="http://200.29.3.6:8080/pentaho/jpivot/table/drill-position-other.gif">
          <a:extLst>
            <a:ext uri="{FF2B5EF4-FFF2-40B4-BE49-F238E27FC236}">
              <a16:creationId xmlns:a16="http://schemas.microsoft.com/office/drawing/2014/main" id="{00000000-0008-0000-45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2" name="11 Imagen" descr="http://200.29.3.6:8080/pentaho/jpivot/table/drill-position-other.gif">
          <a:extLst>
            <a:ext uri="{FF2B5EF4-FFF2-40B4-BE49-F238E27FC236}">
              <a16:creationId xmlns:a16="http://schemas.microsoft.com/office/drawing/2014/main" id="{00000000-0008-0000-45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3" name="12 Imagen" descr="http://200.29.3.6:8080/pentaho/jpivot/table/drill-position-other.gif">
          <a:extLst>
            <a:ext uri="{FF2B5EF4-FFF2-40B4-BE49-F238E27FC236}">
              <a16:creationId xmlns:a16="http://schemas.microsoft.com/office/drawing/2014/main" id="{00000000-0008-0000-45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4" name="13 Imagen" descr="http://200.29.3.6:8080/pentaho/jpivot/table/drill-position-other.gif">
          <a:extLst>
            <a:ext uri="{FF2B5EF4-FFF2-40B4-BE49-F238E27FC236}">
              <a16:creationId xmlns:a16="http://schemas.microsoft.com/office/drawing/2014/main" id="{00000000-0008-0000-45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5" name="14 Imagen" descr="http://200.29.3.6:8080/pentaho/jpivot/table/drill-position-other.gif">
          <a:extLst>
            <a:ext uri="{FF2B5EF4-FFF2-40B4-BE49-F238E27FC236}">
              <a16:creationId xmlns:a16="http://schemas.microsoft.com/office/drawing/2014/main" id="{00000000-0008-0000-45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6" name="15 Imagen" descr="http://200.29.3.6:8080/pentaho/jpivot/table/drill-position-other.gif">
          <a:extLst>
            <a:ext uri="{FF2B5EF4-FFF2-40B4-BE49-F238E27FC236}">
              <a16:creationId xmlns:a16="http://schemas.microsoft.com/office/drawing/2014/main" id="{00000000-0008-0000-45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7" name="16 Imagen" descr="http://200.29.3.6:8080/pentaho/jpivot/table/drill-position-other.gif">
          <a:extLst>
            <a:ext uri="{FF2B5EF4-FFF2-40B4-BE49-F238E27FC236}">
              <a16:creationId xmlns:a16="http://schemas.microsoft.com/office/drawing/2014/main" id="{00000000-0008-0000-45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8" name="17 Imagen" descr="http://200.29.3.6:8080/pentaho/jpivot/table/drill-position-other.gif">
          <a:extLst>
            <a:ext uri="{FF2B5EF4-FFF2-40B4-BE49-F238E27FC236}">
              <a16:creationId xmlns:a16="http://schemas.microsoft.com/office/drawing/2014/main" id="{00000000-0008-0000-45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55</xdr:row>
      <xdr:rowOff>0</xdr:rowOff>
    </xdr:from>
    <xdr:ext cx="85725" cy="85725"/>
    <xdr:pic>
      <xdr:nvPicPr>
        <xdr:cNvPr id="19" name="18 Imagen" descr="http://200.29.3.6:8080/pentaho/jpivot/table/drill-position-other.gif">
          <a:extLst>
            <a:ext uri="{FF2B5EF4-FFF2-40B4-BE49-F238E27FC236}">
              <a16:creationId xmlns:a16="http://schemas.microsoft.com/office/drawing/2014/main" id="{00000000-0008-0000-45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228600</xdr:colOff>
      <xdr:row>58</xdr:row>
      <xdr:rowOff>57150</xdr:rowOff>
    </xdr:from>
    <xdr:ext cx="152400" cy="157692"/>
    <xdr:sp macro="" textlink="">
      <xdr:nvSpPr>
        <xdr:cNvPr id="20" name="Picture 2" hidden="1">
          <a:extLst>
            <a:ext uri="{63B3BB69-23CF-44E3-9099-C40C66FF867C}">
              <a14:compatExt xmlns:a14="http://schemas.microsoft.com/office/drawing/2010/main" spid="_x0000_s10242"/>
            </a:ext>
            <a:ext uri="{FF2B5EF4-FFF2-40B4-BE49-F238E27FC236}">
              <a16:creationId xmlns:a16="http://schemas.microsoft.com/office/drawing/2014/main" id="{00000000-0008-0000-4500-000014000000}"/>
            </a:ext>
          </a:extLst>
        </xdr:cNvPr>
        <xdr:cNvSpPr/>
      </xdr:nvSpPr>
      <xdr:spPr>
        <a:xfrm>
          <a:off x="16287750" y="13820775"/>
          <a:ext cx="152400" cy="157692"/>
        </a:xfrm>
        <a:prstGeom prst="rect">
          <a:avLst/>
        </a:prstGeom>
      </xdr:spPr>
    </xdr:sp>
    <xdr:clientData/>
  </xdr:oneCellAnchor>
  <xdr:oneCellAnchor>
    <xdr:from>
      <xdr:col>11</xdr:col>
      <xdr:colOff>0</xdr:colOff>
      <xdr:row>55</xdr:row>
      <xdr:rowOff>0</xdr:rowOff>
    </xdr:from>
    <xdr:ext cx="85725" cy="85725"/>
    <xdr:pic>
      <xdr:nvPicPr>
        <xdr:cNvPr id="21" name="20 Imagen" descr="http://200.29.3.6:8080/pentaho/jpivot/table/drill-position-other.gif">
          <a:extLst>
            <a:ext uri="{FF2B5EF4-FFF2-40B4-BE49-F238E27FC236}">
              <a16:creationId xmlns:a16="http://schemas.microsoft.com/office/drawing/2014/main" id="{00000000-0008-0000-45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22" name="21 Imagen" descr="http://200.29.3.6:8080/pentaho/jpivot/table/drill-position-other.gif">
          <a:extLst>
            <a:ext uri="{FF2B5EF4-FFF2-40B4-BE49-F238E27FC236}">
              <a16:creationId xmlns:a16="http://schemas.microsoft.com/office/drawing/2014/main" id="{00000000-0008-0000-45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23" name="22 Imagen" descr="http://200.29.3.6:8080/pentaho/jpivot/table/drill-position-other.gif">
          <a:extLst>
            <a:ext uri="{FF2B5EF4-FFF2-40B4-BE49-F238E27FC236}">
              <a16:creationId xmlns:a16="http://schemas.microsoft.com/office/drawing/2014/main" id="{00000000-0008-0000-45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24" name="23 Imagen" descr="http://200.29.3.6:8080/pentaho/jpivot/table/drill-position-other.gif">
          <a:extLst>
            <a:ext uri="{FF2B5EF4-FFF2-40B4-BE49-F238E27FC236}">
              <a16:creationId xmlns:a16="http://schemas.microsoft.com/office/drawing/2014/main" id="{00000000-0008-0000-4500-00001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25" name="24 Imagen" descr="http://200.29.3.6:8080/pentaho/jpivot/table/drill-position-other.gif">
          <a:extLst>
            <a:ext uri="{FF2B5EF4-FFF2-40B4-BE49-F238E27FC236}">
              <a16:creationId xmlns:a16="http://schemas.microsoft.com/office/drawing/2014/main" id="{00000000-0008-0000-4500-00001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26" name="25 Imagen" descr="http://200.29.3.6:8080/pentaho/jpivot/table/drill-position-other.gif">
          <a:extLst>
            <a:ext uri="{FF2B5EF4-FFF2-40B4-BE49-F238E27FC236}">
              <a16:creationId xmlns:a16="http://schemas.microsoft.com/office/drawing/2014/main" id="{00000000-0008-0000-4500-00001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27" name="26 Imagen" descr="http://200.29.3.6:8080/pentaho/jpivot/table/drill-position-other.gif">
          <a:extLst>
            <a:ext uri="{FF2B5EF4-FFF2-40B4-BE49-F238E27FC236}">
              <a16:creationId xmlns:a16="http://schemas.microsoft.com/office/drawing/2014/main" id="{00000000-0008-0000-4500-00001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28" name="27 Imagen" descr="http://200.29.3.6:8080/pentaho/jpivot/table/drill-position-other.gif">
          <a:extLst>
            <a:ext uri="{FF2B5EF4-FFF2-40B4-BE49-F238E27FC236}">
              <a16:creationId xmlns:a16="http://schemas.microsoft.com/office/drawing/2014/main" id="{00000000-0008-0000-4500-00001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29" name="28 Imagen" descr="http://200.29.3.6:8080/pentaho/jpivot/table/drill-position-other.gif">
          <a:extLst>
            <a:ext uri="{FF2B5EF4-FFF2-40B4-BE49-F238E27FC236}">
              <a16:creationId xmlns:a16="http://schemas.microsoft.com/office/drawing/2014/main" id="{00000000-0008-0000-4500-00001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30" name="29 Imagen" descr="http://200.29.3.6:8080/pentaho/jpivot/table/drill-position-other.gif">
          <a:extLst>
            <a:ext uri="{FF2B5EF4-FFF2-40B4-BE49-F238E27FC236}">
              <a16:creationId xmlns:a16="http://schemas.microsoft.com/office/drawing/2014/main" id="{00000000-0008-0000-45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31" name="30 Imagen" descr="http://200.29.3.6:8080/pentaho/jpivot/table/drill-position-other.gif">
          <a:extLst>
            <a:ext uri="{FF2B5EF4-FFF2-40B4-BE49-F238E27FC236}">
              <a16:creationId xmlns:a16="http://schemas.microsoft.com/office/drawing/2014/main" id="{00000000-0008-0000-4500-00001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32" name="31 Imagen" descr="http://200.29.3.6:8080/pentaho/jpivot/table/drill-position-other.gif">
          <a:extLst>
            <a:ext uri="{FF2B5EF4-FFF2-40B4-BE49-F238E27FC236}">
              <a16:creationId xmlns:a16="http://schemas.microsoft.com/office/drawing/2014/main" id="{00000000-0008-0000-4500-00002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33" name="32 Imagen" descr="http://200.29.3.6:8080/pentaho/jpivot/table/drill-position-other.gif">
          <a:extLst>
            <a:ext uri="{FF2B5EF4-FFF2-40B4-BE49-F238E27FC236}">
              <a16:creationId xmlns:a16="http://schemas.microsoft.com/office/drawing/2014/main" id="{00000000-0008-0000-4500-00002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34" name="33 Imagen" descr="http://200.29.3.6:8080/pentaho/jpivot/table/drill-position-other.gif">
          <a:extLst>
            <a:ext uri="{FF2B5EF4-FFF2-40B4-BE49-F238E27FC236}">
              <a16:creationId xmlns:a16="http://schemas.microsoft.com/office/drawing/2014/main" id="{00000000-0008-0000-4500-00002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35" name="34 Imagen" descr="http://200.29.3.6:8080/pentaho/jpivot/table/drill-position-other.gif">
          <a:extLst>
            <a:ext uri="{FF2B5EF4-FFF2-40B4-BE49-F238E27FC236}">
              <a16:creationId xmlns:a16="http://schemas.microsoft.com/office/drawing/2014/main" id="{00000000-0008-0000-45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55</xdr:row>
      <xdr:rowOff>0</xdr:rowOff>
    </xdr:from>
    <xdr:ext cx="85725" cy="85725"/>
    <xdr:pic>
      <xdr:nvPicPr>
        <xdr:cNvPr id="36" name="35 Imagen" descr="http://200.29.3.6:8080/pentaho/jpivot/table/drill-position-other.gif">
          <a:extLst>
            <a:ext uri="{FF2B5EF4-FFF2-40B4-BE49-F238E27FC236}">
              <a16:creationId xmlns:a16="http://schemas.microsoft.com/office/drawing/2014/main" id="{00000000-0008-0000-45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228600</xdr:colOff>
      <xdr:row>58</xdr:row>
      <xdr:rowOff>57150</xdr:rowOff>
    </xdr:from>
    <xdr:ext cx="152400" cy="157692"/>
    <xdr:sp macro="" textlink="">
      <xdr:nvSpPr>
        <xdr:cNvPr id="37" name="Picture 3" hidden="1">
          <a:extLst>
            <a:ext uri="{63B3BB69-23CF-44E3-9099-C40C66FF867C}">
              <a14:compatExt xmlns:a14="http://schemas.microsoft.com/office/drawing/2010/main" spid="_x0000_s10243"/>
            </a:ext>
            <a:ext uri="{FF2B5EF4-FFF2-40B4-BE49-F238E27FC236}">
              <a16:creationId xmlns:a16="http://schemas.microsoft.com/office/drawing/2014/main" id="{00000000-0008-0000-4500-000025000000}"/>
            </a:ext>
          </a:extLst>
        </xdr:cNvPr>
        <xdr:cNvSpPr/>
      </xdr:nvSpPr>
      <xdr:spPr>
        <a:xfrm>
          <a:off x="16287750" y="13820775"/>
          <a:ext cx="152400" cy="157692"/>
        </a:xfrm>
        <a:prstGeom prst="rect">
          <a:avLst/>
        </a:prstGeom>
      </xdr:spPr>
    </xdr:sp>
    <xdr:clientData/>
  </xdr:oneCellAnchor>
  <xdr:oneCellAnchor>
    <xdr:from>
      <xdr:col>11</xdr:col>
      <xdr:colOff>0</xdr:colOff>
      <xdr:row>55</xdr:row>
      <xdr:rowOff>0</xdr:rowOff>
    </xdr:from>
    <xdr:ext cx="85725" cy="85725"/>
    <xdr:pic>
      <xdr:nvPicPr>
        <xdr:cNvPr id="38" name="37 Imagen" descr="http://200.29.3.6:8080/pentaho/jpivot/table/drill-position-other.gif">
          <a:extLst>
            <a:ext uri="{FF2B5EF4-FFF2-40B4-BE49-F238E27FC236}">
              <a16:creationId xmlns:a16="http://schemas.microsoft.com/office/drawing/2014/main" id="{00000000-0008-0000-4500-00002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39" name="38 Imagen" descr="http://200.29.3.6:8080/pentaho/jpivot/table/drill-position-other.gif">
          <a:extLst>
            <a:ext uri="{FF2B5EF4-FFF2-40B4-BE49-F238E27FC236}">
              <a16:creationId xmlns:a16="http://schemas.microsoft.com/office/drawing/2014/main" id="{00000000-0008-0000-45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40" name="39 Imagen" descr="http://200.29.3.6:8080/pentaho/jpivot/table/drill-position-other.gif">
          <a:extLst>
            <a:ext uri="{FF2B5EF4-FFF2-40B4-BE49-F238E27FC236}">
              <a16:creationId xmlns:a16="http://schemas.microsoft.com/office/drawing/2014/main" id="{00000000-0008-0000-4500-00002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41" name="40 Imagen" descr="http://200.29.3.6:8080/pentaho/jpivot/table/drill-position-other.gif">
          <a:extLst>
            <a:ext uri="{FF2B5EF4-FFF2-40B4-BE49-F238E27FC236}">
              <a16:creationId xmlns:a16="http://schemas.microsoft.com/office/drawing/2014/main" id="{00000000-0008-0000-4500-00002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42" name="41 Imagen" descr="http://200.29.3.6:8080/pentaho/jpivot/table/drill-position-other.gif">
          <a:extLst>
            <a:ext uri="{FF2B5EF4-FFF2-40B4-BE49-F238E27FC236}">
              <a16:creationId xmlns:a16="http://schemas.microsoft.com/office/drawing/2014/main" id="{00000000-0008-0000-4500-00002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43" name="42 Imagen" descr="http://200.29.3.6:8080/pentaho/jpivot/table/drill-position-other.gif">
          <a:extLst>
            <a:ext uri="{FF2B5EF4-FFF2-40B4-BE49-F238E27FC236}">
              <a16:creationId xmlns:a16="http://schemas.microsoft.com/office/drawing/2014/main" id="{00000000-0008-0000-45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44" name="43 Imagen" descr="http://200.29.3.6:8080/pentaho/jpivot/table/drill-position-other.gif">
          <a:extLst>
            <a:ext uri="{FF2B5EF4-FFF2-40B4-BE49-F238E27FC236}">
              <a16:creationId xmlns:a16="http://schemas.microsoft.com/office/drawing/2014/main" id="{00000000-0008-0000-4500-00002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45" name="44 Imagen" descr="http://200.29.3.6:8080/pentaho/jpivot/table/drill-position-other.gif">
          <a:extLst>
            <a:ext uri="{FF2B5EF4-FFF2-40B4-BE49-F238E27FC236}">
              <a16:creationId xmlns:a16="http://schemas.microsoft.com/office/drawing/2014/main" id="{00000000-0008-0000-4500-00002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46" name="45 Imagen" descr="http://200.29.3.6:8080/pentaho/jpivot/table/drill-position-other.gif">
          <a:extLst>
            <a:ext uri="{FF2B5EF4-FFF2-40B4-BE49-F238E27FC236}">
              <a16:creationId xmlns:a16="http://schemas.microsoft.com/office/drawing/2014/main" id="{00000000-0008-0000-4500-00002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47" name="46 Imagen" descr="http://200.29.3.6:8080/pentaho/jpivot/table/drill-position-other.gif">
          <a:extLst>
            <a:ext uri="{FF2B5EF4-FFF2-40B4-BE49-F238E27FC236}">
              <a16:creationId xmlns:a16="http://schemas.microsoft.com/office/drawing/2014/main" id="{00000000-0008-0000-4500-00002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48" name="47 Imagen" descr="http://200.29.3.6:8080/pentaho/jpivot/table/drill-position-other.gif">
          <a:extLst>
            <a:ext uri="{FF2B5EF4-FFF2-40B4-BE49-F238E27FC236}">
              <a16:creationId xmlns:a16="http://schemas.microsoft.com/office/drawing/2014/main" id="{00000000-0008-0000-4500-00003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49" name="48 Imagen" descr="http://200.29.3.6:8080/pentaho/jpivot/table/drill-position-other.gif">
          <a:extLst>
            <a:ext uri="{FF2B5EF4-FFF2-40B4-BE49-F238E27FC236}">
              <a16:creationId xmlns:a16="http://schemas.microsoft.com/office/drawing/2014/main" id="{00000000-0008-0000-4500-00003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50" name="49 Imagen" descr="http://200.29.3.6:8080/pentaho/jpivot/table/drill-position-other.gif">
          <a:extLst>
            <a:ext uri="{FF2B5EF4-FFF2-40B4-BE49-F238E27FC236}">
              <a16:creationId xmlns:a16="http://schemas.microsoft.com/office/drawing/2014/main" id="{00000000-0008-0000-4500-00003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51" name="50 Imagen" descr="http://200.29.3.6:8080/pentaho/jpivot/table/drill-position-other.gif">
          <a:extLst>
            <a:ext uri="{FF2B5EF4-FFF2-40B4-BE49-F238E27FC236}">
              <a16:creationId xmlns:a16="http://schemas.microsoft.com/office/drawing/2014/main" id="{00000000-0008-0000-4500-00003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52" name="51 Imagen" descr="http://200.29.3.6:8080/pentaho/jpivot/table/drill-position-other.gif">
          <a:extLst>
            <a:ext uri="{FF2B5EF4-FFF2-40B4-BE49-F238E27FC236}">
              <a16:creationId xmlns:a16="http://schemas.microsoft.com/office/drawing/2014/main" id="{00000000-0008-0000-4500-00003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53" name="52 Imagen" descr="http://200.29.3.6:8080/pentaho/jpivot/table/drill-position-other.gif">
          <a:extLst>
            <a:ext uri="{FF2B5EF4-FFF2-40B4-BE49-F238E27FC236}">
              <a16:creationId xmlns:a16="http://schemas.microsoft.com/office/drawing/2014/main" id="{00000000-0008-0000-4500-00003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55</xdr:row>
      <xdr:rowOff>0</xdr:rowOff>
    </xdr:from>
    <xdr:ext cx="85725" cy="85725"/>
    <xdr:pic>
      <xdr:nvPicPr>
        <xdr:cNvPr id="54" name="53 Imagen" descr="http://200.29.3.6:8080/pentaho/jpivot/table/drill-position-other.gif">
          <a:extLst>
            <a:ext uri="{FF2B5EF4-FFF2-40B4-BE49-F238E27FC236}">
              <a16:creationId xmlns:a16="http://schemas.microsoft.com/office/drawing/2014/main" id="{00000000-0008-0000-4500-00003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228600</xdr:colOff>
      <xdr:row>58</xdr:row>
      <xdr:rowOff>57150</xdr:rowOff>
    </xdr:from>
    <xdr:ext cx="152400" cy="157692"/>
    <xdr:sp macro="" textlink="">
      <xdr:nvSpPr>
        <xdr:cNvPr id="55" name="Picture 4" hidden="1">
          <a:extLst>
            <a:ext uri="{63B3BB69-23CF-44E3-9099-C40C66FF867C}">
              <a14:compatExt xmlns:a14="http://schemas.microsoft.com/office/drawing/2010/main" spid="_x0000_s10244"/>
            </a:ext>
            <a:ext uri="{FF2B5EF4-FFF2-40B4-BE49-F238E27FC236}">
              <a16:creationId xmlns:a16="http://schemas.microsoft.com/office/drawing/2014/main" id="{00000000-0008-0000-4500-000037000000}"/>
            </a:ext>
          </a:extLst>
        </xdr:cNvPr>
        <xdr:cNvSpPr/>
      </xdr:nvSpPr>
      <xdr:spPr>
        <a:xfrm>
          <a:off x="16287750" y="13820775"/>
          <a:ext cx="152400" cy="157692"/>
        </a:xfrm>
        <a:prstGeom prst="rect">
          <a:avLst/>
        </a:prstGeom>
      </xdr:spPr>
    </xdr:sp>
    <xdr:clientData/>
  </xdr:oneCellAnchor>
  <xdr:oneCellAnchor>
    <xdr:from>
      <xdr:col>11</xdr:col>
      <xdr:colOff>0</xdr:colOff>
      <xdr:row>55</xdr:row>
      <xdr:rowOff>0</xdr:rowOff>
    </xdr:from>
    <xdr:ext cx="85725" cy="85725"/>
    <xdr:pic>
      <xdr:nvPicPr>
        <xdr:cNvPr id="56" name="55 Imagen" descr="http://200.29.3.6:8080/pentaho/jpivot/table/drill-position-other.gif">
          <a:extLst>
            <a:ext uri="{FF2B5EF4-FFF2-40B4-BE49-F238E27FC236}">
              <a16:creationId xmlns:a16="http://schemas.microsoft.com/office/drawing/2014/main" id="{00000000-0008-0000-4500-00003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57" name="56 Imagen" descr="http://200.29.3.6:8080/pentaho/jpivot/table/drill-position-other.gif">
          <a:extLst>
            <a:ext uri="{FF2B5EF4-FFF2-40B4-BE49-F238E27FC236}">
              <a16:creationId xmlns:a16="http://schemas.microsoft.com/office/drawing/2014/main" id="{00000000-0008-0000-4500-00003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58" name="57 Imagen" descr="http://200.29.3.6:8080/pentaho/jpivot/table/drill-position-other.gif">
          <a:extLst>
            <a:ext uri="{FF2B5EF4-FFF2-40B4-BE49-F238E27FC236}">
              <a16:creationId xmlns:a16="http://schemas.microsoft.com/office/drawing/2014/main" id="{00000000-0008-0000-4500-00003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59" name="58 Imagen" descr="http://200.29.3.6:8080/pentaho/jpivot/table/drill-position-other.gif">
          <a:extLst>
            <a:ext uri="{FF2B5EF4-FFF2-40B4-BE49-F238E27FC236}">
              <a16:creationId xmlns:a16="http://schemas.microsoft.com/office/drawing/2014/main" id="{00000000-0008-0000-45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60" name="59 Imagen" descr="http://200.29.3.6:8080/pentaho/jpivot/table/drill-position-other.gif">
          <a:extLst>
            <a:ext uri="{FF2B5EF4-FFF2-40B4-BE49-F238E27FC236}">
              <a16:creationId xmlns:a16="http://schemas.microsoft.com/office/drawing/2014/main" id="{00000000-0008-0000-4500-00003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61" name="60 Imagen" descr="http://200.29.3.6:8080/pentaho/jpivot/table/drill-position-other.gif">
          <a:extLst>
            <a:ext uri="{FF2B5EF4-FFF2-40B4-BE49-F238E27FC236}">
              <a16:creationId xmlns:a16="http://schemas.microsoft.com/office/drawing/2014/main" id="{00000000-0008-0000-4500-00003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62" name="61 Imagen" descr="http://200.29.3.6:8080/pentaho/jpivot/table/drill-position-other.gif">
          <a:extLst>
            <a:ext uri="{FF2B5EF4-FFF2-40B4-BE49-F238E27FC236}">
              <a16:creationId xmlns:a16="http://schemas.microsoft.com/office/drawing/2014/main" id="{00000000-0008-0000-4500-00003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63" name="62 Imagen" descr="http://200.29.3.6:8080/pentaho/jpivot/table/drill-position-other.gif">
          <a:extLst>
            <a:ext uri="{FF2B5EF4-FFF2-40B4-BE49-F238E27FC236}">
              <a16:creationId xmlns:a16="http://schemas.microsoft.com/office/drawing/2014/main" id="{00000000-0008-0000-4500-00003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64" name="63 Imagen" descr="http://200.29.3.6:8080/pentaho/jpivot/table/drill-position-other.gif">
          <a:extLst>
            <a:ext uri="{FF2B5EF4-FFF2-40B4-BE49-F238E27FC236}">
              <a16:creationId xmlns:a16="http://schemas.microsoft.com/office/drawing/2014/main" id="{00000000-0008-0000-4500-00004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65" name="64 Imagen" descr="http://200.29.3.6:8080/pentaho/jpivot/table/drill-position-other.gif">
          <a:extLst>
            <a:ext uri="{FF2B5EF4-FFF2-40B4-BE49-F238E27FC236}">
              <a16:creationId xmlns:a16="http://schemas.microsoft.com/office/drawing/2014/main" id="{00000000-0008-0000-4500-00004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66" name="65 Imagen" descr="http://200.29.3.6:8080/pentaho/jpivot/table/drill-position-other.gif">
          <a:extLst>
            <a:ext uri="{FF2B5EF4-FFF2-40B4-BE49-F238E27FC236}">
              <a16:creationId xmlns:a16="http://schemas.microsoft.com/office/drawing/2014/main" id="{00000000-0008-0000-4500-00004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67" name="66 Imagen" descr="http://200.29.3.6:8080/pentaho/jpivot/table/drill-position-other.gif">
          <a:extLst>
            <a:ext uri="{FF2B5EF4-FFF2-40B4-BE49-F238E27FC236}">
              <a16:creationId xmlns:a16="http://schemas.microsoft.com/office/drawing/2014/main" id="{00000000-0008-0000-4500-00004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68" name="67 Imagen" descr="http://200.29.3.6:8080/pentaho/jpivot/table/drill-position-other.gif">
          <a:extLst>
            <a:ext uri="{FF2B5EF4-FFF2-40B4-BE49-F238E27FC236}">
              <a16:creationId xmlns:a16="http://schemas.microsoft.com/office/drawing/2014/main" id="{00000000-0008-0000-4500-00004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69" name="68 Imagen" descr="http://200.29.3.6:8080/pentaho/jpivot/table/drill-position-other.gif">
          <a:extLst>
            <a:ext uri="{FF2B5EF4-FFF2-40B4-BE49-F238E27FC236}">
              <a16:creationId xmlns:a16="http://schemas.microsoft.com/office/drawing/2014/main" id="{00000000-0008-0000-4500-00004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70" name="69 Imagen" descr="http://200.29.3.6:8080/pentaho/jpivot/table/drill-position-other.gif">
          <a:extLst>
            <a:ext uri="{FF2B5EF4-FFF2-40B4-BE49-F238E27FC236}">
              <a16:creationId xmlns:a16="http://schemas.microsoft.com/office/drawing/2014/main" id="{00000000-0008-0000-4500-00004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71" name="70 Imagen" descr="http://200.29.3.6:8080/pentaho/jpivot/table/drill-position-other.gif">
          <a:extLst>
            <a:ext uri="{FF2B5EF4-FFF2-40B4-BE49-F238E27FC236}">
              <a16:creationId xmlns:a16="http://schemas.microsoft.com/office/drawing/2014/main" id="{00000000-0008-0000-4500-00004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55</xdr:row>
      <xdr:rowOff>0</xdr:rowOff>
    </xdr:from>
    <xdr:ext cx="85725" cy="85725"/>
    <xdr:pic>
      <xdr:nvPicPr>
        <xdr:cNvPr id="72" name="71 Imagen" descr="http://200.29.3.6:8080/pentaho/jpivot/table/drill-position-other.gif">
          <a:extLst>
            <a:ext uri="{FF2B5EF4-FFF2-40B4-BE49-F238E27FC236}">
              <a16:creationId xmlns:a16="http://schemas.microsoft.com/office/drawing/2014/main" id="{00000000-0008-0000-4500-00004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228600</xdr:colOff>
      <xdr:row>58</xdr:row>
      <xdr:rowOff>57150</xdr:rowOff>
    </xdr:from>
    <xdr:ext cx="152400" cy="157692"/>
    <xdr:sp macro="" textlink="">
      <xdr:nvSpPr>
        <xdr:cNvPr id="73" name="Picture 5" hidden="1">
          <a:extLst>
            <a:ext uri="{63B3BB69-23CF-44E3-9099-C40C66FF867C}">
              <a14:compatExt xmlns:a14="http://schemas.microsoft.com/office/drawing/2010/main" spid="_x0000_s10245"/>
            </a:ext>
            <a:ext uri="{FF2B5EF4-FFF2-40B4-BE49-F238E27FC236}">
              <a16:creationId xmlns:a16="http://schemas.microsoft.com/office/drawing/2014/main" id="{00000000-0008-0000-4500-000049000000}"/>
            </a:ext>
          </a:extLst>
        </xdr:cNvPr>
        <xdr:cNvSpPr/>
      </xdr:nvSpPr>
      <xdr:spPr>
        <a:xfrm>
          <a:off x="16287750" y="13820775"/>
          <a:ext cx="152400" cy="157692"/>
        </a:xfrm>
        <a:prstGeom prst="rect">
          <a:avLst/>
        </a:prstGeom>
      </xdr:spPr>
    </xdr:sp>
    <xdr:clientData/>
  </xdr:oneCellAnchor>
  <xdr:oneCellAnchor>
    <xdr:from>
      <xdr:col>11</xdr:col>
      <xdr:colOff>0</xdr:colOff>
      <xdr:row>55</xdr:row>
      <xdr:rowOff>0</xdr:rowOff>
    </xdr:from>
    <xdr:ext cx="85725" cy="85725"/>
    <xdr:pic>
      <xdr:nvPicPr>
        <xdr:cNvPr id="74" name="73 Imagen" descr="http://200.29.3.6:8080/pentaho/jpivot/table/drill-position-other.gif">
          <a:extLst>
            <a:ext uri="{FF2B5EF4-FFF2-40B4-BE49-F238E27FC236}">
              <a16:creationId xmlns:a16="http://schemas.microsoft.com/office/drawing/2014/main" id="{00000000-0008-0000-4500-00004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75" name="74 Imagen" descr="http://200.29.3.6:8080/pentaho/jpivot/table/drill-position-other.gif">
          <a:extLst>
            <a:ext uri="{FF2B5EF4-FFF2-40B4-BE49-F238E27FC236}">
              <a16:creationId xmlns:a16="http://schemas.microsoft.com/office/drawing/2014/main" id="{00000000-0008-0000-4500-00004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76" name="75 Imagen" descr="http://200.29.3.6:8080/pentaho/jpivot/table/drill-position-other.gif">
          <a:extLst>
            <a:ext uri="{FF2B5EF4-FFF2-40B4-BE49-F238E27FC236}">
              <a16:creationId xmlns:a16="http://schemas.microsoft.com/office/drawing/2014/main" id="{00000000-0008-0000-4500-00004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77" name="76 Imagen" descr="http://200.29.3.6:8080/pentaho/jpivot/table/drill-position-other.gif">
          <a:extLst>
            <a:ext uri="{FF2B5EF4-FFF2-40B4-BE49-F238E27FC236}">
              <a16:creationId xmlns:a16="http://schemas.microsoft.com/office/drawing/2014/main" id="{00000000-0008-0000-4500-00004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78" name="77 Imagen" descr="http://200.29.3.6:8080/pentaho/jpivot/table/drill-position-other.gif">
          <a:extLst>
            <a:ext uri="{FF2B5EF4-FFF2-40B4-BE49-F238E27FC236}">
              <a16:creationId xmlns:a16="http://schemas.microsoft.com/office/drawing/2014/main" id="{00000000-0008-0000-4500-00004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79" name="78 Imagen" descr="http://200.29.3.6:8080/pentaho/jpivot/table/drill-position-other.gif">
          <a:extLst>
            <a:ext uri="{FF2B5EF4-FFF2-40B4-BE49-F238E27FC236}">
              <a16:creationId xmlns:a16="http://schemas.microsoft.com/office/drawing/2014/main" id="{00000000-0008-0000-4500-00004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80" name="79 Imagen" descr="http://200.29.3.6:8080/pentaho/jpivot/table/drill-position-other.gif">
          <a:extLst>
            <a:ext uri="{FF2B5EF4-FFF2-40B4-BE49-F238E27FC236}">
              <a16:creationId xmlns:a16="http://schemas.microsoft.com/office/drawing/2014/main" id="{00000000-0008-0000-4500-00005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81" name="80 Imagen" descr="http://200.29.3.6:8080/pentaho/jpivot/table/drill-position-other.gif">
          <a:extLst>
            <a:ext uri="{FF2B5EF4-FFF2-40B4-BE49-F238E27FC236}">
              <a16:creationId xmlns:a16="http://schemas.microsoft.com/office/drawing/2014/main" id="{00000000-0008-0000-4500-00005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82" name="81 Imagen" descr="http://200.29.3.6:8080/pentaho/jpivot/table/drill-position-other.gif">
          <a:extLst>
            <a:ext uri="{FF2B5EF4-FFF2-40B4-BE49-F238E27FC236}">
              <a16:creationId xmlns:a16="http://schemas.microsoft.com/office/drawing/2014/main" id="{00000000-0008-0000-4500-00005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83" name="82 Imagen" descr="http://200.29.3.6:8080/pentaho/jpivot/table/drill-position-other.gif">
          <a:extLst>
            <a:ext uri="{FF2B5EF4-FFF2-40B4-BE49-F238E27FC236}">
              <a16:creationId xmlns:a16="http://schemas.microsoft.com/office/drawing/2014/main" id="{00000000-0008-0000-4500-00005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84" name="83 Imagen" descr="http://200.29.3.6:8080/pentaho/jpivot/table/drill-position-other.gif">
          <a:extLst>
            <a:ext uri="{FF2B5EF4-FFF2-40B4-BE49-F238E27FC236}">
              <a16:creationId xmlns:a16="http://schemas.microsoft.com/office/drawing/2014/main" id="{00000000-0008-0000-4500-00005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85" name="84 Imagen" descr="http://200.29.3.6:8080/pentaho/jpivot/table/drill-position-other.gif">
          <a:extLst>
            <a:ext uri="{FF2B5EF4-FFF2-40B4-BE49-F238E27FC236}">
              <a16:creationId xmlns:a16="http://schemas.microsoft.com/office/drawing/2014/main" id="{00000000-0008-0000-4500-00005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86" name="85 Imagen" descr="http://200.29.3.6:8080/pentaho/jpivot/table/drill-position-other.gif">
          <a:extLst>
            <a:ext uri="{FF2B5EF4-FFF2-40B4-BE49-F238E27FC236}">
              <a16:creationId xmlns:a16="http://schemas.microsoft.com/office/drawing/2014/main" id="{00000000-0008-0000-4500-00005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87" name="86 Imagen" descr="http://200.29.3.6:8080/pentaho/jpivot/table/drill-position-other.gif">
          <a:extLst>
            <a:ext uri="{FF2B5EF4-FFF2-40B4-BE49-F238E27FC236}">
              <a16:creationId xmlns:a16="http://schemas.microsoft.com/office/drawing/2014/main" id="{00000000-0008-0000-4500-00005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55</xdr:row>
      <xdr:rowOff>0</xdr:rowOff>
    </xdr:from>
    <xdr:ext cx="85725" cy="85725"/>
    <xdr:pic>
      <xdr:nvPicPr>
        <xdr:cNvPr id="88" name="87 Imagen" descr="http://200.29.3.6:8080/pentaho/jpivot/table/drill-position-other.gif">
          <a:extLst>
            <a:ext uri="{FF2B5EF4-FFF2-40B4-BE49-F238E27FC236}">
              <a16:creationId xmlns:a16="http://schemas.microsoft.com/office/drawing/2014/main" id="{00000000-0008-0000-4500-00005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228600</xdr:colOff>
      <xdr:row>58</xdr:row>
      <xdr:rowOff>57150</xdr:rowOff>
    </xdr:from>
    <xdr:ext cx="152400" cy="157692"/>
    <xdr:sp macro="" textlink="">
      <xdr:nvSpPr>
        <xdr:cNvPr id="89" name="Picture 6" hidden="1">
          <a:extLst>
            <a:ext uri="{63B3BB69-23CF-44E3-9099-C40C66FF867C}">
              <a14:compatExt xmlns:a14="http://schemas.microsoft.com/office/drawing/2010/main" spid="_x0000_s10246"/>
            </a:ext>
            <a:ext uri="{FF2B5EF4-FFF2-40B4-BE49-F238E27FC236}">
              <a16:creationId xmlns:a16="http://schemas.microsoft.com/office/drawing/2014/main" id="{00000000-0008-0000-4500-000059000000}"/>
            </a:ext>
          </a:extLst>
        </xdr:cNvPr>
        <xdr:cNvSpPr/>
      </xdr:nvSpPr>
      <xdr:spPr>
        <a:xfrm>
          <a:off x="16287750" y="13820775"/>
          <a:ext cx="152400" cy="157692"/>
        </a:xfrm>
        <a:prstGeom prst="rect">
          <a:avLst/>
        </a:prstGeom>
      </xdr:spPr>
    </xdr:sp>
    <xdr:clientData/>
  </xdr:oneCellAnchor>
  <xdr:oneCellAnchor>
    <xdr:from>
      <xdr:col>11</xdr:col>
      <xdr:colOff>0</xdr:colOff>
      <xdr:row>55</xdr:row>
      <xdr:rowOff>0</xdr:rowOff>
    </xdr:from>
    <xdr:ext cx="85725" cy="85725"/>
    <xdr:pic>
      <xdr:nvPicPr>
        <xdr:cNvPr id="90" name="89 Imagen" descr="http://200.29.3.6:8080/pentaho/jpivot/table/drill-position-other.gif">
          <a:extLst>
            <a:ext uri="{FF2B5EF4-FFF2-40B4-BE49-F238E27FC236}">
              <a16:creationId xmlns:a16="http://schemas.microsoft.com/office/drawing/2014/main" id="{00000000-0008-0000-4500-00005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91" name="90 Imagen" descr="http://200.29.3.6:8080/pentaho/jpivot/table/drill-position-other.gif">
          <a:extLst>
            <a:ext uri="{FF2B5EF4-FFF2-40B4-BE49-F238E27FC236}">
              <a16:creationId xmlns:a16="http://schemas.microsoft.com/office/drawing/2014/main" id="{00000000-0008-0000-4500-00005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92" name="91 Imagen" descr="http://200.29.3.6:8080/pentaho/jpivot/table/drill-position-other.gif">
          <a:extLst>
            <a:ext uri="{FF2B5EF4-FFF2-40B4-BE49-F238E27FC236}">
              <a16:creationId xmlns:a16="http://schemas.microsoft.com/office/drawing/2014/main" id="{00000000-0008-0000-4500-00005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93" name="92 Imagen" descr="http://200.29.3.6:8080/pentaho/jpivot/table/drill-position-other.gif">
          <a:extLst>
            <a:ext uri="{FF2B5EF4-FFF2-40B4-BE49-F238E27FC236}">
              <a16:creationId xmlns:a16="http://schemas.microsoft.com/office/drawing/2014/main" id="{00000000-0008-0000-4500-00005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94" name="93 Imagen" descr="http://200.29.3.6:8080/pentaho/jpivot/table/drill-position-other.gif">
          <a:extLst>
            <a:ext uri="{FF2B5EF4-FFF2-40B4-BE49-F238E27FC236}">
              <a16:creationId xmlns:a16="http://schemas.microsoft.com/office/drawing/2014/main" id="{00000000-0008-0000-4500-00005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95" name="94 Imagen" descr="http://200.29.3.6:8080/pentaho/jpivot/table/drill-position-other.gif">
          <a:extLst>
            <a:ext uri="{FF2B5EF4-FFF2-40B4-BE49-F238E27FC236}">
              <a16:creationId xmlns:a16="http://schemas.microsoft.com/office/drawing/2014/main" id="{00000000-0008-0000-4500-00005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96" name="95 Imagen" descr="http://200.29.3.6:8080/pentaho/jpivot/table/drill-position-other.gif">
          <a:extLst>
            <a:ext uri="{FF2B5EF4-FFF2-40B4-BE49-F238E27FC236}">
              <a16:creationId xmlns:a16="http://schemas.microsoft.com/office/drawing/2014/main" id="{00000000-0008-0000-4500-00006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97" name="96 Imagen" descr="http://200.29.3.6:8080/pentaho/jpivot/table/drill-position-other.gif">
          <a:extLst>
            <a:ext uri="{FF2B5EF4-FFF2-40B4-BE49-F238E27FC236}">
              <a16:creationId xmlns:a16="http://schemas.microsoft.com/office/drawing/2014/main" id="{00000000-0008-0000-4500-00006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98" name="97 Imagen" descr="http://200.29.3.6:8080/pentaho/jpivot/table/drill-position-other.gif">
          <a:extLst>
            <a:ext uri="{FF2B5EF4-FFF2-40B4-BE49-F238E27FC236}">
              <a16:creationId xmlns:a16="http://schemas.microsoft.com/office/drawing/2014/main" id="{00000000-0008-0000-4500-00006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99" name="98 Imagen" descr="http://200.29.3.6:8080/pentaho/jpivot/table/drill-position-other.gif">
          <a:extLst>
            <a:ext uri="{FF2B5EF4-FFF2-40B4-BE49-F238E27FC236}">
              <a16:creationId xmlns:a16="http://schemas.microsoft.com/office/drawing/2014/main" id="{00000000-0008-0000-4500-00006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00" name="99 Imagen" descr="http://200.29.3.6:8080/pentaho/jpivot/table/drill-position-other.gif">
          <a:extLst>
            <a:ext uri="{FF2B5EF4-FFF2-40B4-BE49-F238E27FC236}">
              <a16:creationId xmlns:a16="http://schemas.microsoft.com/office/drawing/2014/main" id="{00000000-0008-0000-4500-00006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01" name="100 Imagen" descr="http://200.29.3.6:8080/pentaho/jpivot/table/drill-position-other.gif">
          <a:extLst>
            <a:ext uri="{FF2B5EF4-FFF2-40B4-BE49-F238E27FC236}">
              <a16:creationId xmlns:a16="http://schemas.microsoft.com/office/drawing/2014/main" id="{00000000-0008-0000-4500-00006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02" name="101 Imagen" descr="http://200.29.3.6:8080/pentaho/jpivot/table/drill-position-other.gif">
          <a:extLst>
            <a:ext uri="{FF2B5EF4-FFF2-40B4-BE49-F238E27FC236}">
              <a16:creationId xmlns:a16="http://schemas.microsoft.com/office/drawing/2014/main" id="{00000000-0008-0000-4500-00006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03" name="102 Imagen" descr="http://200.29.3.6:8080/pentaho/jpivot/table/drill-position-other.gif">
          <a:extLst>
            <a:ext uri="{FF2B5EF4-FFF2-40B4-BE49-F238E27FC236}">
              <a16:creationId xmlns:a16="http://schemas.microsoft.com/office/drawing/2014/main" id="{00000000-0008-0000-4500-00006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04" name="103 Imagen" descr="http://200.29.3.6:8080/pentaho/jpivot/table/drill-position-other.gif">
          <a:extLst>
            <a:ext uri="{FF2B5EF4-FFF2-40B4-BE49-F238E27FC236}">
              <a16:creationId xmlns:a16="http://schemas.microsoft.com/office/drawing/2014/main" id="{00000000-0008-0000-4500-00006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228600</xdr:colOff>
      <xdr:row>58</xdr:row>
      <xdr:rowOff>57150</xdr:rowOff>
    </xdr:from>
    <xdr:ext cx="152400" cy="157692"/>
    <xdr:sp macro="" textlink="">
      <xdr:nvSpPr>
        <xdr:cNvPr id="105" name="Picture 7" hidden="1">
          <a:extLst>
            <a:ext uri="{63B3BB69-23CF-44E3-9099-C40C66FF867C}">
              <a14:compatExt xmlns:a14="http://schemas.microsoft.com/office/drawing/2010/main" spid="_x0000_s10247"/>
            </a:ext>
            <a:ext uri="{FF2B5EF4-FFF2-40B4-BE49-F238E27FC236}">
              <a16:creationId xmlns:a16="http://schemas.microsoft.com/office/drawing/2014/main" id="{00000000-0008-0000-4500-000069000000}"/>
            </a:ext>
          </a:extLst>
        </xdr:cNvPr>
        <xdr:cNvSpPr/>
      </xdr:nvSpPr>
      <xdr:spPr>
        <a:xfrm>
          <a:off x="16287750" y="13820775"/>
          <a:ext cx="152400" cy="157692"/>
        </a:xfrm>
        <a:prstGeom prst="rect">
          <a:avLst/>
        </a:prstGeom>
      </xdr:spPr>
    </xdr:sp>
    <xdr:clientData/>
  </xdr:oneCellAnchor>
  <xdr:oneCellAnchor>
    <xdr:from>
      <xdr:col>11</xdr:col>
      <xdr:colOff>0</xdr:colOff>
      <xdr:row>55</xdr:row>
      <xdr:rowOff>0</xdr:rowOff>
    </xdr:from>
    <xdr:ext cx="85725" cy="85725"/>
    <xdr:pic>
      <xdr:nvPicPr>
        <xdr:cNvPr id="106" name="105 Imagen" descr="http://200.29.3.6:8080/pentaho/jpivot/table/drill-position-other.gif">
          <a:extLst>
            <a:ext uri="{FF2B5EF4-FFF2-40B4-BE49-F238E27FC236}">
              <a16:creationId xmlns:a16="http://schemas.microsoft.com/office/drawing/2014/main" id="{00000000-0008-0000-4500-00006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07" name="106 Imagen" descr="http://200.29.3.6:8080/pentaho/jpivot/table/drill-position-other.gif">
          <a:extLst>
            <a:ext uri="{FF2B5EF4-FFF2-40B4-BE49-F238E27FC236}">
              <a16:creationId xmlns:a16="http://schemas.microsoft.com/office/drawing/2014/main" id="{00000000-0008-0000-4500-00006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08" name="107 Imagen" descr="http://200.29.3.6:8080/pentaho/jpivot/table/drill-position-other.gif">
          <a:extLst>
            <a:ext uri="{FF2B5EF4-FFF2-40B4-BE49-F238E27FC236}">
              <a16:creationId xmlns:a16="http://schemas.microsoft.com/office/drawing/2014/main" id="{00000000-0008-0000-4500-00006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09" name="108 Imagen" descr="http://200.29.3.6:8080/pentaho/jpivot/table/drill-position-other.gif">
          <a:extLst>
            <a:ext uri="{FF2B5EF4-FFF2-40B4-BE49-F238E27FC236}">
              <a16:creationId xmlns:a16="http://schemas.microsoft.com/office/drawing/2014/main" id="{00000000-0008-0000-4500-00006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10" name="109 Imagen" descr="http://200.29.3.6:8080/pentaho/jpivot/table/drill-position-other.gif">
          <a:extLst>
            <a:ext uri="{FF2B5EF4-FFF2-40B4-BE49-F238E27FC236}">
              <a16:creationId xmlns:a16="http://schemas.microsoft.com/office/drawing/2014/main" id="{00000000-0008-0000-4500-00006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11" name="110 Imagen" descr="http://200.29.3.6:8080/pentaho/jpivot/table/drill-position-other.gif">
          <a:extLst>
            <a:ext uri="{FF2B5EF4-FFF2-40B4-BE49-F238E27FC236}">
              <a16:creationId xmlns:a16="http://schemas.microsoft.com/office/drawing/2014/main" id="{00000000-0008-0000-4500-00006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12" name="111 Imagen" descr="http://200.29.3.6:8080/pentaho/jpivot/table/drill-position-other.gif">
          <a:extLst>
            <a:ext uri="{FF2B5EF4-FFF2-40B4-BE49-F238E27FC236}">
              <a16:creationId xmlns:a16="http://schemas.microsoft.com/office/drawing/2014/main" id="{00000000-0008-0000-4500-00007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13" name="112 Imagen" descr="http://200.29.3.6:8080/pentaho/jpivot/table/drill-position-other.gif">
          <a:extLst>
            <a:ext uri="{FF2B5EF4-FFF2-40B4-BE49-F238E27FC236}">
              <a16:creationId xmlns:a16="http://schemas.microsoft.com/office/drawing/2014/main" id="{00000000-0008-0000-4500-00007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14" name="113 Imagen" descr="http://200.29.3.6:8080/pentaho/jpivot/table/drill-position-other.gif">
          <a:extLst>
            <a:ext uri="{FF2B5EF4-FFF2-40B4-BE49-F238E27FC236}">
              <a16:creationId xmlns:a16="http://schemas.microsoft.com/office/drawing/2014/main" id="{00000000-0008-0000-4500-00007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15" name="114 Imagen" descr="http://200.29.3.6:8080/pentaho/jpivot/table/drill-position-other.gif">
          <a:extLst>
            <a:ext uri="{FF2B5EF4-FFF2-40B4-BE49-F238E27FC236}">
              <a16:creationId xmlns:a16="http://schemas.microsoft.com/office/drawing/2014/main" id="{00000000-0008-0000-4500-00007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16" name="115 Imagen" descr="http://200.29.3.6:8080/pentaho/jpivot/table/drill-position-other.gif">
          <a:extLst>
            <a:ext uri="{FF2B5EF4-FFF2-40B4-BE49-F238E27FC236}">
              <a16:creationId xmlns:a16="http://schemas.microsoft.com/office/drawing/2014/main" id="{00000000-0008-0000-4500-00007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17" name="116 Imagen" descr="http://200.29.3.6:8080/pentaho/jpivot/table/drill-position-other.gif">
          <a:extLst>
            <a:ext uri="{FF2B5EF4-FFF2-40B4-BE49-F238E27FC236}">
              <a16:creationId xmlns:a16="http://schemas.microsoft.com/office/drawing/2014/main" id="{00000000-0008-0000-4500-00007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18" name="117 Imagen" descr="http://200.29.3.6:8080/pentaho/jpivot/table/drill-position-other.gif">
          <a:extLst>
            <a:ext uri="{FF2B5EF4-FFF2-40B4-BE49-F238E27FC236}">
              <a16:creationId xmlns:a16="http://schemas.microsoft.com/office/drawing/2014/main" id="{00000000-0008-0000-4500-00007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19" name="118 Imagen" descr="http://200.29.3.6:8080/pentaho/jpivot/table/drill-position-other.gif">
          <a:extLst>
            <a:ext uri="{FF2B5EF4-FFF2-40B4-BE49-F238E27FC236}">
              <a16:creationId xmlns:a16="http://schemas.microsoft.com/office/drawing/2014/main" id="{00000000-0008-0000-4500-00007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20" name="119 Imagen" descr="http://200.29.3.6:8080/pentaho/jpivot/table/drill-position-other.gif">
          <a:extLst>
            <a:ext uri="{FF2B5EF4-FFF2-40B4-BE49-F238E27FC236}">
              <a16:creationId xmlns:a16="http://schemas.microsoft.com/office/drawing/2014/main" id="{00000000-0008-0000-4500-00007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21" name="120 Imagen" descr="http://200.29.3.6:8080/pentaho/jpivot/table/drill-position-other.gif">
          <a:extLst>
            <a:ext uri="{FF2B5EF4-FFF2-40B4-BE49-F238E27FC236}">
              <a16:creationId xmlns:a16="http://schemas.microsoft.com/office/drawing/2014/main" id="{00000000-0008-0000-4500-00007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55</xdr:row>
      <xdr:rowOff>0</xdr:rowOff>
    </xdr:from>
    <xdr:ext cx="85725" cy="85725"/>
    <xdr:pic>
      <xdr:nvPicPr>
        <xdr:cNvPr id="122" name="121 Imagen" descr="http://200.29.3.6:8080/pentaho/jpivot/table/drill-position-other.gif">
          <a:extLst>
            <a:ext uri="{FF2B5EF4-FFF2-40B4-BE49-F238E27FC236}">
              <a16:creationId xmlns:a16="http://schemas.microsoft.com/office/drawing/2014/main" id="{00000000-0008-0000-4500-00007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228600</xdr:colOff>
      <xdr:row>58</xdr:row>
      <xdr:rowOff>57150</xdr:rowOff>
    </xdr:from>
    <xdr:ext cx="152400" cy="157692"/>
    <xdr:sp macro="" textlink="">
      <xdr:nvSpPr>
        <xdr:cNvPr id="123" name="Picture 8" hidden="1">
          <a:extLst>
            <a:ext uri="{63B3BB69-23CF-44E3-9099-C40C66FF867C}">
              <a14:compatExt xmlns:a14="http://schemas.microsoft.com/office/drawing/2010/main" spid="_x0000_s10248"/>
            </a:ext>
            <a:ext uri="{FF2B5EF4-FFF2-40B4-BE49-F238E27FC236}">
              <a16:creationId xmlns:a16="http://schemas.microsoft.com/office/drawing/2014/main" id="{00000000-0008-0000-4500-00007B000000}"/>
            </a:ext>
          </a:extLst>
        </xdr:cNvPr>
        <xdr:cNvSpPr/>
      </xdr:nvSpPr>
      <xdr:spPr>
        <a:xfrm>
          <a:off x="16287750" y="13820775"/>
          <a:ext cx="152400" cy="157692"/>
        </a:xfrm>
        <a:prstGeom prst="rect">
          <a:avLst/>
        </a:prstGeom>
      </xdr:spPr>
    </xdr:sp>
    <xdr:clientData/>
  </xdr:oneCellAnchor>
  <xdr:oneCellAnchor>
    <xdr:from>
      <xdr:col>11</xdr:col>
      <xdr:colOff>0</xdr:colOff>
      <xdr:row>55</xdr:row>
      <xdr:rowOff>0</xdr:rowOff>
    </xdr:from>
    <xdr:ext cx="85725" cy="85725"/>
    <xdr:pic>
      <xdr:nvPicPr>
        <xdr:cNvPr id="124" name="123 Imagen" descr="http://200.29.3.6:8080/pentaho/jpivot/table/drill-position-other.gif">
          <a:extLst>
            <a:ext uri="{FF2B5EF4-FFF2-40B4-BE49-F238E27FC236}">
              <a16:creationId xmlns:a16="http://schemas.microsoft.com/office/drawing/2014/main" id="{00000000-0008-0000-4500-00007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25" name="124 Imagen" descr="http://200.29.3.6:8080/pentaho/jpivot/table/drill-position-other.gif">
          <a:extLst>
            <a:ext uri="{FF2B5EF4-FFF2-40B4-BE49-F238E27FC236}">
              <a16:creationId xmlns:a16="http://schemas.microsoft.com/office/drawing/2014/main" id="{00000000-0008-0000-4500-00007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26" name="125 Imagen" descr="http://200.29.3.6:8080/pentaho/jpivot/table/drill-position-other.gif">
          <a:extLst>
            <a:ext uri="{FF2B5EF4-FFF2-40B4-BE49-F238E27FC236}">
              <a16:creationId xmlns:a16="http://schemas.microsoft.com/office/drawing/2014/main" id="{00000000-0008-0000-4500-00007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27" name="126 Imagen" descr="http://200.29.3.6:8080/pentaho/jpivot/table/drill-position-other.gif">
          <a:extLst>
            <a:ext uri="{FF2B5EF4-FFF2-40B4-BE49-F238E27FC236}">
              <a16:creationId xmlns:a16="http://schemas.microsoft.com/office/drawing/2014/main" id="{00000000-0008-0000-4500-00007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28" name="127 Imagen" descr="http://200.29.3.6:8080/pentaho/jpivot/table/drill-position-other.gif">
          <a:extLst>
            <a:ext uri="{FF2B5EF4-FFF2-40B4-BE49-F238E27FC236}">
              <a16:creationId xmlns:a16="http://schemas.microsoft.com/office/drawing/2014/main" id="{00000000-0008-0000-4500-00008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29" name="128 Imagen" descr="http://200.29.3.6:8080/pentaho/jpivot/table/drill-position-other.gif">
          <a:extLst>
            <a:ext uri="{FF2B5EF4-FFF2-40B4-BE49-F238E27FC236}">
              <a16:creationId xmlns:a16="http://schemas.microsoft.com/office/drawing/2014/main" id="{00000000-0008-0000-4500-00008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30" name="129 Imagen" descr="http://200.29.3.6:8080/pentaho/jpivot/table/drill-position-other.gif">
          <a:extLst>
            <a:ext uri="{FF2B5EF4-FFF2-40B4-BE49-F238E27FC236}">
              <a16:creationId xmlns:a16="http://schemas.microsoft.com/office/drawing/2014/main" id="{00000000-0008-0000-4500-00008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31" name="130 Imagen" descr="http://200.29.3.6:8080/pentaho/jpivot/table/drill-position-other.gif">
          <a:extLst>
            <a:ext uri="{FF2B5EF4-FFF2-40B4-BE49-F238E27FC236}">
              <a16:creationId xmlns:a16="http://schemas.microsoft.com/office/drawing/2014/main" id="{00000000-0008-0000-4500-00008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32" name="131 Imagen" descr="http://200.29.3.6:8080/pentaho/jpivot/table/drill-position-other.gif">
          <a:extLst>
            <a:ext uri="{FF2B5EF4-FFF2-40B4-BE49-F238E27FC236}">
              <a16:creationId xmlns:a16="http://schemas.microsoft.com/office/drawing/2014/main" id="{00000000-0008-0000-4500-00008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33" name="132 Imagen" descr="http://200.29.3.6:8080/pentaho/jpivot/table/drill-position-other.gif">
          <a:extLst>
            <a:ext uri="{FF2B5EF4-FFF2-40B4-BE49-F238E27FC236}">
              <a16:creationId xmlns:a16="http://schemas.microsoft.com/office/drawing/2014/main" id="{00000000-0008-0000-4500-00008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34" name="133 Imagen" descr="http://200.29.3.6:8080/pentaho/jpivot/table/drill-position-other.gif">
          <a:extLst>
            <a:ext uri="{FF2B5EF4-FFF2-40B4-BE49-F238E27FC236}">
              <a16:creationId xmlns:a16="http://schemas.microsoft.com/office/drawing/2014/main" id="{00000000-0008-0000-4500-00008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35" name="134 Imagen" descr="http://200.29.3.6:8080/pentaho/jpivot/table/drill-position-other.gif">
          <a:extLst>
            <a:ext uri="{FF2B5EF4-FFF2-40B4-BE49-F238E27FC236}">
              <a16:creationId xmlns:a16="http://schemas.microsoft.com/office/drawing/2014/main" id="{00000000-0008-0000-4500-00008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36" name="135 Imagen" descr="http://200.29.3.6:8080/pentaho/jpivot/table/drill-position-other.gif">
          <a:extLst>
            <a:ext uri="{FF2B5EF4-FFF2-40B4-BE49-F238E27FC236}">
              <a16:creationId xmlns:a16="http://schemas.microsoft.com/office/drawing/2014/main" id="{00000000-0008-0000-4500-00008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37" name="136 Imagen" descr="http://200.29.3.6:8080/pentaho/jpivot/table/drill-position-other.gif">
          <a:extLst>
            <a:ext uri="{FF2B5EF4-FFF2-40B4-BE49-F238E27FC236}">
              <a16:creationId xmlns:a16="http://schemas.microsoft.com/office/drawing/2014/main" id="{00000000-0008-0000-4500-00008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38" name="137 Imagen" descr="http://200.29.3.6:8080/pentaho/jpivot/table/drill-position-other.gif">
          <a:extLst>
            <a:ext uri="{FF2B5EF4-FFF2-40B4-BE49-F238E27FC236}">
              <a16:creationId xmlns:a16="http://schemas.microsoft.com/office/drawing/2014/main" id="{00000000-0008-0000-4500-00008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55</xdr:row>
      <xdr:rowOff>0</xdr:rowOff>
    </xdr:from>
    <xdr:ext cx="85725" cy="85725"/>
    <xdr:pic>
      <xdr:nvPicPr>
        <xdr:cNvPr id="139" name="138 Imagen" descr="http://200.29.3.6:8080/pentaho/jpivot/table/drill-position-other.gif">
          <a:extLst>
            <a:ext uri="{FF2B5EF4-FFF2-40B4-BE49-F238E27FC236}">
              <a16:creationId xmlns:a16="http://schemas.microsoft.com/office/drawing/2014/main" id="{00000000-0008-0000-4500-00008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228600</xdr:colOff>
      <xdr:row>58</xdr:row>
      <xdr:rowOff>57150</xdr:rowOff>
    </xdr:from>
    <xdr:ext cx="152400" cy="157692"/>
    <xdr:sp macro="" textlink="">
      <xdr:nvSpPr>
        <xdr:cNvPr id="140" name="Picture 9" hidden="1">
          <a:extLst>
            <a:ext uri="{63B3BB69-23CF-44E3-9099-C40C66FF867C}">
              <a14:compatExt xmlns:a14="http://schemas.microsoft.com/office/drawing/2010/main" spid="_x0000_s10249"/>
            </a:ext>
            <a:ext uri="{FF2B5EF4-FFF2-40B4-BE49-F238E27FC236}">
              <a16:creationId xmlns:a16="http://schemas.microsoft.com/office/drawing/2014/main" id="{00000000-0008-0000-4500-00008C000000}"/>
            </a:ext>
          </a:extLst>
        </xdr:cNvPr>
        <xdr:cNvSpPr/>
      </xdr:nvSpPr>
      <xdr:spPr>
        <a:xfrm>
          <a:off x="16287750" y="13820775"/>
          <a:ext cx="152400" cy="157692"/>
        </a:xfrm>
        <a:prstGeom prst="rect">
          <a:avLst/>
        </a:prstGeom>
      </xdr:spPr>
    </xdr:sp>
    <xdr:clientData/>
  </xdr:oneCellAnchor>
  <xdr:oneCellAnchor>
    <xdr:from>
      <xdr:col>11</xdr:col>
      <xdr:colOff>0</xdr:colOff>
      <xdr:row>55</xdr:row>
      <xdr:rowOff>0</xdr:rowOff>
    </xdr:from>
    <xdr:ext cx="85725" cy="85725"/>
    <xdr:pic>
      <xdr:nvPicPr>
        <xdr:cNvPr id="141" name="140 Imagen" descr="http://200.29.3.6:8080/pentaho/jpivot/table/drill-position-other.gif">
          <a:extLst>
            <a:ext uri="{FF2B5EF4-FFF2-40B4-BE49-F238E27FC236}">
              <a16:creationId xmlns:a16="http://schemas.microsoft.com/office/drawing/2014/main" id="{00000000-0008-0000-4500-00008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42" name="141 Imagen" descr="http://200.29.3.6:8080/pentaho/jpivot/table/drill-position-other.gif">
          <a:extLst>
            <a:ext uri="{FF2B5EF4-FFF2-40B4-BE49-F238E27FC236}">
              <a16:creationId xmlns:a16="http://schemas.microsoft.com/office/drawing/2014/main" id="{00000000-0008-0000-4500-00008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43" name="142 Imagen" descr="http://200.29.3.6:8080/pentaho/jpivot/table/drill-position-other.gif">
          <a:extLst>
            <a:ext uri="{FF2B5EF4-FFF2-40B4-BE49-F238E27FC236}">
              <a16:creationId xmlns:a16="http://schemas.microsoft.com/office/drawing/2014/main" id="{00000000-0008-0000-4500-00008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44" name="143 Imagen" descr="http://200.29.3.6:8080/pentaho/jpivot/table/drill-position-other.gif">
          <a:extLst>
            <a:ext uri="{FF2B5EF4-FFF2-40B4-BE49-F238E27FC236}">
              <a16:creationId xmlns:a16="http://schemas.microsoft.com/office/drawing/2014/main" id="{00000000-0008-0000-4500-00009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45" name="144 Imagen" descr="http://200.29.3.6:8080/pentaho/jpivot/table/drill-position-other.gif">
          <a:extLst>
            <a:ext uri="{FF2B5EF4-FFF2-40B4-BE49-F238E27FC236}">
              <a16:creationId xmlns:a16="http://schemas.microsoft.com/office/drawing/2014/main" id="{00000000-0008-0000-4500-00009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46" name="145 Imagen" descr="http://200.29.3.6:8080/pentaho/jpivot/table/drill-position-other.gif">
          <a:extLst>
            <a:ext uri="{FF2B5EF4-FFF2-40B4-BE49-F238E27FC236}">
              <a16:creationId xmlns:a16="http://schemas.microsoft.com/office/drawing/2014/main" id="{00000000-0008-0000-4500-00009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47" name="146 Imagen" descr="http://200.29.3.6:8080/pentaho/jpivot/table/drill-position-other.gif">
          <a:extLst>
            <a:ext uri="{FF2B5EF4-FFF2-40B4-BE49-F238E27FC236}">
              <a16:creationId xmlns:a16="http://schemas.microsoft.com/office/drawing/2014/main" id="{00000000-0008-0000-4500-00009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48" name="147 Imagen" descr="http://200.29.3.6:8080/pentaho/jpivot/table/drill-position-other.gif">
          <a:extLst>
            <a:ext uri="{FF2B5EF4-FFF2-40B4-BE49-F238E27FC236}">
              <a16:creationId xmlns:a16="http://schemas.microsoft.com/office/drawing/2014/main" id="{00000000-0008-0000-4500-00009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49" name="148 Imagen" descr="http://200.29.3.6:8080/pentaho/jpivot/table/drill-position-other.gif">
          <a:extLst>
            <a:ext uri="{FF2B5EF4-FFF2-40B4-BE49-F238E27FC236}">
              <a16:creationId xmlns:a16="http://schemas.microsoft.com/office/drawing/2014/main" id="{00000000-0008-0000-4500-00009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50" name="149 Imagen" descr="http://200.29.3.6:8080/pentaho/jpivot/table/drill-position-other.gif">
          <a:extLst>
            <a:ext uri="{FF2B5EF4-FFF2-40B4-BE49-F238E27FC236}">
              <a16:creationId xmlns:a16="http://schemas.microsoft.com/office/drawing/2014/main" id="{00000000-0008-0000-4500-00009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51" name="150 Imagen" descr="http://200.29.3.6:8080/pentaho/jpivot/table/drill-position-other.gif">
          <a:extLst>
            <a:ext uri="{FF2B5EF4-FFF2-40B4-BE49-F238E27FC236}">
              <a16:creationId xmlns:a16="http://schemas.microsoft.com/office/drawing/2014/main" id="{00000000-0008-0000-4500-00009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52" name="151 Imagen" descr="http://200.29.3.6:8080/pentaho/jpivot/table/drill-position-other.gif">
          <a:extLst>
            <a:ext uri="{FF2B5EF4-FFF2-40B4-BE49-F238E27FC236}">
              <a16:creationId xmlns:a16="http://schemas.microsoft.com/office/drawing/2014/main" id="{00000000-0008-0000-4500-00009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53" name="152 Imagen" descr="http://200.29.3.6:8080/pentaho/jpivot/table/drill-position-other.gif">
          <a:extLst>
            <a:ext uri="{FF2B5EF4-FFF2-40B4-BE49-F238E27FC236}">
              <a16:creationId xmlns:a16="http://schemas.microsoft.com/office/drawing/2014/main" id="{00000000-0008-0000-4500-00009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54" name="153 Imagen" descr="http://200.29.3.6:8080/pentaho/jpivot/table/drill-position-other.gif">
          <a:extLst>
            <a:ext uri="{FF2B5EF4-FFF2-40B4-BE49-F238E27FC236}">
              <a16:creationId xmlns:a16="http://schemas.microsoft.com/office/drawing/2014/main" id="{00000000-0008-0000-4500-00009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55" name="154 Imagen" descr="http://200.29.3.6:8080/pentaho/jpivot/table/drill-position-other.gif">
          <a:extLst>
            <a:ext uri="{FF2B5EF4-FFF2-40B4-BE49-F238E27FC236}">
              <a16:creationId xmlns:a16="http://schemas.microsoft.com/office/drawing/2014/main" id="{00000000-0008-0000-4500-00009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56" name="155 Imagen" descr="http://200.29.3.6:8080/pentaho/jpivot/table/drill-position-other.gif">
          <a:extLst>
            <a:ext uri="{FF2B5EF4-FFF2-40B4-BE49-F238E27FC236}">
              <a16:creationId xmlns:a16="http://schemas.microsoft.com/office/drawing/2014/main" id="{00000000-0008-0000-4500-00009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55</xdr:row>
      <xdr:rowOff>0</xdr:rowOff>
    </xdr:from>
    <xdr:ext cx="85725" cy="85725"/>
    <xdr:pic>
      <xdr:nvPicPr>
        <xdr:cNvPr id="157" name="156 Imagen" descr="http://200.29.3.6:8080/pentaho/jpivot/table/drill-position-other.gif">
          <a:extLst>
            <a:ext uri="{FF2B5EF4-FFF2-40B4-BE49-F238E27FC236}">
              <a16:creationId xmlns:a16="http://schemas.microsoft.com/office/drawing/2014/main" id="{00000000-0008-0000-4500-00009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228600</xdr:colOff>
      <xdr:row>58</xdr:row>
      <xdr:rowOff>57150</xdr:rowOff>
    </xdr:from>
    <xdr:ext cx="152400" cy="157692"/>
    <xdr:sp macro="" textlink="">
      <xdr:nvSpPr>
        <xdr:cNvPr id="158" name="Picture 10" hidden="1">
          <a:extLst>
            <a:ext uri="{63B3BB69-23CF-44E3-9099-C40C66FF867C}">
              <a14:compatExt xmlns:a14="http://schemas.microsoft.com/office/drawing/2010/main" spid="_x0000_s10250"/>
            </a:ext>
            <a:ext uri="{FF2B5EF4-FFF2-40B4-BE49-F238E27FC236}">
              <a16:creationId xmlns:a16="http://schemas.microsoft.com/office/drawing/2014/main" id="{00000000-0008-0000-4500-00009E000000}"/>
            </a:ext>
          </a:extLst>
        </xdr:cNvPr>
        <xdr:cNvSpPr/>
      </xdr:nvSpPr>
      <xdr:spPr>
        <a:xfrm>
          <a:off x="16287750" y="13820775"/>
          <a:ext cx="152400" cy="157692"/>
        </a:xfrm>
        <a:prstGeom prst="rect">
          <a:avLst/>
        </a:prstGeom>
      </xdr:spPr>
    </xdr:sp>
    <xdr:clientData/>
  </xdr:oneCellAnchor>
  <xdr:oneCellAnchor>
    <xdr:from>
      <xdr:col>11</xdr:col>
      <xdr:colOff>0</xdr:colOff>
      <xdr:row>55</xdr:row>
      <xdr:rowOff>0</xdr:rowOff>
    </xdr:from>
    <xdr:ext cx="85725" cy="85725"/>
    <xdr:pic>
      <xdr:nvPicPr>
        <xdr:cNvPr id="159" name="158 Imagen" descr="http://200.29.3.6:8080/pentaho/jpivot/table/drill-position-other.gif">
          <a:extLst>
            <a:ext uri="{FF2B5EF4-FFF2-40B4-BE49-F238E27FC236}">
              <a16:creationId xmlns:a16="http://schemas.microsoft.com/office/drawing/2014/main" id="{00000000-0008-0000-4500-00009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60" name="159 Imagen" descr="http://200.29.3.6:8080/pentaho/jpivot/table/drill-position-other.gif">
          <a:extLst>
            <a:ext uri="{FF2B5EF4-FFF2-40B4-BE49-F238E27FC236}">
              <a16:creationId xmlns:a16="http://schemas.microsoft.com/office/drawing/2014/main" id="{00000000-0008-0000-4500-0000A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61" name="160 Imagen" descr="http://200.29.3.6:8080/pentaho/jpivot/table/drill-position-other.gif">
          <a:extLst>
            <a:ext uri="{FF2B5EF4-FFF2-40B4-BE49-F238E27FC236}">
              <a16:creationId xmlns:a16="http://schemas.microsoft.com/office/drawing/2014/main" id="{00000000-0008-0000-4500-0000A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62" name="161 Imagen" descr="http://200.29.3.6:8080/pentaho/jpivot/table/drill-position-other.gif">
          <a:extLst>
            <a:ext uri="{FF2B5EF4-FFF2-40B4-BE49-F238E27FC236}">
              <a16:creationId xmlns:a16="http://schemas.microsoft.com/office/drawing/2014/main" id="{00000000-0008-0000-4500-0000A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63" name="162 Imagen" descr="http://200.29.3.6:8080/pentaho/jpivot/table/drill-position-other.gif">
          <a:extLst>
            <a:ext uri="{FF2B5EF4-FFF2-40B4-BE49-F238E27FC236}">
              <a16:creationId xmlns:a16="http://schemas.microsoft.com/office/drawing/2014/main" id="{00000000-0008-0000-4500-0000A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64" name="163 Imagen" descr="http://200.29.3.6:8080/pentaho/jpivot/table/drill-position-other.gif">
          <a:extLst>
            <a:ext uri="{FF2B5EF4-FFF2-40B4-BE49-F238E27FC236}">
              <a16:creationId xmlns:a16="http://schemas.microsoft.com/office/drawing/2014/main" id="{00000000-0008-0000-4500-0000A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65" name="164 Imagen" descr="http://200.29.3.6:8080/pentaho/jpivot/table/drill-position-other.gif">
          <a:extLst>
            <a:ext uri="{FF2B5EF4-FFF2-40B4-BE49-F238E27FC236}">
              <a16:creationId xmlns:a16="http://schemas.microsoft.com/office/drawing/2014/main" id="{00000000-0008-0000-4500-0000A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66" name="165 Imagen" descr="http://200.29.3.6:8080/pentaho/jpivot/table/drill-position-other.gif">
          <a:extLst>
            <a:ext uri="{FF2B5EF4-FFF2-40B4-BE49-F238E27FC236}">
              <a16:creationId xmlns:a16="http://schemas.microsoft.com/office/drawing/2014/main" id="{00000000-0008-0000-4500-0000A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67" name="166 Imagen" descr="http://200.29.3.6:8080/pentaho/jpivot/table/drill-position-other.gif">
          <a:extLst>
            <a:ext uri="{FF2B5EF4-FFF2-40B4-BE49-F238E27FC236}">
              <a16:creationId xmlns:a16="http://schemas.microsoft.com/office/drawing/2014/main" id="{00000000-0008-0000-4500-0000A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68" name="167 Imagen" descr="http://200.29.3.6:8080/pentaho/jpivot/table/drill-position-other.gif">
          <a:extLst>
            <a:ext uri="{FF2B5EF4-FFF2-40B4-BE49-F238E27FC236}">
              <a16:creationId xmlns:a16="http://schemas.microsoft.com/office/drawing/2014/main" id="{00000000-0008-0000-4500-0000A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69" name="168 Imagen" descr="http://200.29.3.6:8080/pentaho/jpivot/table/drill-position-other.gif">
          <a:extLst>
            <a:ext uri="{FF2B5EF4-FFF2-40B4-BE49-F238E27FC236}">
              <a16:creationId xmlns:a16="http://schemas.microsoft.com/office/drawing/2014/main" id="{00000000-0008-0000-4500-0000A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70" name="169 Imagen" descr="http://200.29.3.6:8080/pentaho/jpivot/table/drill-position-other.gif">
          <a:extLst>
            <a:ext uri="{FF2B5EF4-FFF2-40B4-BE49-F238E27FC236}">
              <a16:creationId xmlns:a16="http://schemas.microsoft.com/office/drawing/2014/main" id="{00000000-0008-0000-4500-0000A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71" name="170 Imagen" descr="http://200.29.3.6:8080/pentaho/jpivot/table/drill-position-other.gif">
          <a:extLst>
            <a:ext uri="{FF2B5EF4-FFF2-40B4-BE49-F238E27FC236}">
              <a16:creationId xmlns:a16="http://schemas.microsoft.com/office/drawing/2014/main" id="{00000000-0008-0000-4500-0000A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72" name="171 Imagen" descr="http://200.29.3.6:8080/pentaho/jpivot/table/drill-position-other.gif">
          <a:extLst>
            <a:ext uri="{FF2B5EF4-FFF2-40B4-BE49-F238E27FC236}">
              <a16:creationId xmlns:a16="http://schemas.microsoft.com/office/drawing/2014/main" id="{00000000-0008-0000-4500-0000A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73" name="172 Imagen" descr="http://200.29.3.6:8080/pentaho/jpivot/table/drill-position-other.gif">
          <a:extLst>
            <a:ext uri="{FF2B5EF4-FFF2-40B4-BE49-F238E27FC236}">
              <a16:creationId xmlns:a16="http://schemas.microsoft.com/office/drawing/2014/main" id="{00000000-0008-0000-4500-0000A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74" name="173 Imagen" descr="http://200.29.3.6:8080/pentaho/jpivot/table/drill-position-other.gif">
          <a:extLst>
            <a:ext uri="{FF2B5EF4-FFF2-40B4-BE49-F238E27FC236}">
              <a16:creationId xmlns:a16="http://schemas.microsoft.com/office/drawing/2014/main" id="{00000000-0008-0000-4500-0000A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55</xdr:row>
      <xdr:rowOff>0</xdr:rowOff>
    </xdr:from>
    <xdr:ext cx="85725" cy="85725"/>
    <xdr:pic>
      <xdr:nvPicPr>
        <xdr:cNvPr id="175" name="174 Imagen" descr="http://200.29.3.6:8080/pentaho/jpivot/table/drill-position-other.gif">
          <a:extLst>
            <a:ext uri="{FF2B5EF4-FFF2-40B4-BE49-F238E27FC236}">
              <a16:creationId xmlns:a16="http://schemas.microsoft.com/office/drawing/2014/main" id="{00000000-0008-0000-4500-0000A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228600</xdr:colOff>
      <xdr:row>58</xdr:row>
      <xdr:rowOff>57150</xdr:rowOff>
    </xdr:from>
    <xdr:ext cx="152400" cy="157692"/>
    <xdr:sp macro="" textlink="">
      <xdr:nvSpPr>
        <xdr:cNvPr id="176" name="Picture 11" hidden="1">
          <a:extLst>
            <a:ext uri="{63B3BB69-23CF-44E3-9099-C40C66FF867C}">
              <a14:compatExt xmlns:a14="http://schemas.microsoft.com/office/drawing/2010/main" spid="_x0000_s10251"/>
            </a:ext>
            <a:ext uri="{FF2B5EF4-FFF2-40B4-BE49-F238E27FC236}">
              <a16:creationId xmlns:a16="http://schemas.microsoft.com/office/drawing/2014/main" id="{00000000-0008-0000-4500-0000B0000000}"/>
            </a:ext>
          </a:extLst>
        </xdr:cNvPr>
        <xdr:cNvSpPr/>
      </xdr:nvSpPr>
      <xdr:spPr>
        <a:xfrm>
          <a:off x="16287750" y="13820775"/>
          <a:ext cx="152400" cy="157692"/>
        </a:xfrm>
        <a:prstGeom prst="rect">
          <a:avLst/>
        </a:prstGeom>
      </xdr:spPr>
    </xdr:sp>
    <xdr:clientData/>
  </xdr:oneCellAnchor>
  <xdr:oneCellAnchor>
    <xdr:from>
      <xdr:col>11</xdr:col>
      <xdr:colOff>0</xdr:colOff>
      <xdr:row>55</xdr:row>
      <xdr:rowOff>0</xdr:rowOff>
    </xdr:from>
    <xdr:ext cx="85725" cy="85725"/>
    <xdr:pic>
      <xdr:nvPicPr>
        <xdr:cNvPr id="177" name="176 Imagen" descr="http://200.29.3.6:8080/pentaho/jpivot/table/drill-position-other.gif">
          <a:extLst>
            <a:ext uri="{FF2B5EF4-FFF2-40B4-BE49-F238E27FC236}">
              <a16:creationId xmlns:a16="http://schemas.microsoft.com/office/drawing/2014/main" id="{00000000-0008-0000-4500-0000B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78" name="177 Imagen" descr="http://200.29.3.6:8080/pentaho/jpivot/table/drill-position-other.gif">
          <a:extLst>
            <a:ext uri="{FF2B5EF4-FFF2-40B4-BE49-F238E27FC236}">
              <a16:creationId xmlns:a16="http://schemas.microsoft.com/office/drawing/2014/main" id="{00000000-0008-0000-4500-0000B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79" name="178 Imagen" descr="http://200.29.3.6:8080/pentaho/jpivot/table/drill-position-other.gif">
          <a:extLst>
            <a:ext uri="{FF2B5EF4-FFF2-40B4-BE49-F238E27FC236}">
              <a16:creationId xmlns:a16="http://schemas.microsoft.com/office/drawing/2014/main" id="{00000000-0008-0000-4500-0000B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80" name="179 Imagen" descr="http://200.29.3.6:8080/pentaho/jpivot/table/drill-position-other.gif">
          <a:extLst>
            <a:ext uri="{FF2B5EF4-FFF2-40B4-BE49-F238E27FC236}">
              <a16:creationId xmlns:a16="http://schemas.microsoft.com/office/drawing/2014/main" id="{00000000-0008-0000-4500-0000B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81" name="180 Imagen" descr="http://200.29.3.6:8080/pentaho/jpivot/table/drill-position-other.gif">
          <a:extLst>
            <a:ext uri="{FF2B5EF4-FFF2-40B4-BE49-F238E27FC236}">
              <a16:creationId xmlns:a16="http://schemas.microsoft.com/office/drawing/2014/main" id="{00000000-0008-0000-4500-0000B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82" name="181 Imagen" descr="http://200.29.3.6:8080/pentaho/jpivot/table/drill-position-other.gif">
          <a:extLst>
            <a:ext uri="{FF2B5EF4-FFF2-40B4-BE49-F238E27FC236}">
              <a16:creationId xmlns:a16="http://schemas.microsoft.com/office/drawing/2014/main" id="{00000000-0008-0000-4500-0000B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83" name="182 Imagen" descr="http://200.29.3.6:8080/pentaho/jpivot/table/drill-position-other.gif">
          <a:extLst>
            <a:ext uri="{FF2B5EF4-FFF2-40B4-BE49-F238E27FC236}">
              <a16:creationId xmlns:a16="http://schemas.microsoft.com/office/drawing/2014/main" id="{00000000-0008-0000-4500-0000B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84" name="183 Imagen" descr="http://200.29.3.6:8080/pentaho/jpivot/table/drill-position-other.gif">
          <a:extLst>
            <a:ext uri="{FF2B5EF4-FFF2-40B4-BE49-F238E27FC236}">
              <a16:creationId xmlns:a16="http://schemas.microsoft.com/office/drawing/2014/main" id="{00000000-0008-0000-4500-0000B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85" name="184 Imagen" descr="http://200.29.3.6:8080/pentaho/jpivot/table/drill-position-other.gif">
          <a:extLst>
            <a:ext uri="{FF2B5EF4-FFF2-40B4-BE49-F238E27FC236}">
              <a16:creationId xmlns:a16="http://schemas.microsoft.com/office/drawing/2014/main" id="{00000000-0008-0000-4500-0000B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86" name="185 Imagen" descr="http://200.29.3.6:8080/pentaho/jpivot/table/drill-position-other.gif">
          <a:extLst>
            <a:ext uri="{FF2B5EF4-FFF2-40B4-BE49-F238E27FC236}">
              <a16:creationId xmlns:a16="http://schemas.microsoft.com/office/drawing/2014/main" id="{00000000-0008-0000-4500-0000B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87" name="186 Imagen" descr="http://200.29.3.6:8080/pentaho/jpivot/table/drill-position-other.gif">
          <a:extLst>
            <a:ext uri="{FF2B5EF4-FFF2-40B4-BE49-F238E27FC236}">
              <a16:creationId xmlns:a16="http://schemas.microsoft.com/office/drawing/2014/main" id="{00000000-0008-0000-4500-0000B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88" name="187 Imagen" descr="http://200.29.3.6:8080/pentaho/jpivot/table/drill-position-other.gif">
          <a:extLst>
            <a:ext uri="{FF2B5EF4-FFF2-40B4-BE49-F238E27FC236}">
              <a16:creationId xmlns:a16="http://schemas.microsoft.com/office/drawing/2014/main" id="{00000000-0008-0000-4500-0000B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89" name="188 Imagen" descr="http://200.29.3.6:8080/pentaho/jpivot/table/drill-position-other.gif">
          <a:extLst>
            <a:ext uri="{FF2B5EF4-FFF2-40B4-BE49-F238E27FC236}">
              <a16:creationId xmlns:a16="http://schemas.microsoft.com/office/drawing/2014/main" id="{00000000-0008-0000-4500-0000B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90" name="189 Imagen" descr="http://200.29.3.6:8080/pentaho/jpivot/table/drill-position-other.gif">
          <a:extLst>
            <a:ext uri="{FF2B5EF4-FFF2-40B4-BE49-F238E27FC236}">
              <a16:creationId xmlns:a16="http://schemas.microsoft.com/office/drawing/2014/main" id="{00000000-0008-0000-4500-0000B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55</xdr:row>
      <xdr:rowOff>0</xdr:rowOff>
    </xdr:from>
    <xdr:ext cx="85725" cy="85725"/>
    <xdr:pic>
      <xdr:nvPicPr>
        <xdr:cNvPr id="191" name="190 Imagen" descr="http://200.29.3.6:8080/pentaho/jpivot/table/drill-position-other.gif">
          <a:extLst>
            <a:ext uri="{FF2B5EF4-FFF2-40B4-BE49-F238E27FC236}">
              <a16:creationId xmlns:a16="http://schemas.microsoft.com/office/drawing/2014/main" id="{00000000-0008-0000-4500-0000B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228600</xdr:colOff>
      <xdr:row>58</xdr:row>
      <xdr:rowOff>57150</xdr:rowOff>
    </xdr:from>
    <xdr:ext cx="152400" cy="157692"/>
    <xdr:sp macro="" textlink="">
      <xdr:nvSpPr>
        <xdr:cNvPr id="192" name="Picture 12" hidden="1">
          <a:extLst>
            <a:ext uri="{63B3BB69-23CF-44E3-9099-C40C66FF867C}">
              <a14:compatExt xmlns:a14="http://schemas.microsoft.com/office/drawing/2010/main" spid="_x0000_s10252"/>
            </a:ext>
            <a:ext uri="{FF2B5EF4-FFF2-40B4-BE49-F238E27FC236}">
              <a16:creationId xmlns:a16="http://schemas.microsoft.com/office/drawing/2014/main" id="{00000000-0008-0000-4500-0000C0000000}"/>
            </a:ext>
          </a:extLst>
        </xdr:cNvPr>
        <xdr:cNvSpPr/>
      </xdr:nvSpPr>
      <xdr:spPr>
        <a:xfrm>
          <a:off x="16287750" y="13820775"/>
          <a:ext cx="152400" cy="157692"/>
        </a:xfrm>
        <a:prstGeom prst="rect">
          <a:avLst/>
        </a:prstGeom>
      </xdr:spPr>
    </xdr:sp>
    <xdr:clientData/>
  </xdr:oneCellAnchor>
  <xdr:oneCellAnchor>
    <xdr:from>
      <xdr:col>11</xdr:col>
      <xdr:colOff>0</xdr:colOff>
      <xdr:row>55</xdr:row>
      <xdr:rowOff>0</xdr:rowOff>
    </xdr:from>
    <xdr:ext cx="85725" cy="85725"/>
    <xdr:pic>
      <xdr:nvPicPr>
        <xdr:cNvPr id="193" name="192 Imagen" descr="http://200.29.3.6:8080/pentaho/jpivot/table/drill-position-other.gif">
          <a:extLst>
            <a:ext uri="{FF2B5EF4-FFF2-40B4-BE49-F238E27FC236}">
              <a16:creationId xmlns:a16="http://schemas.microsoft.com/office/drawing/2014/main" id="{00000000-0008-0000-4500-0000C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94" name="193 Imagen" descr="http://200.29.3.6:8080/pentaho/jpivot/table/drill-position-other.gif">
          <a:extLst>
            <a:ext uri="{FF2B5EF4-FFF2-40B4-BE49-F238E27FC236}">
              <a16:creationId xmlns:a16="http://schemas.microsoft.com/office/drawing/2014/main" id="{00000000-0008-0000-4500-0000C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95" name="194 Imagen" descr="http://200.29.3.6:8080/pentaho/jpivot/table/drill-position-other.gif">
          <a:extLst>
            <a:ext uri="{FF2B5EF4-FFF2-40B4-BE49-F238E27FC236}">
              <a16:creationId xmlns:a16="http://schemas.microsoft.com/office/drawing/2014/main" id="{00000000-0008-0000-4500-0000C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96" name="195 Imagen" descr="http://200.29.3.6:8080/pentaho/jpivot/table/drill-position-other.gif">
          <a:extLst>
            <a:ext uri="{FF2B5EF4-FFF2-40B4-BE49-F238E27FC236}">
              <a16:creationId xmlns:a16="http://schemas.microsoft.com/office/drawing/2014/main" id="{00000000-0008-0000-4500-0000C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97" name="196 Imagen" descr="http://200.29.3.6:8080/pentaho/jpivot/table/drill-position-other.gif">
          <a:extLst>
            <a:ext uri="{FF2B5EF4-FFF2-40B4-BE49-F238E27FC236}">
              <a16:creationId xmlns:a16="http://schemas.microsoft.com/office/drawing/2014/main" id="{00000000-0008-0000-4500-0000C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98" name="197 Imagen" descr="http://200.29.3.6:8080/pentaho/jpivot/table/drill-position-other.gif">
          <a:extLst>
            <a:ext uri="{FF2B5EF4-FFF2-40B4-BE49-F238E27FC236}">
              <a16:creationId xmlns:a16="http://schemas.microsoft.com/office/drawing/2014/main" id="{00000000-0008-0000-4500-0000C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199" name="198 Imagen" descr="http://200.29.3.6:8080/pentaho/jpivot/table/drill-position-other.gif">
          <a:extLst>
            <a:ext uri="{FF2B5EF4-FFF2-40B4-BE49-F238E27FC236}">
              <a16:creationId xmlns:a16="http://schemas.microsoft.com/office/drawing/2014/main" id="{00000000-0008-0000-4500-0000C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200" name="199 Imagen" descr="http://200.29.3.6:8080/pentaho/jpivot/table/drill-position-other.gif">
          <a:extLst>
            <a:ext uri="{FF2B5EF4-FFF2-40B4-BE49-F238E27FC236}">
              <a16:creationId xmlns:a16="http://schemas.microsoft.com/office/drawing/2014/main" id="{00000000-0008-0000-4500-0000C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201" name="200 Imagen" descr="http://200.29.3.6:8080/pentaho/jpivot/table/drill-position-other.gif">
          <a:extLst>
            <a:ext uri="{FF2B5EF4-FFF2-40B4-BE49-F238E27FC236}">
              <a16:creationId xmlns:a16="http://schemas.microsoft.com/office/drawing/2014/main" id="{00000000-0008-0000-4500-0000C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202" name="201 Imagen" descr="http://200.29.3.6:8080/pentaho/jpivot/table/drill-position-other.gif">
          <a:extLst>
            <a:ext uri="{FF2B5EF4-FFF2-40B4-BE49-F238E27FC236}">
              <a16:creationId xmlns:a16="http://schemas.microsoft.com/office/drawing/2014/main" id="{00000000-0008-0000-4500-0000C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203" name="202 Imagen" descr="http://200.29.3.6:8080/pentaho/jpivot/table/drill-position-other.gif">
          <a:extLst>
            <a:ext uri="{FF2B5EF4-FFF2-40B4-BE49-F238E27FC236}">
              <a16:creationId xmlns:a16="http://schemas.microsoft.com/office/drawing/2014/main" id="{00000000-0008-0000-4500-0000C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204" name="203 Imagen" descr="http://200.29.3.6:8080/pentaho/jpivot/table/drill-position-other.gif">
          <a:extLst>
            <a:ext uri="{FF2B5EF4-FFF2-40B4-BE49-F238E27FC236}">
              <a16:creationId xmlns:a16="http://schemas.microsoft.com/office/drawing/2014/main" id="{00000000-0008-0000-4500-0000C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205" name="204 Imagen" descr="http://200.29.3.6:8080/pentaho/jpivot/table/drill-position-other.gif">
          <a:extLst>
            <a:ext uri="{FF2B5EF4-FFF2-40B4-BE49-F238E27FC236}">
              <a16:creationId xmlns:a16="http://schemas.microsoft.com/office/drawing/2014/main" id="{00000000-0008-0000-4500-0000C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55</xdr:row>
      <xdr:rowOff>0</xdr:rowOff>
    </xdr:from>
    <xdr:ext cx="85725" cy="85725"/>
    <xdr:pic>
      <xdr:nvPicPr>
        <xdr:cNvPr id="206" name="205 Imagen" descr="http://200.29.3.6:8080/pentaho/jpivot/table/drill-position-other.gif">
          <a:extLst>
            <a:ext uri="{FF2B5EF4-FFF2-40B4-BE49-F238E27FC236}">
              <a16:creationId xmlns:a16="http://schemas.microsoft.com/office/drawing/2014/main" id="{00000000-0008-0000-4500-0000C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9150" y="1316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32</xdr:row>
      <xdr:rowOff>0</xdr:rowOff>
    </xdr:from>
    <xdr:ext cx="85725" cy="85725"/>
    <xdr:pic>
      <xdr:nvPicPr>
        <xdr:cNvPr id="207" name="206 Imagen" descr="http://200.29.3.6:8080/pentaho/jpivot/table/drill-position-other.gif">
          <a:extLst>
            <a:ext uri="{FF2B5EF4-FFF2-40B4-BE49-F238E27FC236}">
              <a16:creationId xmlns:a16="http://schemas.microsoft.com/office/drawing/2014/main" id="{00000000-0008-0000-4500-0000C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87425" y="807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33</xdr:row>
      <xdr:rowOff>0</xdr:rowOff>
    </xdr:from>
    <xdr:ext cx="85725" cy="85725"/>
    <xdr:pic>
      <xdr:nvPicPr>
        <xdr:cNvPr id="208" name="207 Imagen" descr="http://200.29.3.6:8080/pentaho/jpivot/table/drill-position-other.gif">
          <a:extLst>
            <a:ext uri="{FF2B5EF4-FFF2-40B4-BE49-F238E27FC236}">
              <a16:creationId xmlns:a16="http://schemas.microsoft.com/office/drawing/2014/main" id="{00000000-0008-0000-4500-0000D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87425" y="830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34</xdr:row>
      <xdr:rowOff>0</xdr:rowOff>
    </xdr:from>
    <xdr:ext cx="85725" cy="85725"/>
    <xdr:pic>
      <xdr:nvPicPr>
        <xdr:cNvPr id="209" name="208 Imagen" descr="http://200.29.3.6:8080/pentaho/jpivot/table/drill-position-other.gif">
          <a:extLst>
            <a:ext uri="{FF2B5EF4-FFF2-40B4-BE49-F238E27FC236}">
              <a16:creationId xmlns:a16="http://schemas.microsoft.com/office/drawing/2014/main" id="{00000000-0008-0000-4500-0000D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87425" y="853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35</xdr:row>
      <xdr:rowOff>0</xdr:rowOff>
    </xdr:from>
    <xdr:ext cx="85725" cy="85725"/>
    <xdr:pic>
      <xdr:nvPicPr>
        <xdr:cNvPr id="210" name="209 Imagen" descr="http://200.29.3.6:8080/pentaho/jpivot/table/drill-position-other.gif">
          <a:extLst>
            <a:ext uri="{FF2B5EF4-FFF2-40B4-BE49-F238E27FC236}">
              <a16:creationId xmlns:a16="http://schemas.microsoft.com/office/drawing/2014/main" id="{00000000-0008-0000-4500-0000D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87425" y="876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36</xdr:row>
      <xdr:rowOff>0</xdr:rowOff>
    </xdr:from>
    <xdr:ext cx="85725" cy="85725"/>
    <xdr:pic>
      <xdr:nvPicPr>
        <xdr:cNvPr id="211" name="210 Imagen" descr="http://200.29.3.6:8080/pentaho/jpivot/table/drill-position-other.gif">
          <a:extLst>
            <a:ext uri="{FF2B5EF4-FFF2-40B4-BE49-F238E27FC236}">
              <a16:creationId xmlns:a16="http://schemas.microsoft.com/office/drawing/2014/main" id="{00000000-0008-0000-4500-0000D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87425" y="899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37</xdr:row>
      <xdr:rowOff>0</xdr:rowOff>
    </xdr:from>
    <xdr:ext cx="85725" cy="85725"/>
    <xdr:pic>
      <xdr:nvPicPr>
        <xdr:cNvPr id="212" name="211 Imagen" descr="http://200.29.3.6:8080/pentaho/jpivot/table/drill-position-other.gif">
          <a:extLst>
            <a:ext uri="{FF2B5EF4-FFF2-40B4-BE49-F238E27FC236}">
              <a16:creationId xmlns:a16="http://schemas.microsoft.com/office/drawing/2014/main" id="{00000000-0008-0000-4500-0000D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87425" y="922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38</xdr:row>
      <xdr:rowOff>0</xdr:rowOff>
    </xdr:from>
    <xdr:ext cx="85725" cy="85725"/>
    <xdr:pic>
      <xdr:nvPicPr>
        <xdr:cNvPr id="213" name="212 Imagen" descr="http://200.29.3.6:8080/pentaho/jpivot/table/drill-position-other.gif">
          <a:extLst>
            <a:ext uri="{FF2B5EF4-FFF2-40B4-BE49-F238E27FC236}">
              <a16:creationId xmlns:a16="http://schemas.microsoft.com/office/drawing/2014/main" id="{00000000-0008-0000-4500-0000D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87425" y="9448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40</xdr:row>
      <xdr:rowOff>0</xdr:rowOff>
    </xdr:from>
    <xdr:ext cx="85725" cy="85725"/>
    <xdr:pic>
      <xdr:nvPicPr>
        <xdr:cNvPr id="214" name="213 Imagen" descr="http://200.29.3.6:8080/pentaho/jpivot/table/drill-position-other.gif">
          <a:extLst>
            <a:ext uri="{FF2B5EF4-FFF2-40B4-BE49-F238E27FC236}">
              <a16:creationId xmlns:a16="http://schemas.microsoft.com/office/drawing/2014/main" id="{00000000-0008-0000-4500-0000D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87425" y="990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41</xdr:row>
      <xdr:rowOff>0</xdr:rowOff>
    </xdr:from>
    <xdr:ext cx="85725" cy="85725"/>
    <xdr:pic>
      <xdr:nvPicPr>
        <xdr:cNvPr id="215" name="214 Imagen" descr="http://200.29.3.6:8080/pentaho/jpivot/table/drill-position-other.gif">
          <a:extLst>
            <a:ext uri="{FF2B5EF4-FFF2-40B4-BE49-F238E27FC236}">
              <a16:creationId xmlns:a16="http://schemas.microsoft.com/office/drawing/2014/main" id="{00000000-0008-0000-4500-0000D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87425" y="10134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42</xdr:row>
      <xdr:rowOff>0</xdr:rowOff>
    </xdr:from>
    <xdr:ext cx="85725" cy="85725"/>
    <xdr:pic>
      <xdr:nvPicPr>
        <xdr:cNvPr id="216" name="215 Imagen" descr="http://200.29.3.6:8080/pentaho/jpivot/table/drill-position-other.gif">
          <a:extLst>
            <a:ext uri="{FF2B5EF4-FFF2-40B4-BE49-F238E27FC236}">
              <a16:creationId xmlns:a16="http://schemas.microsoft.com/office/drawing/2014/main" id="{00000000-0008-0000-4500-0000D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87425" y="10363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43</xdr:row>
      <xdr:rowOff>0</xdr:rowOff>
    </xdr:from>
    <xdr:ext cx="85725" cy="85725"/>
    <xdr:pic>
      <xdr:nvPicPr>
        <xdr:cNvPr id="217" name="216 Imagen" descr="http://200.29.3.6:8080/pentaho/jpivot/table/drill-position-other.gif">
          <a:extLst>
            <a:ext uri="{FF2B5EF4-FFF2-40B4-BE49-F238E27FC236}">
              <a16:creationId xmlns:a16="http://schemas.microsoft.com/office/drawing/2014/main" id="{00000000-0008-0000-4500-0000D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87425" y="10591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44</xdr:row>
      <xdr:rowOff>0</xdr:rowOff>
    </xdr:from>
    <xdr:ext cx="85725" cy="85725"/>
    <xdr:pic>
      <xdr:nvPicPr>
        <xdr:cNvPr id="218" name="217 Imagen" descr="http://200.29.3.6:8080/pentaho/jpivot/table/drill-position-other.gif">
          <a:extLst>
            <a:ext uri="{FF2B5EF4-FFF2-40B4-BE49-F238E27FC236}">
              <a16:creationId xmlns:a16="http://schemas.microsoft.com/office/drawing/2014/main" id="{00000000-0008-0000-4500-0000D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87425" y="10820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45</xdr:row>
      <xdr:rowOff>0</xdr:rowOff>
    </xdr:from>
    <xdr:ext cx="85725" cy="85725"/>
    <xdr:pic>
      <xdr:nvPicPr>
        <xdr:cNvPr id="219" name="218 Imagen" descr="http://200.29.3.6:8080/pentaho/jpivot/table/drill-position-other.gif">
          <a:extLst>
            <a:ext uri="{FF2B5EF4-FFF2-40B4-BE49-F238E27FC236}">
              <a16:creationId xmlns:a16="http://schemas.microsoft.com/office/drawing/2014/main" id="{00000000-0008-0000-4500-0000D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87425" y="11049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46</xdr:row>
      <xdr:rowOff>0</xdr:rowOff>
    </xdr:from>
    <xdr:ext cx="85725" cy="85725"/>
    <xdr:pic>
      <xdr:nvPicPr>
        <xdr:cNvPr id="220" name="219 Imagen" descr="http://200.29.3.6:8080/pentaho/jpivot/table/drill-position-other.gif">
          <a:extLst>
            <a:ext uri="{FF2B5EF4-FFF2-40B4-BE49-F238E27FC236}">
              <a16:creationId xmlns:a16="http://schemas.microsoft.com/office/drawing/2014/main" id="{00000000-0008-0000-4500-0000D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87425" y="11277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48</xdr:row>
      <xdr:rowOff>0</xdr:rowOff>
    </xdr:from>
    <xdr:ext cx="85725" cy="85725"/>
    <xdr:pic>
      <xdr:nvPicPr>
        <xdr:cNvPr id="221" name="220 Imagen" descr="http://200.29.3.6:8080/pentaho/jpivot/table/drill-position-other.gif">
          <a:extLst>
            <a:ext uri="{FF2B5EF4-FFF2-40B4-BE49-F238E27FC236}">
              <a16:creationId xmlns:a16="http://schemas.microsoft.com/office/drawing/2014/main" id="{00000000-0008-0000-4500-0000D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87425" y="11734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9</xdr:row>
      <xdr:rowOff>0</xdr:rowOff>
    </xdr:from>
    <xdr:ext cx="85725" cy="85725"/>
    <xdr:pic>
      <xdr:nvPicPr>
        <xdr:cNvPr id="222" name="223 Imagen" descr="http://200.29.3.6:8080/pentaho/jpivot/table/drill-position-other.gif">
          <a:extLst>
            <a:ext uri="{FF2B5EF4-FFF2-40B4-BE49-F238E27FC236}">
              <a16:creationId xmlns:a16="http://schemas.microsoft.com/office/drawing/2014/main" id="{00000000-0008-0000-4500-0000D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87425"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xdr:row>
      <xdr:rowOff>0</xdr:rowOff>
    </xdr:from>
    <xdr:ext cx="85725" cy="85725"/>
    <xdr:pic>
      <xdr:nvPicPr>
        <xdr:cNvPr id="223" name="225 Imagen" descr="http://200.29.3.6:8080/pentaho/jpivot/table/drill-position-other.gif">
          <a:extLst>
            <a:ext uri="{FF2B5EF4-FFF2-40B4-BE49-F238E27FC236}">
              <a16:creationId xmlns:a16="http://schemas.microsoft.com/office/drawing/2014/main" id="{00000000-0008-0000-4500-0000D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87425"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xdr:row>
      <xdr:rowOff>0</xdr:rowOff>
    </xdr:from>
    <xdr:ext cx="85725" cy="85725"/>
    <xdr:pic>
      <xdr:nvPicPr>
        <xdr:cNvPr id="224" name="226 Imagen" descr="http://200.29.3.6:8080/pentaho/jpivot/table/drill-position-other.gif">
          <a:extLst>
            <a:ext uri="{FF2B5EF4-FFF2-40B4-BE49-F238E27FC236}">
              <a16:creationId xmlns:a16="http://schemas.microsoft.com/office/drawing/2014/main" id="{00000000-0008-0000-4500-0000E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87425"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13</xdr:row>
      <xdr:rowOff>0</xdr:rowOff>
    </xdr:from>
    <xdr:ext cx="85725" cy="85725"/>
    <xdr:pic>
      <xdr:nvPicPr>
        <xdr:cNvPr id="225" name="227 Imagen" descr="http://200.29.3.6:8080/pentaho/jpivot/table/drill-position-other.gif">
          <a:extLst>
            <a:ext uri="{FF2B5EF4-FFF2-40B4-BE49-F238E27FC236}">
              <a16:creationId xmlns:a16="http://schemas.microsoft.com/office/drawing/2014/main" id="{00000000-0008-0000-4500-0000E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87425"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15</xdr:row>
      <xdr:rowOff>0</xdr:rowOff>
    </xdr:from>
    <xdr:ext cx="85725" cy="85725"/>
    <xdr:pic>
      <xdr:nvPicPr>
        <xdr:cNvPr id="226" name="228 Imagen" descr="http://200.29.3.6:8080/pentaho/jpivot/table/drill-position-other.gif">
          <a:extLst>
            <a:ext uri="{FF2B5EF4-FFF2-40B4-BE49-F238E27FC236}">
              <a16:creationId xmlns:a16="http://schemas.microsoft.com/office/drawing/2014/main" id="{00000000-0008-0000-4500-0000E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87425"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16</xdr:row>
      <xdr:rowOff>0</xdr:rowOff>
    </xdr:from>
    <xdr:ext cx="85725" cy="85725"/>
    <xdr:pic>
      <xdr:nvPicPr>
        <xdr:cNvPr id="227" name="229 Imagen" descr="http://200.29.3.6:8080/pentaho/jpivot/table/drill-position-other.gif">
          <a:extLst>
            <a:ext uri="{FF2B5EF4-FFF2-40B4-BE49-F238E27FC236}">
              <a16:creationId xmlns:a16="http://schemas.microsoft.com/office/drawing/2014/main" id="{00000000-0008-0000-4500-0000E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87425"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17</xdr:row>
      <xdr:rowOff>0</xdr:rowOff>
    </xdr:from>
    <xdr:ext cx="85725" cy="85725"/>
    <xdr:pic>
      <xdr:nvPicPr>
        <xdr:cNvPr id="228" name="230 Imagen" descr="http://200.29.3.6:8080/pentaho/jpivot/table/drill-position-other.gif">
          <a:extLst>
            <a:ext uri="{FF2B5EF4-FFF2-40B4-BE49-F238E27FC236}">
              <a16:creationId xmlns:a16="http://schemas.microsoft.com/office/drawing/2014/main" id="{00000000-0008-0000-4500-0000E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87425"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18</xdr:row>
      <xdr:rowOff>0</xdr:rowOff>
    </xdr:from>
    <xdr:ext cx="85725" cy="85725"/>
    <xdr:pic>
      <xdr:nvPicPr>
        <xdr:cNvPr id="229" name="231 Imagen" descr="http://200.29.3.6:8080/pentaho/jpivot/table/drill-position-other.gif">
          <a:extLst>
            <a:ext uri="{FF2B5EF4-FFF2-40B4-BE49-F238E27FC236}">
              <a16:creationId xmlns:a16="http://schemas.microsoft.com/office/drawing/2014/main" id="{00000000-0008-0000-4500-0000E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87425"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19</xdr:row>
      <xdr:rowOff>0</xdr:rowOff>
    </xdr:from>
    <xdr:ext cx="85725" cy="85725"/>
    <xdr:pic>
      <xdr:nvPicPr>
        <xdr:cNvPr id="230" name="232 Imagen" descr="http://200.29.3.6:8080/pentaho/jpivot/table/drill-position-other.gif">
          <a:extLst>
            <a:ext uri="{FF2B5EF4-FFF2-40B4-BE49-F238E27FC236}">
              <a16:creationId xmlns:a16="http://schemas.microsoft.com/office/drawing/2014/main" id="{00000000-0008-0000-4500-0000E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87425"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20</xdr:row>
      <xdr:rowOff>0</xdr:rowOff>
    </xdr:from>
    <xdr:ext cx="85725" cy="85725"/>
    <xdr:pic>
      <xdr:nvPicPr>
        <xdr:cNvPr id="231" name="233 Imagen" descr="http://200.29.3.6:8080/pentaho/jpivot/table/drill-position-other.gif">
          <a:extLst>
            <a:ext uri="{FF2B5EF4-FFF2-40B4-BE49-F238E27FC236}">
              <a16:creationId xmlns:a16="http://schemas.microsoft.com/office/drawing/2014/main" id="{00000000-0008-0000-4500-0000E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87425"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21</xdr:row>
      <xdr:rowOff>0</xdr:rowOff>
    </xdr:from>
    <xdr:ext cx="85725" cy="85725"/>
    <xdr:pic>
      <xdr:nvPicPr>
        <xdr:cNvPr id="232" name="234 Imagen" descr="http://200.29.3.6:8080/pentaho/jpivot/table/drill-position-other.gif">
          <a:extLst>
            <a:ext uri="{FF2B5EF4-FFF2-40B4-BE49-F238E27FC236}">
              <a16:creationId xmlns:a16="http://schemas.microsoft.com/office/drawing/2014/main" id="{00000000-0008-0000-4500-0000E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87425"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23</xdr:row>
      <xdr:rowOff>0</xdr:rowOff>
    </xdr:from>
    <xdr:ext cx="85725" cy="85725"/>
    <xdr:pic>
      <xdr:nvPicPr>
        <xdr:cNvPr id="233" name="235 Imagen" descr="http://200.29.3.6:8080/pentaho/jpivot/table/drill-position-other.gif">
          <a:extLst>
            <a:ext uri="{FF2B5EF4-FFF2-40B4-BE49-F238E27FC236}">
              <a16:creationId xmlns:a16="http://schemas.microsoft.com/office/drawing/2014/main" id="{00000000-0008-0000-4500-0000E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87425" y="5762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222250</xdr:colOff>
      <xdr:row>12</xdr:row>
      <xdr:rowOff>15875</xdr:rowOff>
    </xdr:from>
    <xdr:ext cx="85725" cy="85725"/>
    <xdr:pic>
      <xdr:nvPicPr>
        <xdr:cNvPr id="234" name="236 Imagen" descr="http://200.29.3.6:8080/pentaho/jpivot/table/drill-position-other.gif">
          <a:extLst>
            <a:ext uri="{FF2B5EF4-FFF2-40B4-BE49-F238E27FC236}">
              <a16:creationId xmlns:a16="http://schemas.microsoft.com/office/drawing/2014/main" id="{00000000-0008-0000-4500-0000E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109825" y="3263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xdr:row>
      <xdr:rowOff>0</xdr:rowOff>
    </xdr:from>
    <xdr:ext cx="85725" cy="85725"/>
    <xdr:pic>
      <xdr:nvPicPr>
        <xdr:cNvPr id="235" name="237 Imagen" descr="http://200.29.3.6:8080/pentaho/jpivot/table/drill-position-other.gif">
          <a:extLst>
            <a:ext uri="{FF2B5EF4-FFF2-40B4-BE49-F238E27FC236}">
              <a16:creationId xmlns:a16="http://schemas.microsoft.com/office/drawing/2014/main" id="{00000000-0008-0000-4500-0000E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9</xdr:row>
      <xdr:rowOff>0</xdr:rowOff>
    </xdr:from>
    <xdr:ext cx="85725" cy="85725"/>
    <xdr:pic>
      <xdr:nvPicPr>
        <xdr:cNvPr id="236" name="238 Imagen" descr="http://200.29.3.6:8080/pentaho/jpivot/table/drill-position-other.gif">
          <a:extLst>
            <a:ext uri="{FF2B5EF4-FFF2-40B4-BE49-F238E27FC236}">
              <a16:creationId xmlns:a16="http://schemas.microsoft.com/office/drawing/2014/main" id="{00000000-0008-0000-4500-0000E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10</xdr:row>
      <xdr:rowOff>0</xdr:rowOff>
    </xdr:from>
    <xdr:ext cx="85725" cy="85725"/>
    <xdr:pic>
      <xdr:nvPicPr>
        <xdr:cNvPr id="237" name="239 Imagen" descr="http://200.29.3.6:8080/pentaho/jpivot/table/drill-position-other.gif">
          <a:extLst>
            <a:ext uri="{FF2B5EF4-FFF2-40B4-BE49-F238E27FC236}">
              <a16:creationId xmlns:a16="http://schemas.microsoft.com/office/drawing/2014/main" id="{00000000-0008-0000-4500-0000E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11</xdr:row>
      <xdr:rowOff>0</xdr:rowOff>
    </xdr:from>
    <xdr:ext cx="85725" cy="85725"/>
    <xdr:pic>
      <xdr:nvPicPr>
        <xdr:cNvPr id="238" name="240 Imagen" descr="http://200.29.3.6:8080/pentaho/jpivot/table/drill-position-other.gif">
          <a:extLst>
            <a:ext uri="{FF2B5EF4-FFF2-40B4-BE49-F238E27FC236}">
              <a16:creationId xmlns:a16="http://schemas.microsoft.com/office/drawing/2014/main" id="{00000000-0008-0000-4500-0000E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12</xdr:row>
      <xdr:rowOff>0</xdr:rowOff>
    </xdr:from>
    <xdr:ext cx="85725" cy="85725"/>
    <xdr:pic>
      <xdr:nvPicPr>
        <xdr:cNvPr id="239" name="241 Imagen" descr="http://200.29.3.6:8080/pentaho/jpivot/table/drill-position-other.gif">
          <a:extLst>
            <a:ext uri="{FF2B5EF4-FFF2-40B4-BE49-F238E27FC236}">
              <a16:creationId xmlns:a16="http://schemas.microsoft.com/office/drawing/2014/main" id="{00000000-0008-0000-4500-0000E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13</xdr:row>
      <xdr:rowOff>0</xdr:rowOff>
    </xdr:from>
    <xdr:ext cx="85725" cy="85725"/>
    <xdr:pic>
      <xdr:nvPicPr>
        <xdr:cNvPr id="240" name="242 Imagen" descr="http://200.29.3.6:8080/pentaho/jpivot/table/drill-position-other.gif">
          <a:extLst>
            <a:ext uri="{FF2B5EF4-FFF2-40B4-BE49-F238E27FC236}">
              <a16:creationId xmlns:a16="http://schemas.microsoft.com/office/drawing/2014/main" id="{00000000-0008-0000-4500-0000F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15</xdr:row>
      <xdr:rowOff>0</xdr:rowOff>
    </xdr:from>
    <xdr:ext cx="85725" cy="85725"/>
    <xdr:pic>
      <xdr:nvPicPr>
        <xdr:cNvPr id="241" name="243 Imagen" descr="http://200.29.3.6:8080/pentaho/jpivot/table/drill-position-other.gif">
          <a:extLst>
            <a:ext uri="{FF2B5EF4-FFF2-40B4-BE49-F238E27FC236}">
              <a16:creationId xmlns:a16="http://schemas.microsoft.com/office/drawing/2014/main" id="{00000000-0008-0000-4500-0000F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16</xdr:row>
      <xdr:rowOff>0</xdr:rowOff>
    </xdr:from>
    <xdr:ext cx="85725" cy="85725"/>
    <xdr:pic>
      <xdr:nvPicPr>
        <xdr:cNvPr id="242" name="244 Imagen" descr="http://200.29.3.6:8080/pentaho/jpivot/table/drill-position-other.gif">
          <a:extLst>
            <a:ext uri="{FF2B5EF4-FFF2-40B4-BE49-F238E27FC236}">
              <a16:creationId xmlns:a16="http://schemas.microsoft.com/office/drawing/2014/main" id="{00000000-0008-0000-4500-0000F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17</xdr:row>
      <xdr:rowOff>0</xdr:rowOff>
    </xdr:from>
    <xdr:ext cx="85725" cy="85725"/>
    <xdr:pic>
      <xdr:nvPicPr>
        <xdr:cNvPr id="243" name="245 Imagen" descr="http://200.29.3.6:8080/pentaho/jpivot/table/drill-position-other.gif">
          <a:extLst>
            <a:ext uri="{FF2B5EF4-FFF2-40B4-BE49-F238E27FC236}">
              <a16:creationId xmlns:a16="http://schemas.microsoft.com/office/drawing/2014/main" id="{00000000-0008-0000-4500-0000F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18</xdr:row>
      <xdr:rowOff>0</xdr:rowOff>
    </xdr:from>
    <xdr:ext cx="85725" cy="85725"/>
    <xdr:pic>
      <xdr:nvPicPr>
        <xdr:cNvPr id="244" name="246 Imagen" descr="http://200.29.3.6:8080/pentaho/jpivot/table/drill-position-other.gif">
          <a:extLst>
            <a:ext uri="{FF2B5EF4-FFF2-40B4-BE49-F238E27FC236}">
              <a16:creationId xmlns:a16="http://schemas.microsoft.com/office/drawing/2014/main" id="{00000000-0008-0000-4500-0000F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245" name="247 Imagen" descr="http://200.29.3.6:8080/pentaho/jpivot/table/drill-position-other.gif">
          <a:extLst>
            <a:ext uri="{FF2B5EF4-FFF2-40B4-BE49-F238E27FC236}">
              <a16:creationId xmlns:a16="http://schemas.microsoft.com/office/drawing/2014/main" id="{00000000-0008-0000-4500-0000F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20</xdr:row>
      <xdr:rowOff>0</xdr:rowOff>
    </xdr:from>
    <xdr:ext cx="85725" cy="85725"/>
    <xdr:pic>
      <xdr:nvPicPr>
        <xdr:cNvPr id="246" name="248 Imagen" descr="http://200.29.3.6:8080/pentaho/jpivot/table/drill-position-other.gif">
          <a:extLst>
            <a:ext uri="{FF2B5EF4-FFF2-40B4-BE49-F238E27FC236}">
              <a16:creationId xmlns:a16="http://schemas.microsoft.com/office/drawing/2014/main" id="{00000000-0008-0000-4500-0000F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21</xdr:row>
      <xdr:rowOff>0</xdr:rowOff>
    </xdr:from>
    <xdr:ext cx="85725" cy="85725"/>
    <xdr:pic>
      <xdr:nvPicPr>
        <xdr:cNvPr id="247" name="249 Imagen" descr="http://200.29.3.6:8080/pentaho/jpivot/table/drill-position-other.gif">
          <a:extLst>
            <a:ext uri="{FF2B5EF4-FFF2-40B4-BE49-F238E27FC236}">
              <a16:creationId xmlns:a16="http://schemas.microsoft.com/office/drawing/2014/main" id="{00000000-0008-0000-4500-0000F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23</xdr:row>
      <xdr:rowOff>0</xdr:rowOff>
    </xdr:from>
    <xdr:ext cx="85725" cy="85725"/>
    <xdr:pic>
      <xdr:nvPicPr>
        <xdr:cNvPr id="248" name="250 Imagen" descr="http://200.29.3.6:8080/pentaho/jpivot/table/drill-position-other.gif">
          <a:extLst>
            <a:ext uri="{FF2B5EF4-FFF2-40B4-BE49-F238E27FC236}">
              <a16:creationId xmlns:a16="http://schemas.microsoft.com/office/drawing/2014/main" id="{00000000-0008-0000-4500-0000F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5762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11</xdr:row>
      <xdr:rowOff>142875</xdr:rowOff>
    </xdr:from>
    <xdr:ext cx="85725" cy="85725"/>
    <xdr:pic>
      <xdr:nvPicPr>
        <xdr:cNvPr id="249" name="251 Imagen" descr="http://200.29.3.6:8080/pentaho/jpivot/table/drill-position-other.gif">
          <a:extLst>
            <a:ext uri="{FF2B5EF4-FFF2-40B4-BE49-F238E27FC236}">
              <a16:creationId xmlns:a16="http://schemas.microsoft.com/office/drawing/2014/main" id="{00000000-0008-0000-4500-0000F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3162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xdr:row>
      <xdr:rowOff>0</xdr:rowOff>
    </xdr:from>
    <xdr:ext cx="85725" cy="85725"/>
    <xdr:pic>
      <xdr:nvPicPr>
        <xdr:cNvPr id="250" name="252 Imagen" descr="http://200.29.3.6:8080/pentaho/jpivot/table/drill-position-other.gif">
          <a:extLst>
            <a:ext uri="{FF2B5EF4-FFF2-40B4-BE49-F238E27FC236}">
              <a16:creationId xmlns:a16="http://schemas.microsoft.com/office/drawing/2014/main" id="{00000000-0008-0000-4500-0000F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9</xdr:row>
      <xdr:rowOff>0</xdr:rowOff>
    </xdr:from>
    <xdr:ext cx="85725" cy="85725"/>
    <xdr:pic>
      <xdr:nvPicPr>
        <xdr:cNvPr id="251" name="253 Imagen" descr="http://200.29.3.6:8080/pentaho/jpivot/table/drill-position-other.gif">
          <a:extLst>
            <a:ext uri="{FF2B5EF4-FFF2-40B4-BE49-F238E27FC236}">
              <a16:creationId xmlns:a16="http://schemas.microsoft.com/office/drawing/2014/main" id="{00000000-0008-0000-4500-0000F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10</xdr:row>
      <xdr:rowOff>0</xdr:rowOff>
    </xdr:from>
    <xdr:ext cx="85725" cy="85725"/>
    <xdr:pic>
      <xdr:nvPicPr>
        <xdr:cNvPr id="252" name="254 Imagen" descr="http://200.29.3.6:8080/pentaho/jpivot/table/drill-position-other.gif">
          <a:extLst>
            <a:ext uri="{FF2B5EF4-FFF2-40B4-BE49-F238E27FC236}">
              <a16:creationId xmlns:a16="http://schemas.microsoft.com/office/drawing/2014/main" id="{00000000-0008-0000-4500-0000F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11</xdr:row>
      <xdr:rowOff>0</xdr:rowOff>
    </xdr:from>
    <xdr:ext cx="85725" cy="85725"/>
    <xdr:pic>
      <xdr:nvPicPr>
        <xdr:cNvPr id="253" name="255 Imagen" descr="http://200.29.3.6:8080/pentaho/jpivot/table/drill-position-other.gif">
          <a:extLst>
            <a:ext uri="{FF2B5EF4-FFF2-40B4-BE49-F238E27FC236}">
              <a16:creationId xmlns:a16="http://schemas.microsoft.com/office/drawing/2014/main" id="{00000000-0008-0000-4500-0000F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12</xdr:row>
      <xdr:rowOff>0</xdr:rowOff>
    </xdr:from>
    <xdr:ext cx="85725" cy="85725"/>
    <xdr:pic>
      <xdr:nvPicPr>
        <xdr:cNvPr id="254" name="256 Imagen" descr="http://200.29.3.6:8080/pentaho/jpivot/table/drill-position-other.gif">
          <a:extLst>
            <a:ext uri="{FF2B5EF4-FFF2-40B4-BE49-F238E27FC236}">
              <a16:creationId xmlns:a16="http://schemas.microsoft.com/office/drawing/2014/main" id="{00000000-0008-0000-4500-0000F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13</xdr:row>
      <xdr:rowOff>0</xdr:rowOff>
    </xdr:from>
    <xdr:ext cx="85725" cy="85725"/>
    <xdr:pic>
      <xdr:nvPicPr>
        <xdr:cNvPr id="255" name="257 Imagen" descr="http://200.29.3.6:8080/pentaho/jpivot/table/drill-position-other.gif">
          <a:extLst>
            <a:ext uri="{FF2B5EF4-FFF2-40B4-BE49-F238E27FC236}">
              <a16:creationId xmlns:a16="http://schemas.microsoft.com/office/drawing/2014/main" id="{00000000-0008-0000-4500-0000F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15</xdr:row>
      <xdr:rowOff>0</xdr:rowOff>
    </xdr:from>
    <xdr:ext cx="85725" cy="85725"/>
    <xdr:pic>
      <xdr:nvPicPr>
        <xdr:cNvPr id="256" name="258 Imagen" descr="http://200.29.3.6:8080/pentaho/jpivot/table/drill-position-other.gif">
          <a:extLst>
            <a:ext uri="{FF2B5EF4-FFF2-40B4-BE49-F238E27FC236}">
              <a16:creationId xmlns:a16="http://schemas.microsoft.com/office/drawing/2014/main" id="{00000000-0008-0000-4500-00000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16</xdr:row>
      <xdr:rowOff>0</xdr:rowOff>
    </xdr:from>
    <xdr:ext cx="85725" cy="85725"/>
    <xdr:pic>
      <xdr:nvPicPr>
        <xdr:cNvPr id="257" name="259 Imagen" descr="http://200.29.3.6:8080/pentaho/jpivot/table/drill-position-other.gif">
          <a:extLst>
            <a:ext uri="{FF2B5EF4-FFF2-40B4-BE49-F238E27FC236}">
              <a16:creationId xmlns:a16="http://schemas.microsoft.com/office/drawing/2014/main" id="{00000000-0008-0000-4500-00000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17</xdr:row>
      <xdr:rowOff>0</xdr:rowOff>
    </xdr:from>
    <xdr:ext cx="85725" cy="85725"/>
    <xdr:pic>
      <xdr:nvPicPr>
        <xdr:cNvPr id="258" name="260 Imagen" descr="http://200.29.3.6:8080/pentaho/jpivot/table/drill-position-other.gif">
          <a:extLst>
            <a:ext uri="{FF2B5EF4-FFF2-40B4-BE49-F238E27FC236}">
              <a16:creationId xmlns:a16="http://schemas.microsoft.com/office/drawing/2014/main" id="{00000000-0008-0000-4500-00000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18</xdr:row>
      <xdr:rowOff>0</xdr:rowOff>
    </xdr:from>
    <xdr:ext cx="85725" cy="85725"/>
    <xdr:pic>
      <xdr:nvPicPr>
        <xdr:cNvPr id="259" name="261 Imagen" descr="http://200.29.3.6:8080/pentaho/jpivot/table/drill-position-other.gif">
          <a:extLst>
            <a:ext uri="{FF2B5EF4-FFF2-40B4-BE49-F238E27FC236}">
              <a16:creationId xmlns:a16="http://schemas.microsoft.com/office/drawing/2014/main" id="{00000000-0008-0000-4500-00000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19</xdr:row>
      <xdr:rowOff>0</xdr:rowOff>
    </xdr:from>
    <xdr:ext cx="85725" cy="85725"/>
    <xdr:pic>
      <xdr:nvPicPr>
        <xdr:cNvPr id="260" name="262 Imagen" descr="http://200.29.3.6:8080/pentaho/jpivot/table/drill-position-other.gif">
          <a:extLst>
            <a:ext uri="{FF2B5EF4-FFF2-40B4-BE49-F238E27FC236}">
              <a16:creationId xmlns:a16="http://schemas.microsoft.com/office/drawing/2014/main" id="{00000000-0008-0000-4500-00000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20</xdr:row>
      <xdr:rowOff>0</xdr:rowOff>
    </xdr:from>
    <xdr:ext cx="85725" cy="85725"/>
    <xdr:pic>
      <xdr:nvPicPr>
        <xdr:cNvPr id="261" name="263 Imagen" descr="http://200.29.3.6:8080/pentaho/jpivot/table/drill-position-other.gif">
          <a:extLst>
            <a:ext uri="{FF2B5EF4-FFF2-40B4-BE49-F238E27FC236}">
              <a16:creationId xmlns:a16="http://schemas.microsoft.com/office/drawing/2014/main" id="{00000000-0008-0000-4500-00000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21</xdr:row>
      <xdr:rowOff>0</xdr:rowOff>
    </xdr:from>
    <xdr:ext cx="85725" cy="85725"/>
    <xdr:pic>
      <xdr:nvPicPr>
        <xdr:cNvPr id="262" name="264 Imagen" descr="http://200.29.3.6:8080/pentaho/jpivot/table/drill-position-other.gif">
          <a:extLst>
            <a:ext uri="{FF2B5EF4-FFF2-40B4-BE49-F238E27FC236}">
              <a16:creationId xmlns:a16="http://schemas.microsoft.com/office/drawing/2014/main" id="{00000000-0008-0000-4500-00000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23</xdr:row>
      <xdr:rowOff>0</xdr:rowOff>
    </xdr:from>
    <xdr:ext cx="85725" cy="85725"/>
    <xdr:pic>
      <xdr:nvPicPr>
        <xdr:cNvPr id="263" name="265 Imagen" descr="http://200.29.3.6:8080/pentaho/jpivot/table/drill-position-other.gif">
          <a:extLst>
            <a:ext uri="{FF2B5EF4-FFF2-40B4-BE49-F238E27FC236}">
              <a16:creationId xmlns:a16="http://schemas.microsoft.com/office/drawing/2014/main" id="{00000000-0008-0000-4500-00000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5762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7</xdr:row>
      <xdr:rowOff>0</xdr:rowOff>
    </xdr:from>
    <xdr:ext cx="85725" cy="85725"/>
    <xdr:pic>
      <xdr:nvPicPr>
        <xdr:cNvPr id="264" name="266 Imagen" descr="http://200.29.3.6:8080/pentaho/jpivot/table/drill-position-other.gif">
          <a:extLst>
            <a:ext uri="{FF2B5EF4-FFF2-40B4-BE49-F238E27FC236}">
              <a16:creationId xmlns:a16="http://schemas.microsoft.com/office/drawing/2014/main" id="{00000000-0008-0000-4500-00000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12150" y="210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8</xdr:row>
      <xdr:rowOff>0</xdr:rowOff>
    </xdr:from>
    <xdr:ext cx="85725" cy="85725"/>
    <xdr:pic>
      <xdr:nvPicPr>
        <xdr:cNvPr id="265" name="267 Imagen" descr="http://200.29.3.6:8080/pentaho/jpivot/table/drill-position-other.gif">
          <a:extLst>
            <a:ext uri="{FF2B5EF4-FFF2-40B4-BE49-F238E27FC236}">
              <a16:creationId xmlns:a16="http://schemas.microsoft.com/office/drawing/2014/main" id="{00000000-0008-0000-4500-00000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1215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9</xdr:row>
      <xdr:rowOff>0</xdr:rowOff>
    </xdr:from>
    <xdr:ext cx="85725" cy="85725"/>
    <xdr:pic>
      <xdr:nvPicPr>
        <xdr:cNvPr id="266" name="268 Imagen" descr="http://200.29.3.6:8080/pentaho/jpivot/table/drill-position-other.gif">
          <a:extLst>
            <a:ext uri="{FF2B5EF4-FFF2-40B4-BE49-F238E27FC236}">
              <a16:creationId xmlns:a16="http://schemas.microsoft.com/office/drawing/2014/main" id="{00000000-0008-0000-4500-00000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1215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10</xdr:row>
      <xdr:rowOff>0</xdr:rowOff>
    </xdr:from>
    <xdr:ext cx="85725" cy="85725"/>
    <xdr:pic>
      <xdr:nvPicPr>
        <xdr:cNvPr id="267" name="269 Imagen" descr="http://200.29.3.6:8080/pentaho/jpivot/table/drill-position-other.gif">
          <a:extLst>
            <a:ext uri="{FF2B5EF4-FFF2-40B4-BE49-F238E27FC236}">
              <a16:creationId xmlns:a16="http://schemas.microsoft.com/office/drawing/2014/main" id="{00000000-0008-0000-4500-00000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1215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11</xdr:row>
      <xdr:rowOff>0</xdr:rowOff>
    </xdr:from>
    <xdr:ext cx="85725" cy="85725"/>
    <xdr:pic>
      <xdr:nvPicPr>
        <xdr:cNvPr id="268" name="270 Imagen" descr="http://200.29.3.6:8080/pentaho/jpivot/table/drill-position-other.gif">
          <a:extLst>
            <a:ext uri="{FF2B5EF4-FFF2-40B4-BE49-F238E27FC236}">
              <a16:creationId xmlns:a16="http://schemas.microsoft.com/office/drawing/2014/main" id="{00000000-0008-0000-4500-00000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1215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12</xdr:row>
      <xdr:rowOff>0</xdr:rowOff>
    </xdr:from>
    <xdr:ext cx="85725" cy="85725"/>
    <xdr:pic>
      <xdr:nvPicPr>
        <xdr:cNvPr id="269" name="271 Imagen" descr="http://200.29.3.6:8080/pentaho/jpivot/table/drill-position-other.gif">
          <a:extLst>
            <a:ext uri="{FF2B5EF4-FFF2-40B4-BE49-F238E27FC236}">
              <a16:creationId xmlns:a16="http://schemas.microsoft.com/office/drawing/2014/main" id="{00000000-0008-0000-4500-00000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1215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13</xdr:row>
      <xdr:rowOff>0</xdr:rowOff>
    </xdr:from>
    <xdr:ext cx="85725" cy="85725"/>
    <xdr:pic>
      <xdr:nvPicPr>
        <xdr:cNvPr id="270" name="272 Imagen" descr="http://200.29.3.6:8080/pentaho/jpivot/table/drill-position-other.gif">
          <a:extLst>
            <a:ext uri="{FF2B5EF4-FFF2-40B4-BE49-F238E27FC236}">
              <a16:creationId xmlns:a16="http://schemas.microsoft.com/office/drawing/2014/main" id="{00000000-0008-0000-4500-00000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1215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15</xdr:row>
      <xdr:rowOff>0</xdr:rowOff>
    </xdr:from>
    <xdr:ext cx="85725" cy="85725"/>
    <xdr:pic>
      <xdr:nvPicPr>
        <xdr:cNvPr id="271" name="273 Imagen" descr="http://200.29.3.6:8080/pentaho/jpivot/table/drill-position-other.gif">
          <a:extLst>
            <a:ext uri="{FF2B5EF4-FFF2-40B4-BE49-F238E27FC236}">
              <a16:creationId xmlns:a16="http://schemas.microsoft.com/office/drawing/2014/main" id="{00000000-0008-0000-4500-00000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1215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16</xdr:row>
      <xdr:rowOff>0</xdr:rowOff>
    </xdr:from>
    <xdr:ext cx="85725" cy="85725"/>
    <xdr:pic>
      <xdr:nvPicPr>
        <xdr:cNvPr id="272" name="274 Imagen" descr="http://200.29.3.6:8080/pentaho/jpivot/table/drill-position-other.gif">
          <a:extLst>
            <a:ext uri="{FF2B5EF4-FFF2-40B4-BE49-F238E27FC236}">
              <a16:creationId xmlns:a16="http://schemas.microsoft.com/office/drawing/2014/main" id="{00000000-0008-0000-4500-00001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1215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17</xdr:row>
      <xdr:rowOff>0</xdr:rowOff>
    </xdr:from>
    <xdr:ext cx="85725" cy="85725"/>
    <xdr:pic>
      <xdr:nvPicPr>
        <xdr:cNvPr id="273" name="275 Imagen" descr="http://200.29.3.6:8080/pentaho/jpivot/table/drill-position-other.gif">
          <a:extLst>
            <a:ext uri="{FF2B5EF4-FFF2-40B4-BE49-F238E27FC236}">
              <a16:creationId xmlns:a16="http://schemas.microsoft.com/office/drawing/2014/main" id="{00000000-0008-0000-4500-00001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1215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18</xdr:row>
      <xdr:rowOff>0</xdr:rowOff>
    </xdr:from>
    <xdr:ext cx="85725" cy="85725"/>
    <xdr:pic>
      <xdr:nvPicPr>
        <xdr:cNvPr id="274" name="276 Imagen" descr="http://200.29.3.6:8080/pentaho/jpivot/table/drill-position-other.gif">
          <a:extLst>
            <a:ext uri="{FF2B5EF4-FFF2-40B4-BE49-F238E27FC236}">
              <a16:creationId xmlns:a16="http://schemas.microsoft.com/office/drawing/2014/main" id="{00000000-0008-0000-4500-00001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1215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275" name="277 Imagen" descr="http://200.29.3.6:8080/pentaho/jpivot/table/drill-position-other.gif">
          <a:extLst>
            <a:ext uri="{FF2B5EF4-FFF2-40B4-BE49-F238E27FC236}">
              <a16:creationId xmlns:a16="http://schemas.microsoft.com/office/drawing/2014/main" id="{00000000-0008-0000-4500-00001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1215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20</xdr:row>
      <xdr:rowOff>0</xdr:rowOff>
    </xdr:from>
    <xdr:ext cx="85725" cy="85725"/>
    <xdr:pic>
      <xdr:nvPicPr>
        <xdr:cNvPr id="276" name="278 Imagen" descr="http://200.29.3.6:8080/pentaho/jpivot/table/drill-position-other.gif">
          <a:extLst>
            <a:ext uri="{FF2B5EF4-FFF2-40B4-BE49-F238E27FC236}">
              <a16:creationId xmlns:a16="http://schemas.microsoft.com/office/drawing/2014/main" id="{00000000-0008-0000-4500-00001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1215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21</xdr:row>
      <xdr:rowOff>0</xdr:rowOff>
    </xdr:from>
    <xdr:ext cx="85725" cy="85725"/>
    <xdr:pic>
      <xdr:nvPicPr>
        <xdr:cNvPr id="277" name="279 Imagen" descr="http://200.29.3.6:8080/pentaho/jpivot/table/drill-position-other.gif">
          <a:extLst>
            <a:ext uri="{FF2B5EF4-FFF2-40B4-BE49-F238E27FC236}">
              <a16:creationId xmlns:a16="http://schemas.microsoft.com/office/drawing/2014/main" id="{00000000-0008-0000-4500-00001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1215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24</xdr:row>
      <xdr:rowOff>0</xdr:rowOff>
    </xdr:from>
    <xdr:ext cx="85725" cy="85725"/>
    <xdr:pic>
      <xdr:nvPicPr>
        <xdr:cNvPr id="278" name="280 Imagen" descr="http://200.29.3.6:8080/pentaho/jpivot/table/drill-position-other.gif">
          <a:extLst>
            <a:ext uri="{FF2B5EF4-FFF2-40B4-BE49-F238E27FC236}">
              <a16:creationId xmlns:a16="http://schemas.microsoft.com/office/drawing/2014/main" id="{00000000-0008-0000-4500-00001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1215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7</xdr:row>
      <xdr:rowOff>0</xdr:rowOff>
    </xdr:from>
    <xdr:ext cx="85725" cy="85725"/>
    <xdr:pic>
      <xdr:nvPicPr>
        <xdr:cNvPr id="279" name="281 Imagen" descr="http://200.29.3.6:8080/pentaho/jpivot/table/drill-position-other.gif">
          <a:extLst>
            <a:ext uri="{FF2B5EF4-FFF2-40B4-BE49-F238E27FC236}">
              <a16:creationId xmlns:a16="http://schemas.microsoft.com/office/drawing/2014/main" id="{00000000-0008-0000-4500-00001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12150" y="210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8</xdr:row>
      <xdr:rowOff>0</xdr:rowOff>
    </xdr:from>
    <xdr:ext cx="85725" cy="85725"/>
    <xdr:pic>
      <xdr:nvPicPr>
        <xdr:cNvPr id="280" name="282 Imagen" descr="http://200.29.3.6:8080/pentaho/jpivot/table/drill-position-other.gif">
          <a:extLst>
            <a:ext uri="{FF2B5EF4-FFF2-40B4-BE49-F238E27FC236}">
              <a16:creationId xmlns:a16="http://schemas.microsoft.com/office/drawing/2014/main" id="{00000000-0008-0000-4500-00001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1215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9</xdr:row>
      <xdr:rowOff>0</xdr:rowOff>
    </xdr:from>
    <xdr:ext cx="85725" cy="85725"/>
    <xdr:pic>
      <xdr:nvPicPr>
        <xdr:cNvPr id="281" name="283 Imagen" descr="http://200.29.3.6:8080/pentaho/jpivot/table/drill-position-other.gif">
          <a:extLst>
            <a:ext uri="{FF2B5EF4-FFF2-40B4-BE49-F238E27FC236}">
              <a16:creationId xmlns:a16="http://schemas.microsoft.com/office/drawing/2014/main" id="{00000000-0008-0000-4500-00001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1215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10</xdr:row>
      <xdr:rowOff>0</xdr:rowOff>
    </xdr:from>
    <xdr:ext cx="85725" cy="85725"/>
    <xdr:pic>
      <xdr:nvPicPr>
        <xdr:cNvPr id="282" name="284 Imagen" descr="http://200.29.3.6:8080/pentaho/jpivot/table/drill-position-other.gif">
          <a:extLst>
            <a:ext uri="{FF2B5EF4-FFF2-40B4-BE49-F238E27FC236}">
              <a16:creationId xmlns:a16="http://schemas.microsoft.com/office/drawing/2014/main" id="{00000000-0008-0000-4500-00001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1215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11</xdr:row>
      <xdr:rowOff>0</xdr:rowOff>
    </xdr:from>
    <xdr:ext cx="85725" cy="85725"/>
    <xdr:pic>
      <xdr:nvPicPr>
        <xdr:cNvPr id="283" name="285 Imagen" descr="http://200.29.3.6:8080/pentaho/jpivot/table/drill-position-other.gif">
          <a:extLst>
            <a:ext uri="{FF2B5EF4-FFF2-40B4-BE49-F238E27FC236}">
              <a16:creationId xmlns:a16="http://schemas.microsoft.com/office/drawing/2014/main" id="{00000000-0008-0000-4500-00001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1215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12</xdr:row>
      <xdr:rowOff>0</xdr:rowOff>
    </xdr:from>
    <xdr:ext cx="85725" cy="85725"/>
    <xdr:pic>
      <xdr:nvPicPr>
        <xdr:cNvPr id="284" name="286 Imagen" descr="http://200.29.3.6:8080/pentaho/jpivot/table/drill-position-other.gif">
          <a:extLst>
            <a:ext uri="{FF2B5EF4-FFF2-40B4-BE49-F238E27FC236}">
              <a16:creationId xmlns:a16="http://schemas.microsoft.com/office/drawing/2014/main" id="{00000000-0008-0000-4500-00001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1215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13</xdr:row>
      <xdr:rowOff>0</xdr:rowOff>
    </xdr:from>
    <xdr:ext cx="85725" cy="85725"/>
    <xdr:pic>
      <xdr:nvPicPr>
        <xdr:cNvPr id="285" name="287 Imagen" descr="http://200.29.3.6:8080/pentaho/jpivot/table/drill-position-other.gif">
          <a:extLst>
            <a:ext uri="{FF2B5EF4-FFF2-40B4-BE49-F238E27FC236}">
              <a16:creationId xmlns:a16="http://schemas.microsoft.com/office/drawing/2014/main" id="{00000000-0008-0000-4500-00001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1215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15</xdr:row>
      <xdr:rowOff>0</xdr:rowOff>
    </xdr:from>
    <xdr:ext cx="85725" cy="85725"/>
    <xdr:pic>
      <xdr:nvPicPr>
        <xdr:cNvPr id="286" name="288 Imagen" descr="http://200.29.3.6:8080/pentaho/jpivot/table/drill-position-other.gif">
          <a:extLst>
            <a:ext uri="{FF2B5EF4-FFF2-40B4-BE49-F238E27FC236}">
              <a16:creationId xmlns:a16="http://schemas.microsoft.com/office/drawing/2014/main" id="{00000000-0008-0000-4500-00001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1215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16</xdr:row>
      <xdr:rowOff>0</xdr:rowOff>
    </xdr:from>
    <xdr:ext cx="85725" cy="85725"/>
    <xdr:pic>
      <xdr:nvPicPr>
        <xdr:cNvPr id="287" name="289 Imagen" descr="http://200.29.3.6:8080/pentaho/jpivot/table/drill-position-other.gif">
          <a:extLst>
            <a:ext uri="{FF2B5EF4-FFF2-40B4-BE49-F238E27FC236}">
              <a16:creationId xmlns:a16="http://schemas.microsoft.com/office/drawing/2014/main" id="{00000000-0008-0000-4500-00001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1215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17</xdr:row>
      <xdr:rowOff>0</xdr:rowOff>
    </xdr:from>
    <xdr:ext cx="85725" cy="85725"/>
    <xdr:pic>
      <xdr:nvPicPr>
        <xdr:cNvPr id="288" name="290 Imagen" descr="http://200.29.3.6:8080/pentaho/jpivot/table/drill-position-other.gif">
          <a:extLst>
            <a:ext uri="{FF2B5EF4-FFF2-40B4-BE49-F238E27FC236}">
              <a16:creationId xmlns:a16="http://schemas.microsoft.com/office/drawing/2014/main" id="{00000000-0008-0000-4500-00002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1215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18</xdr:row>
      <xdr:rowOff>0</xdr:rowOff>
    </xdr:from>
    <xdr:ext cx="85725" cy="85725"/>
    <xdr:pic>
      <xdr:nvPicPr>
        <xdr:cNvPr id="289" name="291 Imagen" descr="http://200.29.3.6:8080/pentaho/jpivot/table/drill-position-other.gif">
          <a:extLst>
            <a:ext uri="{FF2B5EF4-FFF2-40B4-BE49-F238E27FC236}">
              <a16:creationId xmlns:a16="http://schemas.microsoft.com/office/drawing/2014/main" id="{00000000-0008-0000-4500-00002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1215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290" name="292 Imagen" descr="http://200.29.3.6:8080/pentaho/jpivot/table/drill-position-other.gif">
          <a:extLst>
            <a:ext uri="{FF2B5EF4-FFF2-40B4-BE49-F238E27FC236}">
              <a16:creationId xmlns:a16="http://schemas.microsoft.com/office/drawing/2014/main" id="{00000000-0008-0000-4500-00002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1215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20</xdr:row>
      <xdr:rowOff>0</xdr:rowOff>
    </xdr:from>
    <xdr:ext cx="85725" cy="85725"/>
    <xdr:pic>
      <xdr:nvPicPr>
        <xdr:cNvPr id="291" name="293 Imagen" descr="http://200.29.3.6:8080/pentaho/jpivot/table/drill-position-other.gif">
          <a:extLst>
            <a:ext uri="{FF2B5EF4-FFF2-40B4-BE49-F238E27FC236}">
              <a16:creationId xmlns:a16="http://schemas.microsoft.com/office/drawing/2014/main" id="{00000000-0008-0000-4500-00002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1215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21</xdr:row>
      <xdr:rowOff>0</xdr:rowOff>
    </xdr:from>
    <xdr:ext cx="85725" cy="85725"/>
    <xdr:pic>
      <xdr:nvPicPr>
        <xdr:cNvPr id="292" name="294 Imagen" descr="http://200.29.3.6:8080/pentaho/jpivot/table/drill-position-other.gif">
          <a:extLst>
            <a:ext uri="{FF2B5EF4-FFF2-40B4-BE49-F238E27FC236}">
              <a16:creationId xmlns:a16="http://schemas.microsoft.com/office/drawing/2014/main" id="{00000000-0008-0000-4500-00002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1215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24</xdr:row>
      <xdr:rowOff>0</xdr:rowOff>
    </xdr:from>
    <xdr:ext cx="85725" cy="85725"/>
    <xdr:pic>
      <xdr:nvPicPr>
        <xdr:cNvPr id="293" name="295 Imagen" descr="http://200.29.3.6:8080/pentaho/jpivot/table/drill-position-other.gif">
          <a:extLst>
            <a:ext uri="{FF2B5EF4-FFF2-40B4-BE49-F238E27FC236}">
              <a16:creationId xmlns:a16="http://schemas.microsoft.com/office/drawing/2014/main" id="{00000000-0008-0000-4500-00002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1215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24</xdr:row>
      <xdr:rowOff>0</xdr:rowOff>
    </xdr:from>
    <xdr:ext cx="85725" cy="85725"/>
    <xdr:pic>
      <xdr:nvPicPr>
        <xdr:cNvPr id="294" name="296 Imagen" descr="http://200.29.3.6:8080/pentaho/jpivot/table/drill-position-other.gif">
          <a:extLst>
            <a:ext uri="{FF2B5EF4-FFF2-40B4-BE49-F238E27FC236}">
              <a16:creationId xmlns:a16="http://schemas.microsoft.com/office/drawing/2014/main" id="{00000000-0008-0000-4500-00002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24</xdr:row>
      <xdr:rowOff>0</xdr:rowOff>
    </xdr:from>
    <xdr:ext cx="85725" cy="85725"/>
    <xdr:pic>
      <xdr:nvPicPr>
        <xdr:cNvPr id="295" name="297 Imagen" descr="http://200.29.3.6:8080/pentaho/jpivot/table/drill-position-other.gif">
          <a:extLst>
            <a:ext uri="{FF2B5EF4-FFF2-40B4-BE49-F238E27FC236}">
              <a16:creationId xmlns:a16="http://schemas.microsoft.com/office/drawing/2014/main" id="{00000000-0008-0000-4500-00002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24</xdr:row>
      <xdr:rowOff>0</xdr:rowOff>
    </xdr:from>
    <xdr:ext cx="85725" cy="85725"/>
    <xdr:pic>
      <xdr:nvPicPr>
        <xdr:cNvPr id="296" name="298 Imagen" descr="http://200.29.3.6:8080/pentaho/jpivot/table/drill-position-other.gif">
          <a:extLst>
            <a:ext uri="{FF2B5EF4-FFF2-40B4-BE49-F238E27FC236}">
              <a16:creationId xmlns:a16="http://schemas.microsoft.com/office/drawing/2014/main" id="{00000000-0008-0000-4500-00002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24</xdr:row>
      <xdr:rowOff>0</xdr:rowOff>
    </xdr:from>
    <xdr:ext cx="85725" cy="85725"/>
    <xdr:pic>
      <xdr:nvPicPr>
        <xdr:cNvPr id="297" name="299 Imagen" descr="http://200.29.3.6:8080/pentaho/jpivot/table/drill-position-other.gif">
          <a:extLst>
            <a:ext uri="{FF2B5EF4-FFF2-40B4-BE49-F238E27FC236}">
              <a16:creationId xmlns:a16="http://schemas.microsoft.com/office/drawing/2014/main" id="{00000000-0008-0000-4500-00002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24</xdr:row>
      <xdr:rowOff>0</xdr:rowOff>
    </xdr:from>
    <xdr:ext cx="85725" cy="85725"/>
    <xdr:pic>
      <xdr:nvPicPr>
        <xdr:cNvPr id="298" name="300 Imagen" descr="http://200.29.3.6:8080/pentaho/jpivot/table/drill-position-other.gif">
          <a:extLst>
            <a:ext uri="{FF2B5EF4-FFF2-40B4-BE49-F238E27FC236}">
              <a16:creationId xmlns:a16="http://schemas.microsoft.com/office/drawing/2014/main" id="{00000000-0008-0000-4500-00002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87425"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24</xdr:row>
      <xdr:rowOff>0</xdr:rowOff>
    </xdr:from>
    <xdr:ext cx="85725" cy="85725"/>
    <xdr:pic>
      <xdr:nvPicPr>
        <xdr:cNvPr id="299" name="301 Imagen" descr="http://200.29.3.6:8080/pentaho/jpivot/table/drill-position-other.gif">
          <a:extLst>
            <a:ext uri="{FF2B5EF4-FFF2-40B4-BE49-F238E27FC236}">
              <a16:creationId xmlns:a16="http://schemas.microsoft.com/office/drawing/2014/main" id="{00000000-0008-0000-4500-00002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87425"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32</xdr:row>
      <xdr:rowOff>0</xdr:rowOff>
    </xdr:from>
    <xdr:ext cx="85725" cy="85725"/>
    <xdr:pic>
      <xdr:nvPicPr>
        <xdr:cNvPr id="300" name="302 Imagen" descr="http://200.29.3.6:8080/pentaho/jpivot/table/drill-position-other.gif">
          <a:extLst>
            <a:ext uri="{FF2B5EF4-FFF2-40B4-BE49-F238E27FC236}">
              <a16:creationId xmlns:a16="http://schemas.microsoft.com/office/drawing/2014/main" id="{00000000-0008-0000-4500-00002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87425" y="807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33</xdr:row>
      <xdr:rowOff>0</xdr:rowOff>
    </xdr:from>
    <xdr:ext cx="85725" cy="85725"/>
    <xdr:pic>
      <xdr:nvPicPr>
        <xdr:cNvPr id="301" name="303 Imagen" descr="http://200.29.3.6:8080/pentaho/jpivot/table/drill-position-other.gif">
          <a:extLst>
            <a:ext uri="{FF2B5EF4-FFF2-40B4-BE49-F238E27FC236}">
              <a16:creationId xmlns:a16="http://schemas.microsoft.com/office/drawing/2014/main" id="{00000000-0008-0000-4500-00002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87425" y="830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34</xdr:row>
      <xdr:rowOff>0</xdr:rowOff>
    </xdr:from>
    <xdr:ext cx="85725" cy="85725"/>
    <xdr:pic>
      <xdr:nvPicPr>
        <xdr:cNvPr id="302" name="304 Imagen" descr="http://200.29.3.6:8080/pentaho/jpivot/table/drill-position-other.gif">
          <a:extLst>
            <a:ext uri="{FF2B5EF4-FFF2-40B4-BE49-F238E27FC236}">
              <a16:creationId xmlns:a16="http://schemas.microsoft.com/office/drawing/2014/main" id="{00000000-0008-0000-4500-00002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87425" y="853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35</xdr:row>
      <xdr:rowOff>0</xdr:rowOff>
    </xdr:from>
    <xdr:ext cx="85725" cy="85725"/>
    <xdr:pic>
      <xdr:nvPicPr>
        <xdr:cNvPr id="303" name="305 Imagen" descr="http://200.29.3.6:8080/pentaho/jpivot/table/drill-position-other.gif">
          <a:extLst>
            <a:ext uri="{FF2B5EF4-FFF2-40B4-BE49-F238E27FC236}">
              <a16:creationId xmlns:a16="http://schemas.microsoft.com/office/drawing/2014/main" id="{00000000-0008-0000-4500-00002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87425" y="876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36</xdr:row>
      <xdr:rowOff>0</xdr:rowOff>
    </xdr:from>
    <xdr:ext cx="85725" cy="85725"/>
    <xdr:pic>
      <xdr:nvPicPr>
        <xdr:cNvPr id="304" name="306 Imagen" descr="http://200.29.3.6:8080/pentaho/jpivot/table/drill-position-other.gif">
          <a:extLst>
            <a:ext uri="{FF2B5EF4-FFF2-40B4-BE49-F238E27FC236}">
              <a16:creationId xmlns:a16="http://schemas.microsoft.com/office/drawing/2014/main" id="{00000000-0008-0000-4500-00003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87425" y="899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37</xdr:row>
      <xdr:rowOff>0</xdr:rowOff>
    </xdr:from>
    <xdr:ext cx="85725" cy="85725"/>
    <xdr:pic>
      <xdr:nvPicPr>
        <xdr:cNvPr id="305" name="307 Imagen" descr="http://200.29.3.6:8080/pentaho/jpivot/table/drill-position-other.gif">
          <a:extLst>
            <a:ext uri="{FF2B5EF4-FFF2-40B4-BE49-F238E27FC236}">
              <a16:creationId xmlns:a16="http://schemas.microsoft.com/office/drawing/2014/main" id="{00000000-0008-0000-4500-00003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87425" y="922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38</xdr:row>
      <xdr:rowOff>0</xdr:rowOff>
    </xdr:from>
    <xdr:ext cx="85725" cy="85725"/>
    <xdr:pic>
      <xdr:nvPicPr>
        <xdr:cNvPr id="306" name="308 Imagen" descr="http://200.29.3.6:8080/pentaho/jpivot/table/drill-position-other.gif">
          <a:extLst>
            <a:ext uri="{FF2B5EF4-FFF2-40B4-BE49-F238E27FC236}">
              <a16:creationId xmlns:a16="http://schemas.microsoft.com/office/drawing/2014/main" id="{00000000-0008-0000-4500-00003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87425" y="9448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40</xdr:row>
      <xdr:rowOff>0</xdr:rowOff>
    </xdr:from>
    <xdr:ext cx="85725" cy="85725"/>
    <xdr:pic>
      <xdr:nvPicPr>
        <xdr:cNvPr id="307" name="309 Imagen" descr="http://200.29.3.6:8080/pentaho/jpivot/table/drill-position-other.gif">
          <a:extLst>
            <a:ext uri="{FF2B5EF4-FFF2-40B4-BE49-F238E27FC236}">
              <a16:creationId xmlns:a16="http://schemas.microsoft.com/office/drawing/2014/main" id="{00000000-0008-0000-4500-00003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87425" y="990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41</xdr:row>
      <xdr:rowOff>0</xdr:rowOff>
    </xdr:from>
    <xdr:ext cx="85725" cy="85725"/>
    <xdr:pic>
      <xdr:nvPicPr>
        <xdr:cNvPr id="308" name="310 Imagen" descr="http://200.29.3.6:8080/pentaho/jpivot/table/drill-position-other.gif">
          <a:extLst>
            <a:ext uri="{FF2B5EF4-FFF2-40B4-BE49-F238E27FC236}">
              <a16:creationId xmlns:a16="http://schemas.microsoft.com/office/drawing/2014/main" id="{00000000-0008-0000-4500-00003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87425" y="10134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42</xdr:row>
      <xdr:rowOff>0</xdr:rowOff>
    </xdr:from>
    <xdr:ext cx="85725" cy="85725"/>
    <xdr:pic>
      <xdr:nvPicPr>
        <xdr:cNvPr id="309" name="311 Imagen" descr="http://200.29.3.6:8080/pentaho/jpivot/table/drill-position-other.gif">
          <a:extLst>
            <a:ext uri="{FF2B5EF4-FFF2-40B4-BE49-F238E27FC236}">
              <a16:creationId xmlns:a16="http://schemas.microsoft.com/office/drawing/2014/main" id="{00000000-0008-0000-4500-00003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87425" y="10363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43</xdr:row>
      <xdr:rowOff>0</xdr:rowOff>
    </xdr:from>
    <xdr:ext cx="85725" cy="85725"/>
    <xdr:pic>
      <xdr:nvPicPr>
        <xdr:cNvPr id="310" name="312 Imagen" descr="http://200.29.3.6:8080/pentaho/jpivot/table/drill-position-other.gif">
          <a:extLst>
            <a:ext uri="{FF2B5EF4-FFF2-40B4-BE49-F238E27FC236}">
              <a16:creationId xmlns:a16="http://schemas.microsoft.com/office/drawing/2014/main" id="{00000000-0008-0000-4500-00003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87425" y="10591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44</xdr:row>
      <xdr:rowOff>0</xdr:rowOff>
    </xdr:from>
    <xdr:ext cx="85725" cy="85725"/>
    <xdr:pic>
      <xdr:nvPicPr>
        <xdr:cNvPr id="311" name="313 Imagen" descr="http://200.29.3.6:8080/pentaho/jpivot/table/drill-position-other.gif">
          <a:extLst>
            <a:ext uri="{FF2B5EF4-FFF2-40B4-BE49-F238E27FC236}">
              <a16:creationId xmlns:a16="http://schemas.microsoft.com/office/drawing/2014/main" id="{00000000-0008-0000-4500-00003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87425" y="10820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45</xdr:row>
      <xdr:rowOff>0</xdr:rowOff>
    </xdr:from>
    <xdr:ext cx="85725" cy="85725"/>
    <xdr:pic>
      <xdr:nvPicPr>
        <xdr:cNvPr id="312" name="314 Imagen" descr="http://200.29.3.6:8080/pentaho/jpivot/table/drill-position-other.gif">
          <a:extLst>
            <a:ext uri="{FF2B5EF4-FFF2-40B4-BE49-F238E27FC236}">
              <a16:creationId xmlns:a16="http://schemas.microsoft.com/office/drawing/2014/main" id="{00000000-0008-0000-4500-00003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87425" y="11049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46</xdr:row>
      <xdr:rowOff>0</xdr:rowOff>
    </xdr:from>
    <xdr:ext cx="85725" cy="85725"/>
    <xdr:pic>
      <xdr:nvPicPr>
        <xdr:cNvPr id="313" name="315 Imagen" descr="http://200.29.3.6:8080/pentaho/jpivot/table/drill-position-other.gif">
          <a:extLst>
            <a:ext uri="{FF2B5EF4-FFF2-40B4-BE49-F238E27FC236}">
              <a16:creationId xmlns:a16="http://schemas.microsoft.com/office/drawing/2014/main" id="{00000000-0008-0000-4500-00003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87425" y="11277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48</xdr:row>
      <xdr:rowOff>0</xdr:rowOff>
    </xdr:from>
    <xdr:ext cx="85725" cy="85725"/>
    <xdr:pic>
      <xdr:nvPicPr>
        <xdr:cNvPr id="314" name="316 Imagen" descr="http://200.29.3.6:8080/pentaho/jpivot/table/drill-position-other.gif">
          <a:extLst>
            <a:ext uri="{FF2B5EF4-FFF2-40B4-BE49-F238E27FC236}">
              <a16:creationId xmlns:a16="http://schemas.microsoft.com/office/drawing/2014/main" id="{00000000-0008-0000-4500-00003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87425" y="11734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32</xdr:row>
      <xdr:rowOff>0</xdr:rowOff>
    </xdr:from>
    <xdr:ext cx="85725" cy="85725"/>
    <xdr:pic>
      <xdr:nvPicPr>
        <xdr:cNvPr id="315" name="317 Imagen" descr="http://200.29.3.6:8080/pentaho/jpivot/table/drill-position-other.gif">
          <a:extLst>
            <a:ext uri="{FF2B5EF4-FFF2-40B4-BE49-F238E27FC236}">
              <a16:creationId xmlns:a16="http://schemas.microsoft.com/office/drawing/2014/main" id="{00000000-0008-0000-4500-00003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807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33</xdr:row>
      <xdr:rowOff>0</xdr:rowOff>
    </xdr:from>
    <xdr:ext cx="85725" cy="85725"/>
    <xdr:pic>
      <xdr:nvPicPr>
        <xdr:cNvPr id="316" name="318 Imagen" descr="http://200.29.3.6:8080/pentaho/jpivot/table/drill-position-other.gif">
          <a:extLst>
            <a:ext uri="{FF2B5EF4-FFF2-40B4-BE49-F238E27FC236}">
              <a16:creationId xmlns:a16="http://schemas.microsoft.com/office/drawing/2014/main" id="{00000000-0008-0000-4500-00003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830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34</xdr:row>
      <xdr:rowOff>0</xdr:rowOff>
    </xdr:from>
    <xdr:ext cx="85725" cy="85725"/>
    <xdr:pic>
      <xdr:nvPicPr>
        <xdr:cNvPr id="317" name="319 Imagen" descr="http://200.29.3.6:8080/pentaho/jpivot/table/drill-position-other.gif">
          <a:extLst>
            <a:ext uri="{FF2B5EF4-FFF2-40B4-BE49-F238E27FC236}">
              <a16:creationId xmlns:a16="http://schemas.microsoft.com/office/drawing/2014/main" id="{00000000-0008-0000-4500-00003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853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35</xdr:row>
      <xdr:rowOff>0</xdr:rowOff>
    </xdr:from>
    <xdr:ext cx="85725" cy="85725"/>
    <xdr:pic>
      <xdr:nvPicPr>
        <xdr:cNvPr id="318" name="320 Imagen" descr="http://200.29.3.6:8080/pentaho/jpivot/table/drill-position-other.gif">
          <a:extLst>
            <a:ext uri="{FF2B5EF4-FFF2-40B4-BE49-F238E27FC236}">
              <a16:creationId xmlns:a16="http://schemas.microsoft.com/office/drawing/2014/main" id="{00000000-0008-0000-4500-00003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876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36</xdr:row>
      <xdr:rowOff>0</xdr:rowOff>
    </xdr:from>
    <xdr:ext cx="85725" cy="85725"/>
    <xdr:pic>
      <xdr:nvPicPr>
        <xdr:cNvPr id="319" name="321 Imagen" descr="http://200.29.3.6:8080/pentaho/jpivot/table/drill-position-other.gif">
          <a:extLst>
            <a:ext uri="{FF2B5EF4-FFF2-40B4-BE49-F238E27FC236}">
              <a16:creationId xmlns:a16="http://schemas.microsoft.com/office/drawing/2014/main" id="{00000000-0008-0000-4500-00003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899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37</xdr:row>
      <xdr:rowOff>0</xdr:rowOff>
    </xdr:from>
    <xdr:ext cx="85725" cy="85725"/>
    <xdr:pic>
      <xdr:nvPicPr>
        <xdr:cNvPr id="320" name="322 Imagen" descr="http://200.29.3.6:8080/pentaho/jpivot/table/drill-position-other.gif">
          <a:extLst>
            <a:ext uri="{FF2B5EF4-FFF2-40B4-BE49-F238E27FC236}">
              <a16:creationId xmlns:a16="http://schemas.microsoft.com/office/drawing/2014/main" id="{00000000-0008-0000-4500-00004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922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38</xdr:row>
      <xdr:rowOff>0</xdr:rowOff>
    </xdr:from>
    <xdr:ext cx="85725" cy="85725"/>
    <xdr:pic>
      <xdr:nvPicPr>
        <xdr:cNvPr id="321" name="323 Imagen" descr="http://200.29.3.6:8080/pentaho/jpivot/table/drill-position-other.gif">
          <a:extLst>
            <a:ext uri="{FF2B5EF4-FFF2-40B4-BE49-F238E27FC236}">
              <a16:creationId xmlns:a16="http://schemas.microsoft.com/office/drawing/2014/main" id="{00000000-0008-0000-4500-00004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9448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40</xdr:row>
      <xdr:rowOff>0</xdr:rowOff>
    </xdr:from>
    <xdr:ext cx="85725" cy="85725"/>
    <xdr:pic>
      <xdr:nvPicPr>
        <xdr:cNvPr id="322" name="324 Imagen" descr="http://200.29.3.6:8080/pentaho/jpivot/table/drill-position-other.gif">
          <a:extLst>
            <a:ext uri="{FF2B5EF4-FFF2-40B4-BE49-F238E27FC236}">
              <a16:creationId xmlns:a16="http://schemas.microsoft.com/office/drawing/2014/main" id="{00000000-0008-0000-4500-00004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990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41</xdr:row>
      <xdr:rowOff>0</xdr:rowOff>
    </xdr:from>
    <xdr:ext cx="85725" cy="85725"/>
    <xdr:pic>
      <xdr:nvPicPr>
        <xdr:cNvPr id="323" name="325 Imagen" descr="http://200.29.3.6:8080/pentaho/jpivot/table/drill-position-other.gif">
          <a:extLst>
            <a:ext uri="{FF2B5EF4-FFF2-40B4-BE49-F238E27FC236}">
              <a16:creationId xmlns:a16="http://schemas.microsoft.com/office/drawing/2014/main" id="{00000000-0008-0000-4500-00004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10134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42</xdr:row>
      <xdr:rowOff>0</xdr:rowOff>
    </xdr:from>
    <xdr:ext cx="85725" cy="85725"/>
    <xdr:pic>
      <xdr:nvPicPr>
        <xdr:cNvPr id="324" name="326 Imagen" descr="http://200.29.3.6:8080/pentaho/jpivot/table/drill-position-other.gif">
          <a:extLst>
            <a:ext uri="{FF2B5EF4-FFF2-40B4-BE49-F238E27FC236}">
              <a16:creationId xmlns:a16="http://schemas.microsoft.com/office/drawing/2014/main" id="{00000000-0008-0000-4500-00004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10363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43</xdr:row>
      <xdr:rowOff>0</xdr:rowOff>
    </xdr:from>
    <xdr:ext cx="85725" cy="85725"/>
    <xdr:pic>
      <xdr:nvPicPr>
        <xdr:cNvPr id="325" name="327 Imagen" descr="http://200.29.3.6:8080/pentaho/jpivot/table/drill-position-other.gif">
          <a:extLst>
            <a:ext uri="{FF2B5EF4-FFF2-40B4-BE49-F238E27FC236}">
              <a16:creationId xmlns:a16="http://schemas.microsoft.com/office/drawing/2014/main" id="{00000000-0008-0000-4500-00004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10591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44</xdr:row>
      <xdr:rowOff>0</xdr:rowOff>
    </xdr:from>
    <xdr:ext cx="85725" cy="85725"/>
    <xdr:pic>
      <xdr:nvPicPr>
        <xdr:cNvPr id="326" name="328 Imagen" descr="http://200.29.3.6:8080/pentaho/jpivot/table/drill-position-other.gif">
          <a:extLst>
            <a:ext uri="{FF2B5EF4-FFF2-40B4-BE49-F238E27FC236}">
              <a16:creationId xmlns:a16="http://schemas.microsoft.com/office/drawing/2014/main" id="{00000000-0008-0000-4500-00004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10820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45</xdr:row>
      <xdr:rowOff>0</xdr:rowOff>
    </xdr:from>
    <xdr:ext cx="85725" cy="85725"/>
    <xdr:pic>
      <xdr:nvPicPr>
        <xdr:cNvPr id="327" name="329 Imagen" descr="http://200.29.3.6:8080/pentaho/jpivot/table/drill-position-other.gif">
          <a:extLst>
            <a:ext uri="{FF2B5EF4-FFF2-40B4-BE49-F238E27FC236}">
              <a16:creationId xmlns:a16="http://schemas.microsoft.com/office/drawing/2014/main" id="{00000000-0008-0000-4500-00004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11049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46</xdr:row>
      <xdr:rowOff>0</xdr:rowOff>
    </xdr:from>
    <xdr:ext cx="85725" cy="85725"/>
    <xdr:pic>
      <xdr:nvPicPr>
        <xdr:cNvPr id="328" name="330 Imagen" descr="http://200.29.3.6:8080/pentaho/jpivot/table/drill-position-other.gif">
          <a:extLst>
            <a:ext uri="{FF2B5EF4-FFF2-40B4-BE49-F238E27FC236}">
              <a16:creationId xmlns:a16="http://schemas.microsoft.com/office/drawing/2014/main" id="{00000000-0008-0000-4500-00004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11277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48</xdr:row>
      <xdr:rowOff>0</xdr:rowOff>
    </xdr:from>
    <xdr:ext cx="85725" cy="85725"/>
    <xdr:pic>
      <xdr:nvPicPr>
        <xdr:cNvPr id="329" name="331 Imagen" descr="http://200.29.3.6:8080/pentaho/jpivot/table/drill-position-other.gif">
          <a:extLst>
            <a:ext uri="{FF2B5EF4-FFF2-40B4-BE49-F238E27FC236}">
              <a16:creationId xmlns:a16="http://schemas.microsoft.com/office/drawing/2014/main" id="{00000000-0008-0000-4500-00004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11734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32</xdr:row>
      <xdr:rowOff>0</xdr:rowOff>
    </xdr:from>
    <xdr:ext cx="85725" cy="85725"/>
    <xdr:pic>
      <xdr:nvPicPr>
        <xdr:cNvPr id="330" name="332 Imagen" descr="http://200.29.3.6:8080/pentaho/jpivot/table/drill-position-other.gif">
          <a:extLst>
            <a:ext uri="{FF2B5EF4-FFF2-40B4-BE49-F238E27FC236}">
              <a16:creationId xmlns:a16="http://schemas.microsoft.com/office/drawing/2014/main" id="{00000000-0008-0000-4500-00004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807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33</xdr:row>
      <xdr:rowOff>0</xdr:rowOff>
    </xdr:from>
    <xdr:ext cx="85725" cy="85725"/>
    <xdr:pic>
      <xdr:nvPicPr>
        <xdr:cNvPr id="331" name="333 Imagen" descr="http://200.29.3.6:8080/pentaho/jpivot/table/drill-position-other.gif">
          <a:extLst>
            <a:ext uri="{FF2B5EF4-FFF2-40B4-BE49-F238E27FC236}">
              <a16:creationId xmlns:a16="http://schemas.microsoft.com/office/drawing/2014/main" id="{00000000-0008-0000-4500-00004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830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34</xdr:row>
      <xdr:rowOff>0</xdr:rowOff>
    </xdr:from>
    <xdr:ext cx="85725" cy="85725"/>
    <xdr:pic>
      <xdr:nvPicPr>
        <xdr:cNvPr id="332" name="334 Imagen" descr="http://200.29.3.6:8080/pentaho/jpivot/table/drill-position-other.gif">
          <a:extLst>
            <a:ext uri="{FF2B5EF4-FFF2-40B4-BE49-F238E27FC236}">
              <a16:creationId xmlns:a16="http://schemas.microsoft.com/office/drawing/2014/main" id="{00000000-0008-0000-4500-00004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853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35</xdr:row>
      <xdr:rowOff>0</xdr:rowOff>
    </xdr:from>
    <xdr:ext cx="85725" cy="85725"/>
    <xdr:pic>
      <xdr:nvPicPr>
        <xdr:cNvPr id="333" name="335 Imagen" descr="http://200.29.3.6:8080/pentaho/jpivot/table/drill-position-other.gif">
          <a:extLst>
            <a:ext uri="{FF2B5EF4-FFF2-40B4-BE49-F238E27FC236}">
              <a16:creationId xmlns:a16="http://schemas.microsoft.com/office/drawing/2014/main" id="{00000000-0008-0000-4500-00004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876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36</xdr:row>
      <xdr:rowOff>0</xdr:rowOff>
    </xdr:from>
    <xdr:ext cx="85725" cy="85725"/>
    <xdr:pic>
      <xdr:nvPicPr>
        <xdr:cNvPr id="334" name="336 Imagen" descr="http://200.29.3.6:8080/pentaho/jpivot/table/drill-position-other.gif">
          <a:extLst>
            <a:ext uri="{FF2B5EF4-FFF2-40B4-BE49-F238E27FC236}">
              <a16:creationId xmlns:a16="http://schemas.microsoft.com/office/drawing/2014/main" id="{00000000-0008-0000-4500-00004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899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37</xdr:row>
      <xdr:rowOff>0</xdr:rowOff>
    </xdr:from>
    <xdr:ext cx="85725" cy="85725"/>
    <xdr:pic>
      <xdr:nvPicPr>
        <xdr:cNvPr id="335" name="337 Imagen" descr="http://200.29.3.6:8080/pentaho/jpivot/table/drill-position-other.gif">
          <a:extLst>
            <a:ext uri="{FF2B5EF4-FFF2-40B4-BE49-F238E27FC236}">
              <a16:creationId xmlns:a16="http://schemas.microsoft.com/office/drawing/2014/main" id="{00000000-0008-0000-4500-00004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922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38</xdr:row>
      <xdr:rowOff>0</xdr:rowOff>
    </xdr:from>
    <xdr:ext cx="85725" cy="85725"/>
    <xdr:pic>
      <xdr:nvPicPr>
        <xdr:cNvPr id="336" name="338 Imagen" descr="http://200.29.3.6:8080/pentaho/jpivot/table/drill-position-other.gif">
          <a:extLst>
            <a:ext uri="{FF2B5EF4-FFF2-40B4-BE49-F238E27FC236}">
              <a16:creationId xmlns:a16="http://schemas.microsoft.com/office/drawing/2014/main" id="{00000000-0008-0000-4500-00005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9448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40</xdr:row>
      <xdr:rowOff>0</xdr:rowOff>
    </xdr:from>
    <xdr:ext cx="85725" cy="85725"/>
    <xdr:pic>
      <xdr:nvPicPr>
        <xdr:cNvPr id="337" name="339 Imagen" descr="http://200.29.3.6:8080/pentaho/jpivot/table/drill-position-other.gif">
          <a:extLst>
            <a:ext uri="{FF2B5EF4-FFF2-40B4-BE49-F238E27FC236}">
              <a16:creationId xmlns:a16="http://schemas.microsoft.com/office/drawing/2014/main" id="{00000000-0008-0000-4500-00005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990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41</xdr:row>
      <xdr:rowOff>0</xdr:rowOff>
    </xdr:from>
    <xdr:ext cx="85725" cy="85725"/>
    <xdr:pic>
      <xdr:nvPicPr>
        <xdr:cNvPr id="338" name="340 Imagen" descr="http://200.29.3.6:8080/pentaho/jpivot/table/drill-position-other.gif">
          <a:extLst>
            <a:ext uri="{FF2B5EF4-FFF2-40B4-BE49-F238E27FC236}">
              <a16:creationId xmlns:a16="http://schemas.microsoft.com/office/drawing/2014/main" id="{00000000-0008-0000-4500-00005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10134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42</xdr:row>
      <xdr:rowOff>0</xdr:rowOff>
    </xdr:from>
    <xdr:ext cx="85725" cy="85725"/>
    <xdr:pic>
      <xdr:nvPicPr>
        <xdr:cNvPr id="339" name="341 Imagen" descr="http://200.29.3.6:8080/pentaho/jpivot/table/drill-position-other.gif">
          <a:extLst>
            <a:ext uri="{FF2B5EF4-FFF2-40B4-BE49-F238E27FC236}">
              <a16:creationId xmlns:a16="http://schemas.microsoft.com/office/drawing/2014/main" id="{00000000-0008-0000-4500-00005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10363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43</xdr:row>
      <xdr:rowOff>0</xdr:rowOff>
    </xdr:from>
    <xdr:ext cx="85725" cy="85725"/>
    <xdr:pic>
      <xdr:nvPicPr>
        <xdr:cNvPr id="340" name="342 Imagen" descr="http://200.29.3.6:8080/pentaho/jpivot/table/drill-position-other.gif">
          <a:extLst>
            <a:ext uri="{FF2B5EF4-FFF2-40B4-BE49-F238E27FC236}">
              <a16:creationId xmlns:a16="http://schemas.microsoft.com/office/drawing/2014/main" id="{00000000-0008-0000-4500-00005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10591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44</xdr:row>
      <xdr:rowOff>0</xdr:rowOff>
    </xdr:from>
    <xdr:ext cx="85725" cy="85725"/>
    <xdr:pic>
      <xdr:nvPicPr>
        <xdr:cNvPr id="341" name="343 Imagen" descr="http://200.29.3.6:8080/pentaho/jpivot/table/drill-position-other.gif">
          <a:extLst>
            <a:ext uri="{FF2B5EF4-FFF2-40B4-BE49-F238E27FC236}">
              <a16:creationId xmlns:a16="http://schemas.microsoft.com/office/drawing/2014/main" id="{00000000-0008-0000-4500-00005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10820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45</xdr:row>
      <xdr:rowOff>0</xdr:rowOff>
    </xdr:from>
    <xdr:ext cx="85725" cy="85725"/>
    <xdr:pic>
      <xdr:nvPicPr>
        <xdr:cNvPr id="342" name="344 Imagen" descr="http://200.29.3.6:8080/pentaho/jpivot/table/drill-position-other.gif">
          <a:extLst>
            <a:ext uri="{FF2B5EF4-FFF2-40B4-BE49-F238E27FC236}">
              <a16:creationId xmlns:a16="http://schemas.microsoft.com/office/drawing/2014/main" id="{00000000-0008-0000-4500-00005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11049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46</xdr:row>
      <xdr:rowOff>0</xdr:rowOff>
    </xdr:from>
    <xdr:ext cx="85725" cy="85725"/>
    <xdr:pic>
      <xdr:nvPicPr>
        <xdr:cNvPr id="343" name="345 Imagen" descr="http://200.29.3.6:8080/pentaho/jpivot/table/drill-position-other.gif">
          <a:extLst>
            <a:ext uri="{FF2B5EF4-FFF2-40B4-BE49-F238E27FC236}">
              <a16:creationId xmlns:a16="http://schemas.microsoft.com/office/drawing/2014/main" id="{00000000-0008-0000-4500-00005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11277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48</xdr:row>
      <xdr:rowOff>0</xdr:rowOff>
    </xdr:from>
    <xdr:ext cx="85725" cy="85725"/>
    <xdr:pic>
      <xdr:nvPicPr>
        <xdr:cNvPr id="344" name="346 Imagen" descr="http://200.29.3.6:8080/pentaho/jpivot/table/drill-position-other.gif">
          <a:extLst>
            <a:ext uri="{FF2B5EF4-FFF2-40B4-BE49-F238E27FC236}">
              <a16:creationId xmlns:a16="http://schemas.microsoft.com/office/drawing/2014/main" id="{00000000-0008-0000-4500-00005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11734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32</xdr:row>
      <xdr:rowOff>0</xdr:rowOff>
    </xdr:from>
    <xdr:ext cx="85725" cy="85725"/>
    <xdr:pic>
      <xdr:nvPicPr>
        <xdr:cNvPr id="345" name="347 Imagen" descr="http://200.29.3.6:8080/pentaho/jpivot/table/drill-position-other.gif">
          <a:extLst>
            <a:ext uri="{FF2B5EF4-FFF2-40B4-BE49-F238E27FC236}">
              <a16:creationId xmlns:a16="http://schemas.microsoft.com/office/drawing/2014/main" id="{00000000-0008-0000-4500-00005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12150" y="807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33</xdr:row>
      <xdr:rowOff>0</xdr:rowOff>
    </xdr:from>
    <xdr:ext cx="85725" cy="85725"/>
    <xdr:pic>
      <xdr:nvPicPr>
        <xdr:cNvPr id="346" name="348 Imagen" descr="http://200.29.3.6:8080/pentaho/jpivot/table/drill-position-other.gif">
          <a:extLst>
            <a:ext uri="{FF2B5EF4-FFF2-40B4-BE49-F238E27FC236}">
              <a16:creationId xmlns:a16="http://schemas.microsoft.com/office/drawing/2014/main" id="{00000000-0008-0000-4500-00005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12150" y="830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34</xdr:row>
      <xdr:rowOff>0</xdr:rowOff>
    </xdr:from>
    <xdr:ext cx="85725" cy="85725"/>
    <xdr:pic>
      <xdr:nvPicPr>
        <xdr:cNvPr id="347" name="349 Imagen" descr="http://200.29.3.6:8080/pentaho/jpivot/table/drill-position-other.gif">
          <a:extLst>
            <a:ext uri="{FF2B5EF4-FFF2-40B4-BE49-F238E27FC236}">
              <a16:creationId xmlns:a16="http://schemas.microsoft.com/office/drawing/2014/main" id="{00000000-0008-0000-4500-00005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12150" y="853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35</xdr:row>
      <xdr:rowOff>0</xdr:rowOff>
    </xdr:from>
    <xdr:ext cx="85725" cy="85725"/>
    <xdr:pic>
      <xdr:nvPicPr>
        <xdr:cNvPr id="348" name="350 Imagen" descr="http://200.29.3.6:8080/pentaho/jpivot/table/drill-position-other.gif">
          <a:extLst>
            <a:ext uri="{FF2B5EF4-FFF2-40B4-BE49-F238E27FC236}">
              <a16:creationId xmlns:a16="http://schemas.microsoft.com/office/drawing/2014/main" id="{00000000-0008-0000-4500-00005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12150" y="876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36</xdr:row>
      <xdr:rowOff>0</xdr:rowOff>
    </xdr:from>
    <xdr:ext cx="85725" cy="85725"/>
    <xdr:pic>
      <xdr:nvPicPr>
        <xdr:cNvPr id="349" name="351 Imagen" descr="http://200.29.3.6:8080/pentaho/jpivot/table/drill-position-other.gif">
          <a:extLst>
            <a:ext uri="{FF2B5EF4-FFF2-40B4-BE49-F238E27FC236}">
              <a16:creationId xmlns:a16="http://schemas.microsoft.com/office/drawing/2014/main" id="{00000000-0008-0000-4500-00005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12150" y="899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37</xdr:row>
      <xdr:rowOff>0</xdr:rowOff>
    </xdr:from>
    <xdr:ext cx="85725" cy="85725"/>
    <xdr:pic>
      <xdr:nvPicPr>
        <xdr:cNvPr id="350" name="352 Imagen" descr="http://200.29.3.6:8080/pentaho/jpivot/table/drill-position-other.gif">
          <a:extLst>
            <a:ext uri="{FF2B5EF4-FFF2-40B4-BE49-F238E27FC236}">
              <a16:creationId xmlns:a16="http://schemas.microsoft.com/office/drawing/2014/main" id="{00000000-0008-0000-4500-00005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12150" y="922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38</xdr:row>
      <xdr:rowOff>0</xdr:rowOff>
    </xdr:from>
    <xdr:ext cx="85725" cy="85725"/>
    <xdr:pic>
      <xdr:nvPicPr>
        <xdr:cNvPr id="351" name="353 Imagen" descr="http://200.29.3.6:8080/pentaho/jpivot/table/drill-position-other.gif">
          <a:extLst>
            <a:ext uri="{FF2B5EF4-FFF2-40B4-BE49-F238E27FC236}">
              <a16:creationId xmlns:a16="http://schemas.microsoft.com/office/drawing/2014/main" id="{00000000-0008-0000-4500-00005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12150" y="9448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40</xdr:row>
      <xdr:rowOff>0</xdr:rowOff>
    </xdr:from>
    <xdr:ext cx="85725" cy="85725"/>
    <xdr:pic>
      <xdr:nvPicPr>
        <xdr:cNvPr id="352" name="354 Imagen" descr="http://200.29.3.6:8080/pentaho/jpivot/table/drill-position-other.gif">
          <a:extLst>
            <a:ext uri="{FF2B5EF4-FFF2-40B4-BE49-F238E27FC236}">
              <a16:creationId xmlns:a16="http://schemas.microsoft.com/office/drawing/2014/main" id="{00000000-0008-0000-4500-00006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12150" y="990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41</xdr:row>
      <xdr:rowOff>0</xdr:rowOff>
    </xdr:from>
    <xdr:ext cx="85725" cy="85725"/>
    <xdr:pic>
      <xdr:nvPicPr>
        <xdr:cNvPr id="353" name="355 Imagen" descr="http://200.29.3.6:8080/pentaho/jpivot/table/drill-position-other.gif">
          <a:extLst>
            <a:ext uri="{FF2B5EF4-FFF2-40B4-BE49-F238E27FC236}">
              <a16:creationId xmlns:a16="http://schemas.microsoft.com/office/drawing/2014/main" id="{00000000-0008-0000-4500-00006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12150" y="10134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42</xdr:row>
      <xdr:rowOff>0</xdr:rowOff>
    </xdr:from>
    <xdr:ext cx="85725" cy="85725"/>
    <xdr:pic>
      <xdr:nvPicPr>
        <xdr:cNvPr id="354" name="356 Imagen" descr="http://200.29.3.6:8080/pentaho/jpivot/table/drill-position-other.gif">
          <a:extLst>
            <a:ext uri="{FF2B5EF4-FFF2-40B4-BE49-F238E27FC236}">
              <a16:creationId xmlns:a16="http://schemas.microsoft.com/office/drawing/2014/main" id="{00000000-0008-0000-4500-00006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12150" y="10363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43</xdr:row>
      <xdr:rowOff>0</xdr:rowOff>
    </xdr:from>
    <xdr:ext cx="85725" cy="85725"/>
    <xdr:pic>
      <xdr:nvPicPr>
        <xdr:cNvPr id="355" name="357 Imagen" descr="http://200.29.3.6:8080/pentaho/jpivot/table/drill-position-other.gif">
          <a:extLst>
            <a:ext uri="{FF2B5EF4-FFF2-40B4-BE49-F238E27FC236}">
              <a16:creationId xmlns:a16="http://schemas.microsoft.com/office/drawing/2014/main" id="{00000000-0008-0000-4500-00006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12150" y="10591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44</xdr:row>
      <xdr:rowOff>0</xdr:rowOff>
    </xdr:from>
    <xdr:ext cx="85725" cy="85725"/>
    <xdr:pic>
      <xdr:nvPicPr>
        <xdr:cNvPr id="356" name="358 Imagen" descr="http://200.29.3.6:8080/pentaho/jpivot/table/drill-position-other.gif">
          <a:extLst>
            <a:ext uri="{FF2B5EF4-FFF2-40B4-BE49-F238E27FC236}">
              <a16:creationId xmlns:a16="http://schemas.microsoft.com/office/drawing/2014/main" id="{00000000-0008-0000-4500-00006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12150" y="10820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45</xdr:row>
      <xdr:rowOff>0</xdr:rowOff>
    </xdr:from>
    <xdr:ext cx="85725" cy="85725"/>
    <xdr:pic>
      <xdr:nvPicPr>
        <xdr:cNvPr id="357" name="359 Imagen" descr="http://200.29.3.6:8080/pentaho/jpivot/table/drill-position-other.gif">
          <a:extLst>
            <a:ext uri="{FF2B5EF4-FFF2-40B4-BE49-F238E27FC236}">
              <a16:creationId xmlns:a16="http://schemas.microsoft.com/office/drawing/2014/main" id="{00000000-0008-0000-4500-00006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12150" y="11049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46</xdr:row>
      <xdr:rowOff>0</xdr:rowOff>
    </xdr:from>
    <xdr:ext cx="85725" cy="85725"/>
    <xdr:pic>
      <xdr:nvPicPr>
        <xdr:cNvPr id="358" name="360 Imagen" descr="http://200.29.3.6:8080/pentaho/jpivot/table/drill-position-other.gif">
          <a:extLst>
            <a:ext uri="{FF2B5EF4-FFF2-40B4-BE49-F238E27FC236}">
              <a16:creationId xmlns:a16="http://schemas.microsoft.com/office/drawing/2014/main" id="{00000000-0008-0000-4500-00006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12150" y="11277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49</xdr:row>
      <xdr:rowOff>0</xdr:rowOff>
    </xdr:from>
    <xdr:ext cx="85725" cy="85725"/>
    <xdr:pic>
      <xdr:nvPicPr>
        <xdr:cNvPr id="359" name="361 Imagen" descr="http://200.29.3.6:8080/pentaho/jpivot/table/drill-position-other.gif">
          <a:extLst>
            <a:ext uri="{FF2B5EF4-FFF2-40B4-BE49-F238E27FC236}">
              <a16:creationId xmlns:a16="http://schemas.microsoft.com/office/drawing/2014/main" id="{00000000-0008-0000-4500-00006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12150" y="11963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32</xdr:row>
      <xdr:rowOff>0</xdr:rowOff>
    </xdr:from>
    <xdr:ext cx="85725" cy="85725"/>
    <xdr:pic>
      <xdr:nvPicPr>
        <xdr:cNvPr id="360" name="362 Imagen" descr="http://200.29.3.6:8080/pentaho/jpivot/table/drill-position-other.gif">
          <a:extLst>
            <a:ext uri="{FF2B5EF4-FFF2-40B4-BE49-F238E27FC236}">
              <a16:creationId xmlns:a16="http://schemas.microsoft.com/office/drawing/2014/main" id="{00000000-0008-0000-4500-00006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12150" y="807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33</xdr:row>
      <xdr:rowOff>0</xdr:rowOff>
    </xdr:from>
    <xdr:ext cx="85725" cy="85725"/>
    <xdr:pic>
      <xdr:nvPicPr>
        <xdr:cNvPr id="361" name="363 Imagen" descr="http://200.29.3.6:8080/pentaho/jpivot/table/drill-position-other.gif">
          <a:extLst>
            <a:ext uri="{FF2B5EF4-FFF2-40B4-BE49-F238E27FC236}">
              <a16:creationId xmlns:a16="http://schemas.microsoft.com/office/drawing/2014/main" id="{00000000-0008-0000-4500-00006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12150" y="830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34</xdr:row>
      <xdr:rowOff>0</xdr:rowOff>
    </xdr:from>
    <xdr:ext cx="85725" cy="85725"/>
    <xdr:pic>
      <xdr:nvPicPr>
        <xdr:cNvPr id="362" name="364 Imagen" descr="http://200.29.3.6:8080/pentaho/jpivot/table/drill-position-other.gif">
          <a:extLst>
            <a:ext uri="{FF2B5EF4-FFF2-40B4-BE49-F238E27FC236}">
              <a16:creationId xmlns:a16="http://schemas.microsoft.com/office/drawing/2014/main" id="{00000000-0008-0000-4500-00006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12150" y="853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35</xdr:row>
      <xdr:rowOff>0</xdr:rowOff>
    </xdr:from>
    <xdr:ext cx="85725" cy="85725"/>
    <xdr:pic>
      <xdr:nvPicPr>
        <xdr:cNvPr id="363" name="365 Imagen" descr="http://200.29.3.6:8080/pentaho/jpivot/table/drill-position-other.gif">
          <a:extLst>
            <a:ext uri="{FF2B5EF4-FFF2-40B4-BE49-F238E27FC236}">
              <a16:creationId xmlns:a16="http://schemas.microsoft.com/office/drawing/2014/main" id="{00000000-0008-0000-4500-00006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12150" y="876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36</xdr:row>
      <xdr:rowOff>0</xdr:rowOff>
    </xdr:from>
    <xdr:ext cx="85725" cy="85725"/>
    <xdr:pic>
      <xdr:nvPicPr>
        <xdr:cNvPr id="364" name="366 Imagen" descr="http://200.29.3.6:8080/pentaho/jpivot/table/drill-position-other.gif">
          <a:extLst>
            <a:ext uri="{FF2B5EF4-FFF2-40B4-BE49-F238E27FC236}">
              <a16:creationId xmlns:a16="http://schemas.microsoft.com/office/drawing/2014/main" id="{00000000-0008-0000-4500-00006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12150" y="899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37</xdr:row>
      <xdr:rowOff>0</xdr:rowOff>
    </xdr:from>
    <xdr:ext cx="85725" cy="85725"/>
    <xdr:pic>
      <xdr:nvPicPr>
        <xdr:cNvPr id="365" name="367 Imagen" descr="http://200.29.3.6:8080/pentaho/jpivot/table/drill-position-other.gif">
          <a:extLst>
            <a:ext uri="{FF2B5EF4-FFF2-40B4-BE49-F238E27FC236}">
              <a16:creationId xmlns:a16="http://schemas.microsoft.com/office/drawing/2014/main" id="{00000000-0008-0000-4500-00006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12150" y="922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38</xdr:row>
      <xdr:rowOff>0</xdr:rowOff>
    </xdr:from>
    <xdr:ext cx="85725" cy="85725"/>
    <xdr:pic>
      <xdr:nvPicPr>
        <xdr:cNvPr id="366" name="368 Imagen" descr="http://200.29.3.6:8080/pentaho/jpivot/table/drill-position-other.gif">
          <a:extLst>
            <a:ext uri="{FF2B5EF4-FFF2-40B4-BE49-F238E27FC236}">
              <a16:creationId xmlns:a16="http://schemas.microsoft.com/office/drawing/2014/main" id="{00000000-0008-0000-4500-00006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12150" y="9448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40</xdr:row>
      <xdr:rowOff>0</xdr:rowOff>
    </xdr:from>
    <xdr:ext cx="85725" cy="85725"/>
    <xdr:pic>
      <xdr:nvPicPr>
        <xdr:cNvPr id="367" name="369 Imagen" descr="http://200.29.3.6:8080/pentaho/jpivot/table/drill-position-other.gif">
          <a:extLst>
            <a:ext uri="{FF2B5EF4-FFF2-40B4-BE49-F238E27FC236}">
              <a16:creationId xmlns:a16="http://schemas.microsoft.com/office/drawing/2014/main" id="{00000000-0008-0000-4500-00006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12150" y="990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41</xdr:row>
      <xdr:rowOff>0</xdr:rowOff>
    </xdr:from>
    <xdr:ext cx="85725" cy="85725"/>
    <xdr:pic>
      <xdr:nvPicPr>
        <xdr:cNvPr id="368" name="370 Imagen" descr="http://200.29.3.6:8080/pentaho/jpivot/table/drill-position-other.gif">
          <a:extLst>
            <a:ext uri="{FF2B5EF4-FFF2-40B4-BE49-F238E27FC236}">
              <a16:creationId xmlns:a16="http://schemas.microsoft.com/office/drawing/2014/main" id="{00000000-0008-0000-4500-00007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12150" y="10134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42</xdr:row>
      <xdr:rowOff>0</xdr:rowOff>
    </xdr:from>
    <xdr:ext cx="85725" cy="85725"/>
    <xdr:pic>
      <xdr:nvPicPr>
        <xdr:cNvPr id="369" name="371 Imagen" descr="http://200.29.3.6:8080/pentaho/jpivot/table/drill-position-other.gif">
          <a:extLst>
            <a:ext uri="{FF2B5EF4-FFF2-40B4-BE49-F238E27FC236}">
              <a16:creationId xmlns:a16="http://schemas.microsoft.com/office/drawing/2014/main" id="{00000000-0008-0000-4500-00007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12150" y="10363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43</xdr:row>
      <xdr:rowOff>0</xdr:rowOff>
    </xdr:from>
    <xdr:ext cx="85725" cy="85725"/>
    <xdr:pic>
      <xdr:nvPicPr>
        <xdr:cNvPr id="370" name="372 Imagen" descr="http://200.29.3.6:8080/pentaho/jpivot/table/drill-position-other.gif">
          <a:extLst>
            <a:ext uri="{FF2B5EF4-FFF2-40B4-BE49-F238E27FC236}">
              <a16:creationId xmlns:a16="http://schemas.microsoft.com/office/drawing/2014/main" id="{00000000-0008-0000-4500-00007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12150" y="10591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44</xdr:row>
      <xdr:rowOff>0</xdr:rowOff>
    </xdr:from>
    <xdr:ext cx="85725" cy="85725"/>
    <xdr:pic>
      <xdr:nvPicPr>
        <xdr:cNvPr id="371" name="373 Imagen" descr="http://200.29.3.6:8080/pentaho/jpivot/table/drill-position-other.gif">
          <a:extLst>
            <a:ext uri="{FF2B5EF4-FFF2-40B4-BE49-F238E27FC236}">
              <a16:creationId xmlns:a16="http://schemas.microsoft.com/office/drawing/2014/main" id="{00000000-0008-0000-4500-00007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12150" y="10820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45</xdr:row>
      <xdr:rowOff>0</xdr:rowOff>
    </xdr:from>
    <xdr:ext cx="85725" cy="85725"/>
    <xdr:pic>
      <xdr:nvPicPr>
        <xdr:cNvPr id="372" name="374 Imagen" descr="http://200.29.3.6:8080/pentaho/jpivot/table/drill-position-other.gif">
          <a:extLst>
            <a:ext uri="{FF2B5EF4-FFF2-40B4-BE49-F238E27FC236}">
              <a16:creationId xmlns:a16="http://schemas.microsoft.com/office/drawing/2014/main" id="{00000000-0008-0000-4500-00007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12150" y="11049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46</xdr:row>
      <xdr:rowOff>0</xdr:rowOff>
    </xdr:from>
    <xdr:ext cx="85725" cy="85725"/>
    <xdr:pic>
      <xdr:nvPicPr>
        <xdr:cNvPr id="373" name="375 Imagen" descr="http://200.29.3.6:8080/pentaho/jpivot/table/drill-position-other.gif">
          <a:extLst>
            <a:ext uri="{FF2B5EF4-FFF2-40B4-BE49-F238E27FC236}">
              <a16:creationId xmlns:a16="http://schemas.microsoft.com/office/drawing/2014/main" id="{00000000-0008-0000-4500-00007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12150" y="11277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49</xdr:row>
      <xdr:rowOff>0</xdr:rowOff>
    </xdr:from>
    <xdr:ext cx="85725" cy="85725"/>
    <xdr:pic>
      <xdr:nvPicPr>
        <xdr:cNvPr id="374" name="376 Imagen" descr="http://200.29.3.6:8080/pentaho/jpivot/table/drill-position-other.gif">
          <a:extLst>
            <a:ext uri="{FF2B5EF4-FFF2-40B4-BE49-F238E27FC236}">
              <a16:creationId xmlns:a16="http://schemas.microsoft.com/office/drawing/2014/main" id="{00000000-0008-0000-4500-00007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12150" y="11963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49</xdr:row>
      <xdr:rowOff>0</xdr:rowOff>
    </xdr:from>
    <xdr:ext cx="85725" cy="85725"/>
    <xdr:pic>
      <xdr:nvPicPr>
        <xdr:cNvPr id="375" name="377 Imagen" descr="http://200.29.3.6:8080/pentaho/jpivot/table/drill-position-other.gif">
          <a:extLst>
            <a:ext uri="{FF2B5EF4-FFF2-40B4-BE49-F238E27FC236}">
              <a16:creationId xmlns:a16="http://schemas.microsoft.com/office/drawing/2014/main" id="{00000000-0008-0000-4500-00007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11963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49</xdr:row>
      <xdr:rowOff>0</xdr:rowOff>
    </xdr:from>
    <xdr:ext cx="85725" cy="85725"/>
    <xdr:pic>
      <xdr:nvPicPr>
        <xdr:cNvPr id="376" name="378 Imagen" descr="http://200.29.3.6:8080/pentaho/jpivot/table/drill-position-other.gif">
          <a:extLst>
            <a:ext uri="{FF2B5EF4-FFF2-40B4-BE49-F238E27FC236}">
              <a16:creationId xmlns:a16="http://schemas.microsoft.com/office/drawing/2014/main" id="{00000000-0008-0000-4500-00007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11963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49</xdr:row>
      <xdr:rowOff>0</xdr:rowOff>
    </xdr:from>
    <xdr:ext cx="85725" cy="85725"/>
    <xdr:pic>
      <xdr:nvPicPr>
        <xdr:cNvPr id="377" name="379 Imagen" descr="http://200.29.3.6:8080/pentaho/jpivot/table/drill-position-other.gif">
          <a:extLst>
            <a:ext uri="{FF2B5EF4-FFF2-40B4-BE49-F238E27FC236}">
              <a16:creationId xmlns:a16="http://schemas.microsoft.com/office/drawing/2014/main" id="{00000000-0008-0000-4500-00007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11963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49</xdr:row>
      <xdr:rowOff>0</xdr:rowOff>
    </xdr:from>
    <xdr:ext cx="85725" cy="85725"/>
    <xdr:pic>
      <xdr:nvPicPr>
        <xdr:cNvPr id="378" name="380 Imagen" descr="http://200.29.3.6:8080/pentaho/jpivot/table/drill-position-other.gif">
          <a:extLst>
            <a:ext uri="{FF2B5EF4-FFF2-40B4-BE49-F238E27FC236}">
              <a16:creationId xmlns:a16="http://schemas.microsoft.com/office/drawing/2014/main" id="{00000000-0008-0000-4500-00007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87575" y="11963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49</xdr:row>
      <xdr:rowOff>0</xdr:rowOff>
    </xdr:from>
    <xdr:ext cx="85725" cy="85725"/>
    <xdr:pic>
      <xdr:nvPicPr>
        <xdr:cNvPr id="379" name="381 Imagen" descr="http://200.29.3.6:8080/pentaho/jpivot/table/drill-position-other.gif">
          <a:extLst>
            <a:ext uri="{FF2B5EF4-FFF2-40B4-BE49-F238E27FC236}">
              <a16:creationId xmlns:a16="http://schemas.microsoft.com/office/drawing/2014/main" id="{00000000-0008-0000-4500-00007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87425" y="11963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49</xdr:row>
      <xdr:rowOff>0</xdr:rowOff>
    </xdr:from>
    <xdr:ext cx="85725" cy="85725"/>
    <xdr:pic>
      <xdr:nvPicPr>
        <xdr:cNvPr id="380" name="382 Imagen" descr="http://200.29.3.6:8080/pentaho/jpivot/table/drill-position-other.gif">
          <a:extLst>
            <a:ext uri="{FF2B5EF4-FFF2-40B4-BE49-F238E27FC236}">
              <a16:creationId xmlns:a16="http://schemas.microsoft.com/office/drawing/2014/main" id="{00000000-0008-0000-4500-00007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87425" y="11963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228600</xdr:colOff>
      <xdr:row>58</xdr:row>
      <xdr:rowOff>57150</xdr:rowOff>
    </xdr:from>
    <xdr:ext cx="152400" cy="157692"/>
    <xdr:pic>
      <xdr:nvPicPr>
        <xdr:cNvPr id="381" name="Picture 1">
          <a:extLst>
            <a:ext uri="{FF2B5EF4-FFF2-40B4-BE49-F238E27FC236}">
              <a16:creationId xmlns:a16="http://schemas.microsoft.com/office/drawing/2014/main" id="{00000000-0008-0000-4500-00007D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287750" y="13820775"/>
          <a:ext cx="152400" cy="157692"/>
        </a:xfrm>
        <a:prstGeom prst="rect">
          <a:avLst/>
        </a:prstGeom>
        <a:noFill/>
        <a:ln w="9525">
          <a:miter lim="800000"/>
          <a:headEnd/>
          <a:tailEnd/>
        </a:ln>
      </xdr:spPr>
    </xdr:pic>
    <xdr:clientData/>
  </xdr:oneCellAnchor>
  <xdr:oneCellAnchor>
    <xdr:from>
      <xdr:col>11</xdr:col>
      <xdr:colOff>228600</xdr:colOff>
      <xdr:row>58</xdr:row>
      <xdr:rowOff>57150</xdr:rowOff>
    </xdr:from>
    <xdr:ext cx="152400" cy="157692"/>
    <xdr:pic>
      <xdr:nvPicPr>
        <xdr:cNvPr id="382" name="Picture 2">
          <a:extLst>
            <a:ext uri="{FF2B5EF4-FFF2-40B4-BE49-F238E27FC236}">
              <a16:creationId xmlns:a16="http://schemas.microsoft.com/office/drawing/2014/main" id="{00000000-0008-0000-4500-00007E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287750" y="13820775"/>
          <a:ext cx="152400" cy="157692"/>
        </a:xfrm>
        <a:prstGeom prst="rect">
          <a:avLst/>
        </a:prstGeom>
        <a:noFill/>
        <a:ln w="9525">
          <a:miter lim="800000"/>
          <a:headEnd/>
          <a:tailEnd/>
        </a:ln>
      </xdr:spPr>
    </xdr:pic>
    <xdr:clientData/>
  </xdr:oneCellAnchor>
  <xdr:oneCellAnchor>
    <xdr:from>
      <xdr:col>11</xdr:col>
      <xdr:colOff>228600</xdr:colOff>
      <xdr:row>58</xdr:row>
      <xdr:rowOff>57150</xdr:rowOff>
    </xdr:from>
    <xdr:ext cx="152400" cy="157692"/>
    <xdr:pic>
      <xdr:nvPicPr>
        <xdr:cNvPr id="383" name="Picture 3">
          <a:extLst>
            <a:ext uri="{FF2B5EF4-FFF2-40B4-BE49-F238E27FC236}">
              <a16:creationId xmlns:a16="http://schemas.microsoft.com/office/drawing/2014/main" id="{00000000-0008-0000-4500-00007F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287750" y="13820775"/>
          <a:ext cx="152400" cy="157692"/>
        </a:xfrm>
        <a:prstGeom prst="rect">
          <a:avLst/>
        </a:prstGeom>
        <a:noFill/>
        <a:ln w="9525">
          <a:miter lim="800000"/>
          <a:headEnd/>
          <a:tailEnd/>
        </a:ln>
      </xdr:spPr>
    </xdr:pic>
    <xdr:clientData/>
  </xdr:oneCellAnchor>
  <xdr:oneCellAnchor>
    <xdr:from>
      <xdr:col>11</xdr:col>
      <xdr:colOff>228600</xdr:colOff>
      <xdr:row>58</xdr:row>
      <xdr:rowOff>57150</xdr:rowOff>
    </xdr:from>
    <xdr:ext cx="152400" cy="157692"/>
    <xdr:pic>
      <xdr:nvPicPr>
        <xdr:cNvPr id="384" name="Picture 4">
          <a:extLst>
            <a:ext uri="{FF2B5EF4-FFF2-40B4-BE49-F238E27FC236}">
              <a16:creationId xmlns:a16="http://schemas.microsoft.com/office/drawing/2014/main" id="{00000000-0008-0000-4500-000080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287750" y="13820775"/>
          <a:ext cx="152400" cy="157692"/>
        </a:xfrm>
        <a:prstGeom prst="rect">
          <a:avLst/>
        </a:prstGeom>
        <a:noFill/>
        <a:ln w="9525">
          <a:miter lim="800000"/>
          <a:headEnd/>
          <a:tailEnd/>
        </a:ln>
      </xdr:spPr>
    </xdr:pic>
    <xdr:clientData/>
  </xdr:oneCellAnchor>
  <xdr:oneCellAnchor>
    <xdr:from>
      <xdr:col>11</xdr:col>
      <xdr:colOff>228600</xdr:colOff>
      <xdr:row>58</xdr:row>
      <xdr:rowOff>57150</xdr:rowOff>
    </xdr:from>
    <xdr:ext cx="152400" cy="157692"/>
    <xdr:pic>
      <xdr:nvPicPr>
        <xdr:cNvPr id="385" name="Picture 5">
          <a:extLst>
            <a:ext uri="{FF2B5EF4-FFF2-40B4-BE49-F238E27FC236}">
              <a16:creationId xmlns:a16="http://schemas.microsoft.com/office/drawing/2014/main" id="{00000000-0008-0000-4500-000081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287750" y="13820775"/>
          <a:ext cx="152400" cy="157692"/>
        </a:xfrm>
        <a:prstGeom prst="rect">
          <a:avLst/>
        </a:prstGeom>
        <a:noFill/>
        <a:ln w="9525">
          <a:miter lim="800000"/>
          <a:headEnd/>
          <a:tailEnd/>
        </a:ln>
      </xdr:spPr>
    </xdr:pic>
    <xdr:clientData/>
  </xdr:oneCellAnchor>
  <xdr:oneCellAnchor>
    <xdr:from>
      <xdr:col>11</xdr:col>
      <xdr:colOff>228600</xdr:colOff>
      <xdr:row>58</xdr:row>
      <xdr:rowOff>57150</xdr:rowOff>
    </xdr:from>
    <xdr:ext cx="152400" cy="157692"/>
    <xdr:pic>
      <xdr:nvPicPr>
        <xdr:cNvPr id="386" name="Picture 6">
          <a:extLst>
            <a:ext uri="{FF2B5EF4-FFF2-40B4-BE49-F238E27FC236}">
              <a16:creationId xmlns:a16="http://schemas.microsoft.com/office/drawing/2014/main" id="{00000000-0008-0000-4500-000082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287750" y="13820775"/>
          <a:ext cx="152400" cy="157692"/>
        </a:xfrm>
        <a:prstGeom prst="rect">
          <a:avLst/>
        </a:prstGeom>
        <a:noFill/>
        <a:ln w="9525">
          <a:miter lim="800000"/>
          <a:headEnd/>
          <a:tailEnd/>
        </a:ln>
      </xdr:spPr>
    </xdr:pic>
    <xdr:clientData/>
  </xdr:oneCellAnchor>
  <xdr:oneCellAnchor>
    <xdr:from>
      <xdr:col>11</xdr:col>
      <xdr:colOff>228600</xdr:colOff>
      <xdr:row>58</xdr:row>
      <xdr:rowOff>57150</xdr:rowOff>
    </xdr:from>
    <xdr:ext cx="152400" cy="157692"/>
    <xdr:pic>
      <xdr:nvPicPr>
        <xdr:cNvPr id="387" name="Picture 7">
          <a:extLst>
            <a:ext uri="{FF2B5EF4-FFF2-40B4-BE49-F238E27FC236}">
              <a16:creationId xmlns:a16="http://schemas.microsoft.com/office/drawing/2014/main" id="{00000000-0008-0000-4500-000083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287750" y="13820775"/>
          <a:ext cx="152400" cy="157692"/>
        </a:xfrm>
        <a:prstGeom prst="rect">
          <a:avLst/>
        </a:prstGeom>
        <a:noFill/>
        <a:ln w="9525">
          <a:miter lim="800000"/>
          <a:headEnd/>
          <a:tailEnd/>
        </a:ln>
      </xdr:spPr>
    </xdr:pic>
    <xdr:clientData/>
  </xdr:oneCellAnchor>
  <xdr:oneCellAnchor>
    <xdr:from>
      <xdr:col>11</xdr:col>
      <xdr:colOff>228600</xdr:colOff>
      <xdr:row>58</xdr:row>
      <xdr:rowOff>57150</xdr:rowOff>
    </xdr:from>
    <xdr:ext cx="152400" cy="157692"/>
    <xdr:pic>
      <xdr:nvPicPr>
        <xdr:cNvPr id="388" name="Picture 8">
          <a:extLst>
            <a:ext uri="{FF2B5EF4-FFF2-40B4-BE49-F238E27FC236}">
              <a16:creationId xmlns:a16="http://schemas.microsoft.com/office/drawing/2014/main" id="{00000000-0008-0000-4500-000084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287750" y="13820775"/>
          <a:ext cx="152400" cy="157692"/>
        </a:xfrm>
        <a:prstGeom prst="rect">
          <a:avLst/>
        </a:prstGeom>
        <a:noFill/>
        <a:ln w="9525">
          <a:miter lim="800000"/>
          <a:headEnd/>
          <a:tailEnd/>
        </a:ln>
      </xdr:spPr>
    </xdr:pic>
    <xdr:clientData/>
  </xdr:oneCellAnchor>
  <xdr:oneCellAnchor>
    <xdr:from>
      <xdr:col>11</xdr:col>
      <xdr:colOff>228600</xdr:colOff>
      <xdr:row>58</xdr:row>
      <xdr:rowOff>57150</xdr:rowOff>
    </xdr:from>
    <xdr:ext cx="152400" cy="157692"/>
    <xdr:pic>
      <xdr:nvPicPr>
        <xdr:cNvPr id="389" name="Picture 9">
          <a:extLst>
            <a:ext uri="{FF2B5EF4-FFF2-40B4-BE49-F238E27FC236}">
              <a16:creationId xmlns:a16="http://schemas.microsoft.com/office/drawing/2014/main" id="{00000000-0008-0000-4500-000085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287750" y="13820775"/>
          <a:ext cx="152400" cy="157692"/>
        </a:xfrm>
        <a:prstGeom prst="rect">
          <a:avLst/>
        </a:prstGeom>
        <a:noFill/>
        <a:ln w="9525">
          <a:miter lim="800000"/>
          <a:headEnd/>
          <a:tailEnd/>
        </a:ln>
      </xdr:spPr>
    </xdr:pic>
    <xdr:clientData/>
  </xdr:oneCellAnchor>
  <xdr:oneCellAnchor>
    <xdr:from>
      <xdr:col>11</xdr:col>
      <xdr:colOff>228600</xdr:colOff>
      <xdr:row>58</xdr:row>
      <xdr:rowOff>57150</xdr:rowOff>
    </xdr:from>
    <xdr:ext cx="152400" cy="157692"/>
    <xdr:pic>
      <xdr:nvPicPr>
        <xdr:cNvPr id="390" name="Picture 10">
          <a:extLst>
            <a:ext uri="{FF2B5EF4-FFF2-40B4-BE49-F238E27FC236}">
              <a16:creationId xmlns:a16="http://schemas.microsoft.com/office/drawing/2014/main" id="{00000000-0008-0000-4500-000086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287750" y="13820775"/>
          <a:ext cx="152400" cy="157692"/>
        </a:xfrm>
        <a:prstGeom prst="rect">
          <a:avLst/>
        </a:prstGeom>
        <a:noFill/>
        <a:ln w="9525">
          <a:miter lim="800000"/>
          <a:headEnd/>
          <a:tailEnd/>
        </a:ln>
      </xdr:spPr>
    </xdr:pic>
    <xdr:clientData/>
  </xdr:oneCellAnchor>
  <xdr:oneCellAnchor>
    <xdr:from>
      <xdr:col>11</xdr:col>
      <xdr:colOff>228600</xdr:colOff>
      <xdr:row>58</xdr:row>
      <xdr:rowOff>57150</xdr:rowOff>
    </xdr:from>
    <xdr:ext cx="152400" cy="157692"/>
    <xdr:pic>
      <xdr:nvPicPr>
        <xdr:cNvPr id="391" name="Picture 11">
          <a:extLst>
            <a:ext uri="{FF2B5EF4-FFF2-40B4-BE49-F238E27FC236}">
              <a16:creationId xmlns:a16="http://schemas.microsoft.com/office/drawing/2014/main" id="{00000000-0008-0000-4500-000087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287750" y="13820775"/>
          <a:ext cx="152400" cy="157692"/>
        </a:xfrm>
        <a:prstGeom prst="rect">
          <a:avLst/>
        </a:prstGeom>
        <a:noFill/>
        <a:ln w="9525">
          <a:miter lim="800000"/>
          <a:headEnd/>
          <a:tailEnd/>
        </a:ln>
      </xdr:spPr>
    </xdr:pic>
    <xdr:clientData/>
  </xdr:oneCellAnchor>
  <xdr:oneCellAnchor>
    <xdr:from>
      <xdr:col>11</xdr:col>
      <xdr:colOff>228600</xdr:colOff>
      <xdr:row>58</xdr:row>
      <xdr:rowOff>57150</xdr:rowOff>
    </xdr:from>
    <xdr:ext cx="152400" cy="157692"/>
    <xdr:pic>
      <xdr:nvPicPr>
        <xdr:cNvPr id="392" name="Picture 12">
          <a:extLst>
            <a:ext uri="{FF2B5EF4-FFF2-40B4-BE49-F238E27FC236}">
              <a16:creationId xmlns:a16="http://schemas.microsoft.com/office/drawing/2014/main" id="{00000000-0008-0000-4500-00008801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287750" y="13820775"/>
          <a:ext cx="152400" cy="157692"/>
        </a:xfrm>
        <a:prstGeom prst="rect">
          <a:avLst/>
        </a:prstGeom>
        <a:noFill/>
        <a:ln w="9525">
          <a:miter lim="800000"/>
          <a:headEnd/>
          <a:tailEnd/>
        </a:ln>
      </xdr:spPr>
    </xdr:pic>
    <xdr:clientData/>
  </xdr:oneCellAnchor>
  <xdr:oneCellAnchor>
    <xdr:from>
      <xdr:col>0</xdr:col>
      <xdr:colOff>0</xdr:colOff>
      <xdr:row>0</xdr:row>
      <xdr:rowOff>0</xdr:rowOff>
    </xdr:from>
    <xdr:ext cx="1243692" cy="1123371"/>
    <xdr:pic>
      <xdr:nvPicPr>
        <xdr:cNvPr id="393" name="Imagen 392">
          <a:extLst>
            <a:ext uri="{FF2B5EF4-FFF2-40B4-BE49-F238E27FC236}">
              <a16:creationId xmlns:a16="http://schemas.microsoft.com/office/drawing/2014/main" id="{00000000-0008-0000-4500-000089010000}"/>
            </a:ext>
          </a:extLst>
        </xdr:cNvPr>
        <xdr:cNvPicPr>
          <a:picLocks noChangeAspect="1"/>
        </xdr:cNvPicPr>
      </xdr:nvPicPr>
      <xdr:blipFill>
        <a:blip xmlns:r="http://schemas.openxmlformats.org/officeDocument/2006/relationships" r:embed="rId3"/>
        <a:stretch>
          <a:fillRect/>
        </a:stretch>
      </xdr:blipFill>
      <xdr:spPr>
        <a:xfrm>
          <a:off x="0" y="0"/>
          <a:ext cx="1243692" cy="1123371"/>
        </a:xfrm>
        <a:prstGeom prst="rect">
          <a:avLst/>
        </a:prstGeom>
      </xdr:spPr>
    </xdr:pic>
    <xdr:clientData/>
  </xdr:oneCellAnchor>
</xdr:wsDr>
</file>

<file path=xl/drawings/drawing71.xml><?xml version="1.0" encoding="utf-8"?>
<xdr:wsDr xmlns:xdr="http://schemas.openxmlformats.org/drawingml/2006/spreadsheetDrawing" xmlns:a="http://schemas.openxmlformats.org/drawingml/2006/main">
  <xdr:oneCellAnchor>
    <xdr:from>
      <xdr:col>7</xdr:col>
      <xdr:colOff>0</xdr:colOff>
      <xdr:row>31</xdr:row>
      <xdr:rowOff>0</xdr:rowOff>
    </xdr:from>
    <xdr:ext cx="85725" cy="85725"/>
    <xdr:pic>
      <xdr:nvPicPr>
        <xdr:cNvPr id="2" name="1 Imagen" descr="http://200.29.3.6:8080/pentaho/jpivot/table/drill-position-other.gif">
          <a:extLst>
            <a:ext uri="{FF2B5EF4-FFF2-40B4-BE49-F238E27FC236}">
              <a16:creationId xmlns:a16="http://schemas.microsoft.com/office/drawing/2014/main" id="{00000000-0008-0000-4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3" name="2 Imagen" descr="http://200.29.3.6:8080/pentaho/jpivot/table/drill-position-other.gif">
          <a:extLst>
            <a:ext uri="{FF2B5EF4-FFF2-40B4-BE49-F238E27FC236}">
              <a16:creationId xmlns:a16="http://schemas.microsoft.com/office/drawing/2014/main" id="{00000000-0008-0000-4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4" name="3 Imagen" descr="http://200.29.3.6:8080/pentaho/jpivot/table/drill-position-other.gif">
          <a:extLst>
            <a:ext uri="{FF2B5EF4-FFF2-40B4-BE49-F238E27FC236}">
              <a16:creationId xmlns:a16="http://schemas.microsoft.com/office/drawing/2014/main" id="{00000000-0008-0000-4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5" name="4 Imagen" descr="http://200.29.3.6:8080/pentaho/jpivot/table/drill-position-other.gif">
          <a:extLst>
            <a:ext uri="{FF2B5EF4-FFF2-40B4-BE49-F238E27FC236}">
              <a16:creationId xmlns:a16="http://schemas.microsoft.com/office/drawing/2014/main" id="{00000000-0008-0000-46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6" name="5 Imagen" descr="http://200.29.3.6:8080/pentaho/jpivot/table/drill-position-other.gif">
          <a:extLst>
            <a:ext uri="{FF2B5EF4-FFF2-40B4-BE49-F238E27FC236}">
              <a16:creationId xmlns:a16="http://schemas.microsoft.com/office/drawing/2014/main" id="{00000000-0008-0000-4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7" name="6 Imagen" descr="http://200.29.3.6:8080/pentaho/jpivot/table/drill-position-other.gif">
          <a:extLst>
            <a:ext uri="{FF2B5EF4-FFF2-40B4-BE49-F238E27FC236}">
              <a16:creationId xmlns:a16="http://schemas.microsoft.com/office/drawing/2014/main" id="{00000000-0008-0000-46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8" name="7 Imagen" descr="http://200.29.3.6:8080/pentaho/jpivot/table/drill-position-other.gif">
          <a:extLst>
            <a:ext uri="{FF2B5EF4-FFF2-40B4-BE49-F238E27FC236}">
              <a16:creationId xmlns:a16="http://schemas.microsoft.com/office/drawing/2014/main" id="{00000000-0008-0000-46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9" name="8 Imagen" descr="http://200.29.3.6:8080/pentaho/jpivot/table/drill-position-other.gif">
          <a:extLst>
            <a:ext uri="{FF2B5EF4-FFF2-40B4-BE49-F238E27FC236}">
              <a16:creationId xmlns:a16="http://schemas.microsoft.com/office/drawing/2014/main" id="{00000000-0008-0000-46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10" name="9 Imagen" descr="http://200.29.3.6:8080/pentaho/jpivot/table/drill-position-other.gif">
          <a:extLst>
            <a:ext uri="{FF2B5EF4-FFF2-40B4-BE49-F238E27FC236}">
              <a16:creationId xmlns:a16="http://schemas.microsoft.com/office/drawing/2014/main" id="{00000000-0008-0000-46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11" name="10 Imagen" descr="http://200.29.3.6:8080/pentaho/jpivot/table/drill-position-other.gif">
          <a:extLst>
            <a:ext uri="{FF2B5EF4-FFF2-40B4-BE49-F238E27FC236}">
              <a16:creationId xmlns:a16="http://schemas.microsoft.com/office/drawing/2014/main" id="{00000000-0008-0000-46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12" name="11 Imagen" descr="http://200.29.3.6:8080/pentaho/jpivot/table/drill-position-other.gif">
          <a:extLst>
            <a:ext uri="{FF2B5EF4-FFF2-40B4-BE49-F238E27FC236}">
              <a16:creationId xmlns:a16="http://schemas.microsoft.com/office/drawing/2014/main" id="{00000000-0008-0000-46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13" name="12 Imagen" descr="http://200.29.3.6:8080/pentaho/jpivot/table/drill-position-other.gif">
          <a:extLst>
            <a:ext uri="{FF2B5EF4-FFF2-40B4-BE49-F238E27FC236}">
              <a16:creationId xmlns:a16="http://schemas.microsoft.com/office/drawing/2014/main" id="{00000000-0008-0000-46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14" name="13 Imagen" descr="http://200.29.3.6:8080/pentaho/jpivot/table/drill-position-other.gif">
          <a:extLst>
            <a:ext uri="{FF2B5EF4-FFF2-40B4-BE49-F238E27FC236}">
              <a16:creationId xmlns:a16="http://schemas.microsoft.com/office/drawing/2014/main" id="{00000000-0008-0000-46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15" name="14 Imagen" descr="http://200.29.3.6:8080/pentaho/jpivot/table/drill-position-other.gif">
          <a:extLst>
            <a:ext uri="{FF2B5EF4-FFF2-40B4-BE49-F238E27FC236}">
              <a16:creationId xmlns:a16="http://schemas.microsoft.com/office/drawing/2014/main" id="{00000000-0008-0000-46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16" name="15 Imagen" descr="http://200.29.3.6:8080/pentaho/jpivot/table/drill-position-other.gif">
          <a:extLst>
            <a:ext uri="{FF2B5EF4-FFF2-40B4-BE49-F238E27FC236}">
              <a16:creationId xmlns:a16="http://schemas.microsoft.com/office/drawing/2014/main" id="{00000000-0008-0000-46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17" name="16 Imagen" descr="http://200.29.3.6:8080/pentaho/jpivot/table/drill-position-other.gif">
          <a:extLst>
            <a:ext uri="{FF2B5EF4-FFF2-40B4-BE49-F238E27FC236}">
              <a16:creationId xmlns:a16="http://schemas.microsoft.com/office/drawing/2014/main" id="{00000000-0008-0000-46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18" name="17 Imagen" descr="http://200.29.3.6:8080/pentaho/jpivot/table/drill-position-other.gif">
          <a:extLst>
            <a:ext uri="{FF2B5EF4-FFF2-40B4-BE49-F238E27FC236}">
              <a16:creationId xmlns:a16="http://schemas.microsoft.com/office/drawing/2014/main" id="{00000000-0008-0000-46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19" name="18 Imagen" descr="http://200.29.3.6:8080/pentaho/jpivot/table/drill-position-other.gif">
          <a:extLst>
            <a:ext uri="{FF2B5EF4-FFF2-40B4-BE49-F238E27FC236}">
              <a16:creationId xmlns:a16="http://schemas.microsoft.com/office/drawing/2014/main" id="{00000000-0008-0000-46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20" name="19 Imagen" descr="http://200.29.3.6:8080/pentaho/jpivot/table/drill-position-other.gif">
          <a:extLst>
            <a:ext uri="{FF2B5EF4-FFF2-40B4-BE49-F238E27FC236}">
              <a16:creationId xmlns:a16="http://schemas.microsoft.com/office/drawing/2014/main" id="{00000000-0008-0000-46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21" name="20 Imagen" descr="http://200.29.3.6:8080/pentaho/jpivot/table/drill-position-other.gif">
          <a:extLst>
            <a:ext uri="{FF2B5EF4-FFF2-40B4-BE49-F238E27FC236}">
              <a16:creationId xmlns:a16="http://schemas.microsoft.com/office/drawing/2014/main" id="{00000000-0008-0000-46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22" name="21 Imagen" descr="http://200.29.3.6:8080/pentaho/jpivot/table/drill-position-other.gif">
          <a:extLst>
            <a:ext uri="{FF2B5EF4-FFF2-40B4-BE49-F238E27FC236}">
              <a16:creationId xmlns:a16="http://schemas.microsoft.com/office/drawing/2014/main" id="{00000000-0008-0000-46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23" name="22 Imagen" descr="http://200.29.3.6:8080/pentaho/jpivot/table/drill-position-other.gif">
          <a:extLst>
            <a:ext uri="{FF2B5EF4-FFF2-40B4-BE49-F238E27FC236}">
              <a16:creationId xmlns:a16="http://schemas.microsoft.com/office/drawing/2014/main" id="{00000000-0008-0000-46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24" name="23 Imagen" descr="http://200.29.3.6:8080/pentaho/jpivot/table/drill-position-other.gif">
          <a:extLst>
            <a:ext uri="{FF2B5EF4-FFF2-40B4-BE49-F238E27FC236}">
              <a16:creationId xmlns:a16="http://schemas.microsoft.com/office/drawing/2014/main" id="{00000000-0008-0000-4600-00001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25" name="24 Imagen" descr="http://200.29.3.6:8080/pentaho/jpivot/table/drill-position-other.gif">
          <a:extLst>
            <a:ext uri="{FF2B5EF4-FFF2-40B4-BE49-F238E27FC236}">
              <a16:creationId xmlns:a16="http://schemas.microsoft.com/office/drawing/2014/main" id="{00000000-0008-0000-4600-00001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26" name="25 Imagen" descr="http://200.29.3.6:8080/pentaho/jpivot/table/drill-position-other.gif">
          <a:extLst>
            <a:ext uri="{FF2B5EF4-FFF2-40B4-BE49-F238E27FC236}">
              <a16:creationId xmlns:a16="http://schemas.microsoft.com/office/drawing/2014/main" id="{00000000-0008-0000-4600-00001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27" name="26 Imagen" descr="http://200.29.3.6:8080/pentaho/jpivot/table/drill-position-other.gif">
          <a:extLst>
            <a:ext uri="{FF2B5EF4-FFF2-40B4-BE49-F238E27FC236}">
              <a16:creationId xmlns:a16="http://schemas.microsoft.com/office/drawing/2014/main" id="{00000000-0008-0000-4600-00001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28" name="27 Imagen" descr="http://200.29.3.6:8080/pentaho/jpivot/table/drill-position-other.gif">
          <a:extLst>
            <a:ext uri="{FF2B5EF4-FFF2-40B4-BE49-F238E27FC236}">
              <a16:creationId xmlns:a16="http://schemas.microsoft.com/office/drawing/2014/main" id="{00000000-0008-0000-4600-00001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29" name="28 Imagen" descr="http://200.29.3.6:8080/pentaho/jpivot/table/drill-position-other.gif">
          <a:extLst>
            <a:ext uri="{FF2B5EF4-FFF2-40B4-BE49-F238E27FC236}">
              <a16:creationId xmlns:a16="http://schemas.microsoft.com/office/drawing/2014/main" id="{00000000-0008-0000-4600-00001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30" name="29 Imagen" descr="http://200.29.3.6:8080/pentaho/jpivot/table/drill-position-other.gif">
          <a:extLst>
            <a:ext uri="{FF2B5EF4-FFF2-40B4-BE49-F238E27FC236}">
              <a16:creationId xmlns:a16="http://schemas.microsoft.com/office/drawing/2014/main" id="{00000000-0008-0000-46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31" name="30 Imagen" descr="http://200.29.3.6:8080/pentaho/jpivot/table/drill-position-other.gif">
          <a:extLst>
            <a:ext uri="{FF2B5EF4-FFF2-40B4-BE49-F238E27FC236}">
              <a16:creationId xmlns:a16="http://schemas.microsoft.com/office/drawing/2014/main" id="{00000000-0008-0000-4600-00001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8</xdr:row>
      <xdr:rowOff>0</xdr:rowOff>
    </xdr:from>
    <xdr:ext cx="85725" cy="85725"/>
    <xdr:pic>
      <xdr:nvPicPr>
        <xdr:cNvPr id="32" name="31 Imagen" descr="http://200.29.3.6:8080/pentaho/jpivot/table/drill-position-other.gif">
          <a:extLst>
            <a:ext uri="{FF2B5EF4-FFF2-40B4-BE49-F238E27FC236}">
              <a16:creationId xmlns:a16="http://schemas.microsoft.com/office/drawing/2014/main" id="{00000000-0008-0000-4600-00002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9</xdr:row>
      <xdr:rowOff>0</xdr:rowOff>
    </xdr:from>
    <xdr:ext cx="85725" cy="85725"/>
    <xdr:pic>
      <xdr:nvPicPr>
        <xdr:cNvPr id="33" name="32 Imagen" descr="http://200.29.3.6:8080/pentaho/jpivot/table/drill-position-other.gif">
          <a:extLst>
            <a:ext uri="{FF2B5EF4-FFF2-40B4-BE49-F238E27FC236}">
              <a16:creationId xmlns:a16="http://schemas.microsoft.com/office/drawing/2014/main" id="{00000000-0008-0000-4600-00002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10</xdr:row>
      <xdr:rowOff>0</xdr:rowOff>
    </xdr:from>
    <xdr:ext cx="85725" cy="85725"/>
    <xdr:pic>
      <xdr:nvPicPr>
        <xdr:cNvPr id="34" name="33 Imagen" descr="http://200.29.3.6:8080/pentaho/jpivot/table/drill-position-other.gif">
          <a:extLst>
            <a:ext uri="{FF2B5EF4-FFF2-40B4-BE49-F238E27FC236}">
              <a16:creationId xmlns:a16="http://schemas.microsoft.com/office/drawing/2014/main" id="{00000000-0008-0000-4600-00002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11</xdr:row>
      <xdr:rowOff>0</xdr:rowOff>
    </xdr:from>
    <xdr:ext cx="85725" cy="85725"/>
    <xdr:pic>
      <xdr:nvPicPr>
        <xdr:cNvPr id="35" name="34 Imagen" descr="http://200.29.3.6:8080/pentaho/jpivot/table/drill-position-other.gif">
          <a:extLst>
            <a:ext uri="{FF2B5EF4-FFF2-40B4-BE49-F238E27FC236}">
              <a16:creationId xmlns:a16="http://schemas.microsoft.com/office/drawing/2014/main" id="{00000000-0008-0000-46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12</xdr:row>
      <xdr:rowOff>0</xdr:rowOff>
    </xdr:from>
    <xdr:ext cx="85725" cy="85725"/>
    <xdr:pic>
      <xdr:nvPicPr>
        <xdr:cNvPr id="36" name="35 Imagen" descr="http://200.29.3.6:8080/pentaho/jpivot/table/drill-position-other.gif">
          <a:extLst>
            <a:ext uri="{FF2B5EF4-FFF2-40B4-BE49-F238E27FC236}">
              <a16:creationId xmlns:a16="http://schemas.microsoft.com/office/drawing/2014/main" id="{00000000-0008-0000-46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13</xdr:row>
      <xdr:rowOff>0</xdr:rowOff>
    </xdr:from>
    <xdr:ext cx="85725" cy="85725"/>
    <xdr:pic>
      <xdr:nvPicPr>
        <xdr:cNvPr id="37" name="36 Imagen" descr="http://200.29.3.6:8080/pentaho/jpivot/table/drill-position-other.gif">
          <a:extLst>
            <a:ext uri="{FF2B5EF4-FFF2-40B4-BE49-F238E27FC236}">
              <a16:creationId xmlns:a16="http://schemas.microsoft.com/office/drawing/2014/main" id="{00000000-0008-0000-4600-00002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14</xdr:row>
      <xdr:rowOff>0</xdr:rowOff>
    </xdr:from>
    <xdr:ext cx="85725" cy="85725"/>
    <xdr:pic>
      <xdr:nvPicPr>
        <xdr:cNvPr id="38" name="37 Imagen" descr="http://200.29.3.6:8080/pentaho/jpivot/table/drill-position-other.gif">
          <a:extLst>
            <a:ext uri="{FF2B5EF4-FFF2-40B4-BE49-F238E27FC236}">
              <a16:creationId xmlns:a16="http://schemas.microsoft.com/office/drawing/2014/main" id="{00000000-0008-0000-4600-00002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16</xdr:row>
      <xdr:rowOff>0</xdr:rowOff>
    </xdr:from>
    <xdr:ext cx="85725" cy="85725"/>
    <xdr:pic>
      <xdr:nvPicPr>
        <xdr:cNvPr id="39" name="38 Imagen" descr="http://200.29.3.6:8080/pentaho/jpivot/table/drill-position-other.gif">
          <a:extLst>
            <a:ext uri="{FF2B5EF4-FFF2-40B4-BE49-F238E27FC236}">
              <a16:creationId xmlns:a16="http://schemas.microsoft.com/office/drawing/2014/main" id="{00000000-0008-0000-46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17</xdr:row>
      <xdr:rowOff>0</xdr:rowOff>
    </xdr:from>
    <xdr:ext cx="85725" cy="85725"/>
    <xdr:pic>
      <xdr:nvPicPr>
        <xdr:cNvPr id="40" name="39 Imagen" descr="http://200.29.3.6:8080/pentaho/jpivot/table/drill-position-other.gif">
          <a:extLst>
            <a:ext uri="{FF2B5EF4-FFF2-40B4-BE49-F238E27FC236}">
              <a16:creationId xmlns:a16="http://schemas.microsoft.com/office/drawing/2014/main" id="{00000000-0008-0000-4600-00002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18</xdr:row>
      <xdr:rowOff>0</xdr:rowOff>
    </xdr:from>
    <xdr:ext cx="85725" cy="85725"/>
    <xdr:pic>
      <xdr:nvPicPr>
        <xdr:cNvPr id="41" name="40 Imagen" descr="http://200.29.3.6:8080/pentaho/jpivot/table/drill-position-other.gif">
          <a:extLst>
            <a:ext uri="{FF2B5EF4-FFF2-40B4-BE49-F238E27FC236}">
              <a16:creationId xmlns:a16="http://schemas.microsoft.com/office/drawing/2014/main" id="{00000000-0008-0000-4600-00002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19</xdr:row>
      <xdr:rowOff>0</xdr:rowOff>
    </xdr:from>
    <xdr:ext cx="85725" cy="85725"/>
    <xdr:pic>
      <xdr:nvPicPr>
        <xdr:cNvPr id="42" name="41 Imagen" descr="http://200.29.3.6:8080/pentaho/jpivot/table/drill-position-other.gif">
          <a:extLst>
            <a:ext uri="{FF2B5EF4-FFF2-40B4-BE49-F238E27FC236}">
              <a16:creationId xmlns:a16="http://schemas.microsoft.com/office/drawing/2014/main" id="{00000000-0008-0000-4600-00002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20</xdr:row>
      <xdr:rowOff>0</xdr:rowOff>
    </xdr:from>
    <xdr:ext cx="85725" cy="85725"/>
    <xdr:pic>
      <xdr:nvPicPr>
        <xdr:cNvPr id="43" name="42 Imagen" descr="http://200.29.3.6:8080/pentaho/jpivot/table/drill-position-other.gif">
          <a:extLst>
            <a:ext uri="{FF2B5EF4-FFF2-40B4-BE49-F238E27FC236}">
              <a16:creationId xmlns:a16="http://schemas.microsoft.com/office/drawing/2014/main" id="{00000000-0008-0000-46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21</xdr:row>
      <xdr:rowOff>0</xdr:rowOff>
    </xdr:from>
    <xdr:ext cx="85725" cy="85725"/>
    <xdr:pic>
      <xdr:nvPicPr>
        <xdr:cNvPr id="44" name="43 Imagen" descr="http://200.29.3.6:8080/pentaho/jpivot/table/drill-position-other.gif">
          <a:extLst>
            <a:ext uri="{FF2B5EF4-FFF2-40B4-BE49-F238E27FC236}">
              <a16:creationId xmlns:a16="http://schemas.microsoft.com/office/drawing/2014/main" id="{00000000-0008-0000-4600-00002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22</xdr:row>
      <xdr:rowOff>0</xdr:rowOff>
    </xdr:from>
    <xdr:ext cx="85725" cy="85725"/>
    <xdr:pic>
      <xdr:nvPicPr>
        <xdr:cNvPr id="45" name="44 Imagen" descr="http://200.29.3.6:8080/pentaho/jpivot/table/drill-position-other.gif">
          <a:extLst>
            <a:ext uri="{FF2B5EF4-FFF2-40B4-BE49-F238E27FC236}">
              <a16:creationId xmlns:a16="http://schemas.microsoft.com/office/drawing/2014/main" id="{00000000-0008-0000-4600-00002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24</xdr:row>
      <xdr:rowOff>0</xdr:rowOff>
    </xdr:from>
    <xdr:ext cx="85725" cy="85725"/>
    <xdr:pic>
      <xdr:nvPicPr>
        <xdr:cNvPr id="46" name="45 Imagen" descr="http://200.29.3.6:8080/pentaho/jpivot/table/drill-position-other.gif">
          <a:extLst>
            <a:ext uri="{FF2B5EF4-FFF2-40B4-BE49-F238E27FC236}">
              <a16:creationId xmlns:a16="http://schemas.microsoft.com/office/drawing/2014/main" id="{00000000-0008-0000-4600-00002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47" name="46 Imagen" descr="http://200.29.3.6:8080/pentaho/jpivot/table/drill-position-other.gif">
          <a:extLst>
            <a:ext uri="{FF2B5EF4-FFF2-40B4-BE49-F238E27FC236}">
              <a16:creationId xmlns:a16="http://schemas.microsoft.com/office/drawing/2014/main" id="{00000000-0008-0000-4600-00002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48" name="47 Imagen" descr="http://200.29.3.6:8080/pentaho/jpivot/table/drill-position-other.gif">
          <a:extLst>
            <a:ext uri="{FF2B5EF4-FFF2-40B4-BE49-F238E27FC236}">
              <a16:creationId xmlns:a16="http://schemas.microsoft.com/office/drawing/2014/main" id="{00000000-0008-0000-4600-00003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49" name="48 Imagen" descr="http://200.29.3.6:8080/pentaho/jpivot/table/drill-position-other.gif">
          <a:extLst>
            <a:ext uri="{FF2B5EF4-FFF2-40B4-BE49-F238E27FC236}">
              <a16:creationId xmlns:a16="http://schemas.microsoft.com/office/drawing/2014/main" id="{00000000-0008-0000-4600-00003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50" name="49 Imagen" descr="http://200.29.3.6:8080/pentaho/jpivot/table/drill-position-other.gif">
          <a:extLst>
            <a:ext uri="{FF2B5EF4-FFF2-40B4-BE49-F238E27FC236}">
              <a16:creationId xmlns:a16="http://schemas.microsoft.com/office/drawing/2014/main" id="{00000000-0008-0000-4600-00003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51" name="50 Imagen" descr="http://200.29.3.6:8080/pentaho/jpivot/table/drill-position-other.gif">
          <a:extLst>
            <a:ext uri="{FF2B5EF4-FFF2-40B4-BE49-F238E27FC236}">
              <a16:creationId xmlns:a16="http://schemas.microsoft.com/office/drawing/2014/main" id="{00000000-0008-0000-4600-00003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52" name="51 Imagen" descr="http://200.29.3.6:8080/pentaho/jpivot/table/drill-position-other.gif">
          <a:extLst>
            <a:ext uri="{FF2B5EF4-FFF2-40B4-BE49-F238E27FC236}">
              <a16:creationId xmlns:a16="http://schemas.microsoft.com/office/drawing/2014/main" id="{00000000-0008-0000-4600-00003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53" name="52 Imagen" descr="http://200.29.3.6:8080/pentaho/jpivot/table/drill-position-other.gif">
          <a:extLst>
            <a:ext uri="{FF2B5EF4-FFF2-40B4-BE49-F238E27FC236}">
              <a16:creationId xmlns:a16="http://schemas.microsoft.com/office/drawing/2014/main" id="{00000000-0008-0000-4600-00003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54" name="53 Imagen" descr="http://200.29.3.6:8080/pentaho/jpivot/table/drill-position-other.gif">
          <a:extLst>
            <a:ext uri="{FF2B5EF4-FFF2-40B4-BE49-F238E27FC236}">
              <a16:creationId xmlns:a16="http://schemas.microsoft.com/office/drawing/2014/main" id="{00000000-0008-0000-4600-00003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55" name="54 Imagen" descr="http://200.29.3.6:8080/pentaho/jpivot/table/drill-position-other.gif">
          <a:extLst>
            <a:ext uri="{FF2B5EF4-FFF2-40B4-BE49-F238E27FC236}">
              <a16:creationId xmlns:a16="http://schemas.microsoft.com/office/drawing/2014/main" id="{00000000-0008-0000-4600-00003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56" name="55 Imagen" descr="http://200.29.3.6:8080/pentaho/jpivot/table/drill-position-other.gif">
          <a:extLst>
            <a:ext uri="{FF2B5EF4-FFF2-40B4-BE49-F238E27FC236}">
              <a16:creationId xmlns:a16="http://schemas.microsoft.com/office/drawing/2014/main" id="{00000000-0008-0000-4600-00003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57" name="56 Imagen" descr="http://200.29.3.6:8080/pentaho/jpivot/table/drill-position-other.gif">
          <a:extLst>
            <a:ext uri="{FF2B5EF4-FFF2-40B4-BE49-F238E27FC236}">
              <a16:creationId xmlns:a16="http://schemas.microsoft.com/office/drawing/2014/main" id="{00000000-0008-0000-4600-00003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58" name="57 Imagen" descr="http://200.29.3.6:8080/pentaho/jpivot/table/drill-position-other.gif">
          <a:extLst>
            <a:ext uri="{FF2B5EF4-FFF2-40B4-BE49-F238E27FC236}">
              <a16:creationId xmlns:a16="http://schemas.microsoft.com/office/drawing/2014/main" id="{00000000-0008-0000-4600-00003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59" name="58 Imagen" descr="http://200.29.3.6:8080/pentaho/jpivot/table/drill-position-other.gif">
          <a:extLst>
            <a:ext uri="{FF2B5EF4-FFF2-40B4-BE49-F238E27FC236}">
              <a16:creationId xmlns:a16="http://schemas.microsoft.com/office/drawing/2014/main" id="{00000000-0008-0000-46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7</xdr:row>
      <xdr:rowOff>0</xdr:rowOff>
    </xdr:from>
    <xdr:ext cx="85725" cy="85725"/>
    <xdr:pic>
      <xdr:nvPicPr>
        <xdr:cNvPr id="60" name="59 Imagen" descr="http://200.29.3.6:8080/pentaho/jpivot/table/drill-position-other.gif">
          <a:extLst>
            <a:ext uri="{FF2B5EF4-FFF2-40B4-BE49-F238E27FC236}">
              <a16:creationId xmlns:a16="http://schemas.microsoft.com/office/drawing/2014/main" id="{00000000-0008-0000-4600-00003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210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8</xdr:row>
      <xdr:rowOff>0</xdr:rowOff>
    </xdr:from>
    <xdr:ext cx="85725" cy="85725"/>
    <xdr:pic>
      <xdr:nvPicPr>
        <xdr:cNvPr id="61" name="60 Imagen" descr="http://200.29.3.6:8080/pentaho/jpivot/table/drill-position-other.gif">
          <a:extLst>
            <a:ext uri="{FF2B5EF4-FFF2-40B4-BE49-F238E27FC236}">
              <a16:creationId xmlns:a16="http://schemas.microsoft.com/office/drawing/2014/main" id="{00000000-0008-0000-4600-00003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9</xdr:row>
      <xdr:rowOff>0</xdr:rowOff>
    </xdr:from>
    <xdr:ext cx="85725" cy="85725"/>
    <xdr:pic>
      <xdr:nvPicPr>
        <xdr:cNvPr id="62" name="61 Imagen" descr="http://200.29.3.6:8080/pentaho/jpivot/table/drill-position-other.gif">
          <a:extLst>
            <a:ext uri="{FF2B5EF4-FFF2-40B4-BE49-F238E27FC236}">
              <a16:creationId xmlns:a16="http://schemas.microsoft.com/office/drawing/2014/main" id="{00000000-0008-0000-4600-00003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10</xdr:row>
      <xdr:rowOff>0</xdr:rowOff>
    </xdr:from>
    <xdr:ext cx="85725" cy="85725"/>
    <xdr:pic>
      <xdr:nvPicPr>
        <xdr:cNvPr id="63" name="62 Imagen" descr="http://200.29.3.6:8080/pentaho/jpivot/table/drill-position-other.gif">
          <a:extLst>
            <a:ext uri="{FF2B5EF4-FFF2-40B4-BE49-F238E27FC236}">
              <a16:creationId xmlns:a16="http://schemas.microsoft.com/office/drawing/2014/main" id="{00000000-0008-0000-4600-00003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11</xdr:row>
      <xdr:rowOff>0</xdr:rowOff>
    </xdr:from>
    <xdr:ext cx="85725" cy="85725"/>
    <xdr:pic>
      <xdr:nvPicPr>
        <xdr:cNvPr id="64" name="63 Imagen" descr="http://200.29.3.6:8080/pentaho/jpivot/table/drill-position-other.gif">
          <a:extLst>
            <a:ext uri="{FF2B5EF4-FFF2-40B4-BE49-F238E27FC236}">
              <a16:creationId xmlns:a16="http://schemas.microsoft.com/office/drawing/2014/main" id="{00000000-0008-0000-4600-00004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12</xdr:row>
      <xdr:rowOff>0</xdr:rowOff>
    </xdr:from>
    <xdr:ext cx="85725" cy="85725"/>
    <xdr:pic>
      <xdr:nvPicPr>
        <xdr:cNvPr id="65" name="64 Imagen" descr="http://200.29.3.6:8080/pentaho/jpivot/table/drill-position-other.gif">
          <a:extLst>
            <a:ext uri="{FF2B5EF4-FFF2-40B4-BE49-F238E27FC236}">
              <a16:creationId xmlns:a16="http://schemas.microsoft.com/office/drawing/2014/main" id="{00000000-0008-0000-4600-00004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13</xdr:row>
      <xdr:rowOff>0</xdr:rowOff>
    </xdr:from>
    <xdr:ext cx="85725" cy="85725"/>
    <xdr:pic>
      <xdr:nvPicPr>
        <xdr:cNvPr id="66" name="65 Imagen" descr="http://200.29.3.6:8080/pentaho/jpivot/table/drill-position-other.gif">
          <a:extLst>
            <a:ext uri="{FF2B5EF4-FFF2-40B4-BE49-F238E27FC236}">
              <a16:creationId xmlns:a16="http://schemas.microsoft.com/office/drawing/2014/main" id="{00000000-0008-0000-4600-00004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14</xdr:row>
      <xdr:rowOff>0</xdr:rowOff>
    </xdr:from>
    <xdr:ext cx="85725" cy="85725"/>
    <xdr:pic>
      <xdr:nvPicPr>
        <xdr:cNvPr id="67" name="66 Imagen" descr="http://200.29.3.6:8080/pentaho/jpivot/table/drill-position-other.gif">
          <a:extLst>
            <a:ext uri="{FF2B5EF4-FFF2-40B4-BE49-F238E27FC236}">
              <a16:creationId xmlns:a16="http://schemas.microsoft.com/office/drawing/2014/main" id="{00000000-0008-0000-4600-00004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16</xdr:row>
      <xdr:rowOff>0</xdr:rowOff>
    </xdr:from>
    <xdr:ext cx="85725" cy="85725"/>
    <xdr:pic>
      <xdr:nvPicPr>
        <xdr:cNvPr id="68" name="67 Imagen" descr="http://200.29.3.6:8080/pentaho/jpivot/table/drill-position-other.gif">
          <a:extLst>
            <a:ext uri="{FF2B5EF4-FFF2-40B4-BE49-F238E27FC236}">
              <a16:creationId xmlns:a16="http://schemas.microsoft.com/office/drawing/2014/main" id="{00000000-0008-0000-4600-00004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17</xdr:row>
      <xdr:rowOff>0</xdr:rowOff>
    </xdr:from>
    <xdr:ext cx="85725" cy="85725"/>
    <xdr:pic>
      <xdr:nvPicPr>
        <xdr:cNvPr id="69" name="68 Imagen" descr="http://200.29.3.6:8080/pentaho/jpivot/table/drill-position-other.gif">
          <a:extLst>
            <a:ext uri="{FF2B5EF4-FFF2-40B4-BE49-F238E27FC236}">
              <a16:creationId xmlns:a16="http://schemas.microsoft.com/office/drawing/2014/main" id="{00000000-0008-0000-4600-00004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18</xdr:row>
      <xdr:rowOff>0</xdr:rowOff>
    </xdr:from>
    <xdr:ext cx="85725" cy="85725"/>
    <xdr:pic>
      <xdr:nvPicPr>
        <xdr:cNvPr id="70" name="69 Imagen" descr="http://200.29.3.6:8080/pentaho/jpivot/table/drill-position-other.gif">
          <a:extLst>
            <a:ext uri="{FF2B5EF4-FFF2-40B4-BE49-F238E27FC236}">
              <a16:creationId xmlns:a16="http://schemas.microsoft.com/office/drawing/2014/main" id="{00000000-0008-0000-4600-00004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19</xdr:row>
      <xdr:rowOff>0</xdr:rowOff>
    </xdr:from>
    <xdr:ext cx="85725" cy="85725"/>
    <xdr:pic>
      <xdr:nvPicPr>
        <xdr:cNvPr id="71" name="70 Imagen" descr="http://200.29.3.6:8080/pentaho/jpivot/table/drill-position-other.gif">
          <a:extLst>
            <a:ext uri="{FF2B5EF4-FFF2-40B4-BE49-F238E27FC236}">
              <a16:creationId xmlns:a16="http://schemas.microsoft.com/office/drawing/2014/main" id="{00000000-0008-0000-4600-00004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20</xdr:row>
      <xdr:rowOff>0</xdr:rowOff>
    </xdr:from>
    <xdr:ext cx="85725" cy="85725"/>
    <xdr:pic>
      <xdr:nvPicPr>
        <xdr:cNvPr id="72" name="71 Imagen" descr="http://200.29.3.6:8080/pentaho/jpivot/table/drill-position-other.gif">
          <a:extLst>
            <a:ext uri="{FF2B5EF4-FFF2-40B4-BE49-F238E27FC236}">
              <a16:creationId xmlns:a16="http://schemas.microsoft.com/office/drawing/2014/main" id="{00000000-0008-0000-4600-00004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243692" cy="1123371"/>
    <xdr:pic>
      <xdr:nvPicPr>
        <xdr:cNvPr id="73" name="Imagen 72">
          <a:extLst>
            <a:ext uri="{FF2B5EF4-FFF2-40B4-BE49-F238E27FC236}">
              <a16:creationId xmlns:a16="http://schemas.microsoft.com/office/drawing/2014/main" id="{00000000-0008-0000-4600-000049000000}"/>
            </a:ext>
          </a:extLst>
        </xdr:cNvPr>
        <xdr:cNvPicPr>
          <a:picLocks noChangeAspect="1"/>
        </xdr:cNvPicPr>
      </xdr:nvPicPr>
      <xdr:blipFill>
        <a:blip xmlns:r="http://schemas.openxmlformats.org/officeDocument/2006/relationships" r:embed="rId2"/>
        <a:stretch>
          <a:fillRect/>
        </a:stretch>
      </xdr:blipFill>
      <xdr:spPr>
        <a:xfrm>
          <a:off x="0" y="0"/>
          <a:ext cx="1243692" cy="1123371"/>
        </a:xfrm>
        <a:prstGeom prst="rect">
          <a:avLst/>
        </a:prstGeom>
      </xdr:spPr>
    </xdr:pic>
    <xdr:clientData/>
  </xdr:oneCellAnchor>
  <xdr:oneCellAnchor>
    <xdr:from>
      <xdr:col>4</xdr:col>
      <xdr:colOff>0</xdr:colOff>
      <xdr:row>8</xdr:row>
      <xdr:rowOff>0</xdr:rowOff>
    </xdr:from>
    <xdr:ext cx="85725" cy="85725"/>
    <xdr:pic>
      <xdr:nvPicPr>
        <xdr:cNvPr id="74" name="31 Imagen" descr="http://200.29.3.6:8080/pentaho/jpivot/table/drill-position-other.gif">
          <a:extLst>
            <a:ext uri="{FF2B5EF4-FFF2-40B4-BE49-F238E27FC236}">
              <a16:creationId xmlns:a16="http://schemas.microsoft.com/office/drawing/2014/main" id="{00000000-0008-0000-4600-00004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9</xdr:row>
      <xdr:rowOff>0</xdr:rowOff>
    </xdr:from>
    <xdr:ext cx="85725" cy="85725"/>
    <xdr:pic>
      <xdr:nvPicPr>
        <xdr:cNvPr id="75" name="32 Imagen" descr="http://200.29.3.6:8080/pentaho/jpivot/table/drill-position-other.gif">
          <a:extLst>
            <a:ext uri="{FF2B5EF4-FFF2-40B4-BE49-F238E27FC236}">
              <a16:creationId xmlns:a16="http://schemas.microsoft.com/office/drawing/2014/main" id="{00000000-0008-0000-4600-00004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10</xdr:row>
      <xdr:rowOff>0</xdr:rowOff>
    </xdr:from>
    <xdr:ext cx="85725" cy="85725"/>
    <xdr:pic>
      <xdr:nvPicPr>
        <xdr:cNvPr id="76" name="33 Imagen" descr="http://200.29.3.6:8080/pentaho/jpivot/table/drill-position-other.gif">
          <a:extLst>
            <a:ext uri="{FF2B5EF4-FFF2-40B4-BE49-F238E27FC236}">
              <a16:creationId xmlns:a16="http://schemas.microsoft.com/office/drawing/2014/main" id="{00000000-0008-0000-4600-00004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11</xdr:row>
      <xdr:rowOff>0</xdr:rowOff>
    </xdr:from>
    <xdr:ext cx="85725" cy="85725"/>
    <xdr:pic>
      <xdr:nvPicPr>
        <xdr:cNvPr id="77" name="34 Imagen" descr="http://200.29.3.6:8080/pentaho/jpivot/table/drill-position-other.gif">
          <a:extLst>
            <a:ext uri="{FF2B5EF4-FFF2-40B4-BE49-F238E27FC236}">
              <a16:creationId xmlns:a16="http://schemas.microsoft.com/office/drawing/2014/main" id="{00000000-0008-0000-4600-00004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12</xdr:row>
      <xdr:rowOff>0</xdr:rowOff>
    </xdr:from>
    <xdr:ext cx="85725" cy="85725"/>
    <xdr:pic>
      <xdr:nvPicPr>
        <xdr:cNvPr id="78" name="35 Imagen" descr="http://200.29.3.6:8080/pentaho/jpivot/table/drill-position-other.gif">
          <a:extLst>
            <a:ext uri="{FF2B5EF4-FFF2-40B4-BE49-F238E27FC236}">
              <a16:creationId xmlns:a16="http://schemas.microsoft.com/office/drawing/2014/main" id="{00000000-0008-0000-4600-00004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13</xdr:row>
      <xdr:rowOff>0</xdr:rowOff>
    </xdr:from>
    <xdr:ext cx="85725" cy="85725"/>
    <xdr:pic>
      <xdr:nvPicPr>
        <xdr:cNvPr id="79" name="36 Imagen" descr="http://200.29.3.6:8080/pentaho/jpivot/table/drill-position-other.gif">
          <a:extLst>
            <a:ext uri="{FF2B5EF4-FFF2-40B4-BE49-F238E27FC236}">
              <a16:creationId xmlns:a16="http://schemas.microsoft.com/office/drawing/2014/main" id="{00000000-0008-0000-4600-00004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14</xdr:row>
      <xdr:rowOff>0</xdr:rowOff>
    </xdr:from>
    <xdr:ext cx="85725" cy="85725"/>
    <xdr:pic>
      <xdr:nvPicPr>
        <xdr:cNvPr id="80" name="37 Imagen" descr="http://200.29.3.6:8080/pentaho/jpivot/table/drill-position-other.gif">
          <a:extLst>
            <a:ext uri="{FF2B5EF4-FFF2-40B4-BE49-F238E27FC236}">
              <a16:creationId xmlns:a16="http://schemas.microsoft.com/office/drawing/2014/main" id="{00000000-0008-0000-4600-00005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16</xdr:row>
      <xdr:rowOff>0</xdr:rowOff>
    </xdr:from>
    <xdr:ext cx="85725" cy="85725"/>
    <xdr:pic>
      <xdr:nvPicPr>
        <xdr:cNvPr id="81" name="38 Imagen" descr="http://200.29.3.6:8080/pentaho/jpivot/table/drill-position-other.gif">
          <a:extLst>
            <a:ext uri="{FF2B5EF4-FFF2-40B4-BE49-F238E27FC236}">
              <a16:creationId xmlns:a16="http://schemas.microsoft.com/office/drawing/2014/main" id="{00000000-0008-0000-4600-00005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17</xdr:row>
      <xdr:rowOff>0</xdr:rowOff>
    </xdr:from>
    <xdr:ext cx="85725" cy="85725"/>
    <xdr:pic>
      <xdr:nvPicPr>
        <xdr:cNvPr id="82" name="39 Imagen" descr="http://200.29.3.6:8080/pentaho/jpivot/table/drill-position-other.gif">
          <a:extLst>
            <a:ext uri="{FF2B5EF4-FFF2-40B4-BE49-F238E27FC236}">
              <a16:creationId xmlns:a16="http://schemas.microsoft.com/office/drawing/2014/main" id="{00000000-0008-0000-4600-00005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18</xdr:row>
      <xdr:rowOff>0</xdr:rowOff>
    </xdr:from>
    <xdr:ext cx="85725" cy="85725"/>
    <xdr:pic>
      <xdr:nvPicPr>
        <xdr:cNvPr id="83" name="40 Imagen" descr="http://200.29.3.6:8080/pentaho/jpivot/table/drill-position-other.gif">
          <a:extLst>
            <a:ext uri="{FF2B5EF4-FFF2-40B4-BE49-F238E27FC236}">
              <a16:creationId xmlns:a16="http://schemas.microsoft.com/office/drawing/2014/main" id="{00000000-0008-0000-4600-00005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19</xdr:row>
      <xdr:rowOff>0</xdr:rowOff>
    </xdr:from>
    <xdr:ext cx="85725" cy="85725"/>
    <xdr:pic>
      <xdr:nvPicPr>
        <xdr:cNvPr id="84" name="41 Imagen" descr="http://200.29.3.6:8080/pentaho/jpivot/table/drill-position-other.gif">
          <a:extLst>
            <a:ext uri="{FF2B5EF4-FFF2-40B4-BE49-F238E27FC236}">
              <a16:creationId xmlns:a16="http://schemas.microsoft.com/office/drawing/2014/main" id="{00000000-0008-0000-4600-00005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20</xdr:row>
      <xdr:rowOff>0</xdr:rowOff>
    </xdr:from>
    <xdr:ext cx="85725" cy="85725"/>
    <xdr:pic>
      <xdr:nvPicPr>
        <xdr:cNvPr id="85" name="42 Imagen" descr="http://200.29.3.6:8080/pentaho/jpivot/table/drill-position-other.gif">
          <a:extLst>
            <a:ext uri="{FF2B5EF4-FFF2-40B4-BE49-F238E27FC236}">
              <a16:creationId xmlns:a16="http://schemas.microsoft.com/office/drawing/2014/main" id="{00000000-0008-0000-4600-00005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21</xdr:row>
      <xdr:rowOff>0</xdr:rowOff>
    </xdr:from>
    <xdr:ext cx="85725" cy="85725"/>
    <xdr:pic>
      <xdr:nvPicPr>
        <xdr:cNvPr id="86" name="43 Imagen" descr="http://200.29.3.6:8080/pentaho/jpivot/table/drill-position-other.gif">
          <a:extLst>
            <a:ext uri="{FF2B5EF4-FFF2-40B4-BE49-F238E27FC236}">
              <a16:creationId xmlns:a16="http://schemas.microsoft.com/office/drawing/2014/main" id="{00000000-0008-0000-4600-00005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22</xdr:row>
      <xdr:rowOff>0</xdr:rowOff>
    </xdr:from>
    <xdr:ext cx="85725" cy="85725"/>
    <xdr:pic>
      <xdr:nvPicPr>
        <xdr:cNvPr id="87" name="44 Imagen" descr="http://200.29.3.6:8080/pentaho/jpivot/table/drill-position-other.gif">
          <a:extLst>
            <a:ext uri="{FF2B5EF4-FFF2-40B4-BE49-F238E27FC236}">
              <a16:creationId xmlns:a16="http://schemas.microsoft.com/office/drawing/2014/main" id="{00000000-0008-0000-4600-00005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24</xdr:row>
      <xdr:rowOff>0</xdr:rowOff>
    </xdr:from>
    <xdr:ext cx="85725" cy="85725"/>
    <xdr:pic>
      <xdr:nvPicPr>
        <xdr:cNvPr id="88" name="45 Imagen" descr="http://200.29.3.6:8080/pentaho/jpivot/table/drill-position-other.gif">
          <a:extLst>
            <a:ext uri="{FF2B5EF4-FFF2-40B4-BE49-F238E27FC236}">
              <a16:creationId xmlns:a16="http://schemas.microsoft.com/office/drawing/2014/main" id="{00000000-0008-0000-4600-00005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7</xdr:row>
      <xdr:rowOff>0</xdr:rowOff>
    </xdr:from>
    <xdr:ext cx="85725" cy="85725"/>
    <xdr:pic>
      <xdr:nvPicPr>
        <xdr:cNvPr id="89" name="59 Imagen" descr="http://200.29.3.6:8080/pentaho/jpivot/table/drill-position-other.gif">
          <a:extLst>
            <a:ext uri="{FF2B5EF4-FFF2-40B4-BE49-F238E27FC236}">
              <a16:creationId xmlns:a16="http://schemas.microsoft.com/office/drawing/2014/main" id="{00000000-0008-0000-4600-00005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210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8</xdr:row>
      <xdr:rowOff>0</xdr:rowOff>
    </xdr:from>
    <xdr:ext cx="85725" cy="85725"/>
    <xdr:pic>
      <xdr:nvPicPr>
        <xdr:cNvPr id="90" name="60 Imagen" descr="http://200.29.3.6:8080/pentaho/jpivot/table/drill-position-other.gif">
          <a:extLst>
            <a:ext uri="{FF2B5EF4-FFF2-40B4-BE49-F238E27FC236}">
              <a16:creationId xmlns:a16="http://schemas.microsoft.com/office/drawing/2014/main" id="{00000000-0008-0000-4600-00005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9</xdr:row>
      <xdr:rowOff>0</xdr:rowOff>
    </xdr:from>
    <xdr:ext cx="85725" cy="85725"/>
    <xdr:pic>
      <xdr:nvPicPr>
        <xdr:cNvPr id="91" name="61 Imagen" descr="http://200.29.3.6:8080/pentaho/jpivot/table/drill-position-other.gif">
          <a:extLst>
            <a:ext uri="{FF2B5EF4-FFF2-40B4-BE49-F238E27FC236}">
              <a16:creationId xmlns:a16="http://schemas.microsoft.com/office/drawing/2014/main" id="{00000000-0008-0000-4600-00005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10</xdr:row>
      <xdr:rowOff>0</xdr:rowOff>
    </xdr:from>
    <xdr:ext cx="85725" cy="85725"/>
    <xdr:pic>
      <xdr:nvPicPr>
        <xdr:cNvPr id="92" name="62 Imagen" descr="http://200.29.3.6:8080/pentaho/jpivot/table/drill-position-other.gif">
          <a:extLst>
            <a:ext uri="{FF2B5EF4-FFF2-40B4-BE49-F238E27FC236}">
              <a16:creationId xmlns:a16="http://schemas.microsoft.com/office/drawing/2014/main" id="{00000000-0008-0000-4600-00005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11</xdr:row>
      <xdr:rowOff>0</xdr:rowOff>
    </xdr:from>
    <xdr:ext cx="85725" cy="85725"/>
    <xdr:pic>
      <xdr:nvPicPr>
        <xdr:cNvPr id="93" name="63 Imagen" descr="http://200.29.3.6:8080/pentaho/jpivot/table/drill-position-other.gif">
          <a:extLst>
            <a:ext uri="{FF2B5EF4-FFF2-40B4-BE49-F238E27FC236}">
              <a16:creationId xmlns:a16="http://schemas.microsoft.com/office/drawing/2014/main" id="{00000000-0008-0000-4600-00005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12</xdr:row>
      <xdr:rowOff>0</xdr:rowOff>
    </xdr:from>
    <xdr:ext cx="85725" cy="85725"/>
    <xdr:pic>
      <xdr:nvPicPr>
        <xdr:cNvPr id="94" name="64 Imagen" descr="http://200.29.3.6:8080/pentaho/jpivot/table/drill-position-other.gif">
          <a:extLst>
            <a:ext uri="{FF2B5EF4-FFF2-40B4-BE49-F238E27FC236}">
              <a16:creationId xmlns:a16="http://schemas.microsoft.com/office/drawing/2014/main" id="{00000000-0008-0000-4600-00005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13</xdr:row>
      <xdr:rowOff>0</xdr:rowOff>
    </xdr:from>
    <xdr:ext cx="85725" cy="85725"/>
    <xdr:pic>
      <xdr:nvPicPr>
        <xdr:cNvPr id="95" name="65 Imagen" descr="http://200.29.3.6:8080/pentaho/jpivot/table/drill-position-other.gif">
          <a:extLst>
            <a:ext uri="{FF2B5EF4-FFF2-40B4-BE49-F238E27FC236}">
              <a16:creationId xmlns:a16="http://schemas.microsoft.com/office/drawing/2014/main" id="{00000000-0008-0000-4600-00005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14</xdr:row>
      <xdr:rowOff>0</xdr:rowOff>
    </xdr:from>
    <xdr:ext cx="85725" cy="85725"/>
    <xdr:pic>
      <xdr:nvPicPr>
        <xdr:cNvPr id="96" name="66 Imagen" descr="http://200.29.3.6:8080/pentaho/jpivot/table/drill-position-other.gif">
          <a:extLst>
            <a:ext uri="{FF2B5EF4-FFF2-40B4-BE49-F238E27FC236}">
              <a16:creationId xmlns:a16="http://schemas.microsoft.com/office/drawing/2014/main" id="{00000000-0008-0000-4600-00006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16</xdr:row>
      <xdr:rowOff>0</xdr:rowOff>
    </xdr:from>
    <xdr:ext cx="85725" cy="85725"/>
    <xdr:pic>
      <xdr:nvPicPr>
        <xdr:cNvPr id="97" name="67 Imagen" descr="http://200.29.3.6:8080/pentaho/jpivot/table/drill-position-other.gif">
          <a:extLst>
            <a:ext uri="{FF2B5EF4-FFF2-40B4-BE49-F238E27FC236}">
              <a16:creationId xmlns:a16="http://schemas.microsoft.com/office/drawing/2014/main" id="{00000000-0008-0000-4600-00006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17</xdr:row>
      <xdr:rowOff>0</xdr:rowOff>
    </xdr:from>
    <xdr:ext cx="85725" cy="85725"/>
    <xdr:pic>
      <xdr:nvPicPr>
        <xdr:cNvPr id="98" name="68 Imagen" descr="http://200.29.3.6:8080/pentaho/jpivot/table/drill-position-other.gif">
          <a:extLst>
            <a:ext uri="{FF2B5EF4-FFF2-40B4-BE49-F238E27FC236}">
              <a16:creationId xmlns:a16="http://schemas.microsoft.com/office/drawing/2014/main" id="{00000000-0008-0000-4600-00006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18</xdr:row>
      <xdr:rowOff>0</xdr:rowOff>
    </xdr:from>
    <xdr:ext cx="85725" cy="85725"/>
    <xdr:pic>
      <xdr:nvPicPr>
        <xdr:cNvPr id="99" name="69 Imagen" descr="http://200.29.3.6:8080/pentaho/jpivot/table/drill-position-other.gif">
          <a:extLst>
            <a:ext uri="{FF2B5EF4-FFF2-40B4-BE49-F238E27FC236}">
              <a16:creationId xmlns:a16="http://schemas.microsoft.com/office/drawing/2014/main" id="{00000000-0008-0000-4600-00006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19</xdr:row>
      <xdr:rowOff>0</xdr:rowOff>
    </xdr:from>
    <xdr:ext cx="85725" cy="85725"/>
    <xdr:pic>
      <xdr:nvPicPr>
        <xdr:cNvPr id="100" name="70 Imagen" descr="http://200.29.3.6:8080/pentaho/jpivot/table/drill-position-other.gif">
          <a:extLst>
            <a:ext uri="{FF2B5EF4-FFF2-40B4-BE49-F238E27FC236}">
              <a16:creationId xmlns:a16="http://schemas.microsoft.com/office/drawing/2014/main" id="{00000000-0008-0000-4600-00006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20</xdr:row>
      <xdr:rowOff>0</xdr:rowOff>
    </xdr:from>
    <xdr:ext cx="85725" cy="85725"/>
    <xdr:pic>
      <xdr:nvPicPr>
        <xdr:cNvPr id="101" name="71 Imagen" descr="http://200.29.3.6:8080/pentaho/jpivot/table/drill-position-other.gif">
          <a:extLst>
            <a:ext uri="{FF2B5EF4-FFF2-40B4-BE49-F238E27FC236}">
              <a16:creationId xmlns:a16="http://schemas.microsoft.com/office/drawing/2014/main" id="{00000000-0008-0000-4600-00006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8</xdr:row>
      <xdr:rowOff>0</xdr:rowOff>
    </xdr:from>
    <xdr:ext cx="85725" cy="85725"/>
    <xdr:pic>
      <xdr:nvPicPr>
        <xdr:cNvPr id="102" name="59 Imagen" descr="http://200.29.3.6:8080/pentaho/jpivot/table/drill-position-other.gif">
          <a:extLst>
            <a:ext uri="{FF2B5EF4-FFF2-40B4-BE49-F238E27FC236}">
              <a16:creationId xmlns:a16="http://schemas.microsoft.com/office/drawing/2014/main" id="{00000000-0008-0000-4600-00006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9</xdr:row>
      <xdr:rowOff>0</xdr:rowOff>
    </xdr:from>
    <xdr:ext cx="85725" cy="85725"/>
    <xdr:pic>
      <xdr:nvPicPr>
        <xdr:cNvPr id="103" name="59 Imagen" descr="http://200.29.3.6:8080/pentaho/jpivot/table/drill-position-other.gif">
          <a:extLst>
            <a:ext uri="{FF2B5EF4-FFF2-40B4-BE49-F238E27FC236}">
              <a16:creationId xmlns:a16="http://schemas.microsoft.com/office/drawing/2014/main" id="{00000000-0008-0000-4600-00006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10</xdr:row>
      <xdr:rowOff>0</xdr:rowOff>
    </xdr:from>
    <xdr:ext cx="85725" cy="85725"/>
    <xdr:pic>
      <xdr:nvPicPr>
        <xdr:cNvPr id="104" name="59 Imagen" descr="http://200.29.3.6:8080/pentaho/jpivot/table/drill-position-other.gif">
          <a:extLst>
            <a:ext uri="{FF2B5EF4-FFF2-40B4-BE49-F238E27FC236}">
              <a16:creationId xmlns:a16="http://schemas.microsoft.com/office/drawing/2014/main" id="{00000000-0008-0000-4600-00006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11</xdr:row>
      <xdr:rowOff>0</xdr:rowOff>
    </xdr:from>
    <xdr:ext cx="85725" cy="85725"/>
    <xdr:pic>
      <xdr:nvPicPr>
        <xdr:cNvPr id="105" name="59 Imagen" descr="http://200.29.3.6:8080/pentaho/jpivot/table/drill-position-other.gif">
          <a:extLst>
            <a:ext uri="{FF2B5EF4-FFF2-40B4-BE49-F238E27FC236}">
              <a16:creationId xmlns:a16="http://schemas.microsoft.com/office/drawing/2014/main" id="{00000000-0008-0000-4600-00006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12</xdr:row>
      <xdr:rowOff>0</xdr:rowOff>
    </xdr:from>
    <xdr:ext cx="85725" cy="85725"/>
    <xdr:pic>
      <xdr:nvPicPr>
        <xdr:cNvPr id="106" name="59 Imagen" descr="http://200.29.3.6:8080/pentaho/jpivot/table/drill-position-other.gif">
          <a:extLst>
            <a:ext uri="{FF2B5EF4-FFF2-40B4-BE49-F238E27FC236}">
              <a16:creationId xmlns:a16="http://schemas.microsoft.com/office/drawing/2014/main" id="{00000000-0008-0000-4600-00006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13</xdr:row>
      <xdr:rowOff>0</xdr:rowOff>
    </xdr:from>
    <xdr:ext cx="85725" cy="85725"/>
    <xdr:pic>
      <xdr:nvPicPr>
        <xdr:cNvPr id="107" name="59 Imagen" descr="http://200.29.3.6:8080/pentaho/jpivot/table/drill-position-other.gif">
          <a:extLst>
            <a:ext uri="{FF2B5EF4-FFF2-40B4-BE49-F238E27FC236}">
              <a16:creationId xmlns:a16="http://schemas.microsoft.com/office/drawing/2014/main" id="{00000000-0008-0000-4600-00006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14</xdr:row>
      <xdr:rowOff>0</xdr:rowOff>
    </xdr:from>
    <xdr:ext cx="85725" cy="85725"/>
    <xdr:pic>
      <xdr:nvPicPr>
        <xdr:cNvPr id="108" name="59 Imagen" descr="http://200.29.3.6:8080/pentaho/jpivot/table/drill-position-other.gif">
          <a:extLst>
            <a:ext uri="{FF2B5EF4-FFF2-40B4-BE49-F238E27FC236}">
              <a16:creationId xmlns:a16="http://schemas.microsoft.com/office/drawing/2014/main" id="{00000000-0008-0000-4600-00006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15</xdr:row>
      <xdr:rowOff>0</xdr:rowOff>
    </xdr:from>
    <xdr:ext cx="85725" cy="85725"/>
    <xdr:pic>
      <xdr:nvPicPr>
        <xdr:cNvPr id="109" name="59 Imagen" descr="http://200.29.3.6:8080/pentaho/jpivot/table/drill-position-other.gif">
          <a:extLst>
            <a:ext uri="{FF2B5EF4-FFF2-40B4-BE49-F238E27FC236}">
              <a16:creationId xmlns:a16="http://schemas.microsoft.com/office/drawing/2014/main" id="{00000000-0008-0000-4600-00006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16</xdr:row>
      <xdr:rowOff>0</xdr:rowOff>
    </xdr:from>
    <xdr:ext cx="85725" cy="85725"/>
    <xdr:pic>
      <xdr:nvPicPr>
        <xdr:cNvPr id="110" name="59 Imagen" descr="http://200.29.3.6:8080/pentaho/jpivot/table/drill-position-other.gif">
          <a:extLst>
            <a:ext uri="{FF2B5EF4-FFF2-40B4-BE49-F238E27FC236}">
              <a16:creationId xmlns:a16="http://schemas.microsoft.com/office/drawing/2014/main" id="{00000000-0008-0000-4600-00006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17</xdr:row>
      <xdr:rowOff>0</xdr:rowOff>
    </xdr:from>
    <xdr:ext cx="85725" cy="85725"/>
    <xdr:pic>
      <xdr:nvPicPr>
        <xdr:cNvPr id="111" name="59 Imagen" descr="http://200.29.3.6:8080/pentaho/jpivot/table/drill-position-other.gif">
          <a:extLst>
            <a:ext uri="{FF2B5EF4-FFF2-40B4-BE49-F238E27FC236}">
              <a16:creationId xmlns:a16="http://schemas.microsoft.com/office/drawing/2014/main" id="{00000000-0008-0000-4600-00006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18</xdr:row>
      <xdr:rowOff>0</xdr:rowOff>
    </xdr:from>
    <xdr:ext cx="85725" cy="85725"/>
    <xdr:pic>
      <xdr:nvPicPr>
        <xdr:cNvPr id="112" name="59 Imagen" descr="http://200.29.3.6:8080/pentaho/jpivot/table/drill-position-other.gif">
          <a:extLst>
            <a:ext uri="{FF2B5EF4-FFF2-40B4-BE49-F238E27FC236}">
              <a16:creationId xmlns:a16="http://schemas.microsoft.com/office/drawing/2014/main" id="{00000000-0008-0000-4600-00007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19</xdr:row>
      <xdr:rowOff>0</xdr:rowOff>
    </xdr:from>
    <xdr:ext cx="85725" cy="85725"/>
    <xdr:pic>
      <xdr:nvPicPr>
        <xdr:cNvPr id="113" name="59 Imagen" descr="http://200.29.3.6:8080/pentaho/jpivot/table/drill-position-other.gif">
          <a:extLst>
            <a:ext uri="{FF2B5EF4-FFF2-40B4-BE49-F238E27FC236}">
              <a16:creationId xmlns:a16="http://schemas.microsoft.com/office/drawing/2014/main" id="{00000000-0008-0000-4600-00007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20</xdr:row>
      <xdr:rowOff>0</xdr:rowOff>
    </xdr:from>
    <xdr:ext cx="85725" cy="85725"/>
    <xdr:pic>
      <xdr:nvPicPr>
        <xdr:cNvPr id="114" name="59 Imagen" descr="http://200.29.3.6:8080/pentaho/jpivot/table/drill-position-other.gif">
          <a:extLst>
            <a:ext uri="{FF2B5EF4-FFF2-40B4-BE49-F238E27FC236}">
              <a16:creationId xmlns:a16="http://schemas.microsoft.com/office/drawing/2014/main" id="{00000000-0008-0000-4600-00007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21</xdr:row>
      <xdr:rowOff>0</xdr:rowOff>
    </xdr:from>
    <xdr:ext cx="85725" cy="85725"/>
    <xdr:pic>
      <xdr:nvPicPr>
        <xdr:cNvPr id="115" name="59 Imagen" descr="http://200.29.3.6:8080/pentaho/jpivot/table/drill-position-other.gif">
          <a:extLst>
            <a:ext uri="{FF2B5EF4-FFF2-40B4-BE49-F238E27FC236}">
              <a16:creationId xmlns:a16="http://schemas.microsoft.com/office/drawing/2014/main" id="{00000000-0008-0000-4600-00007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22</xdr:row>
      <xdr:rowOff>0</xdr:rowOff>
    </xdr:from>
    <xdr:ext cx="85725" cy="85725"/>
    <xdr:pic>
      <xdr:nvPicPr>
        <xdr:cNvPr id="116" name="59 Imagen" descr="http://200.29.3.6:8080/pentaho/jpivot/table/drill-position-other.gif">
          <a:extLst>
            <a:ext uri="{FF2B5EF4-FFF2-40B4-BE49-F238E27FC236}">
              <a16:creationId xmlns:a16="http://schemas.microsoft.com/office/drawing/2014/main" id="{00000000-0008-0000-4600-00007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24</xdr:row>
      <xdr:rowOff>0</xdr:rowOff>
    </xdr:from>
    <xdr:ext cx="85725" cy="85725"/>
    <xdr:pic>
      <xdr:nvPicPr>
        <xdr:cNvPr id="117" name="59 Imagen" descr="http://200.29.3.6:8080/pentaho/jpivot/table/drill-position-other.gif">
          <a:extLst>
            <a:ext uri="{FF2B5EF4-FFF2-40B4-BE49-F238E27FC236}">
              <a16:creationId xmlns:a16="http://schemas.microsoft.com/office/drawing/2014/main" id="{00000000-0008-0000-4600-00007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8</xdr:row>
      <xdr:rowOff>0</xdr:rowOff>
    </xdr:from>
    <xdr:ext cx="85725" cy="85725"/>
    <xdr:pic>
      <xdr:nvPicPr>
        <xdr:cNvPr id="118" name="31 Imagen" descr="http://200.29.3.6:8080/pentaho/jpivot/table/drill-position-other.gif">
          <a:extLst>
            <a:ext uri="{FF2B5EF4-FFF2-40B4-BE49-F238E27FC236}">
              <a16:creationId xmlns:a16="http://schemas.microsoft.com/office/drawing/2014/main" id="{00000000-0008-0000-4600-00007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9</xdr:row>
      <xdr:rowOff>0</xdr:rowOff>
    </xdr:from>
    <xdr:ext cx="85725" cy="85725"/>
    <xdr:pic>
      <xdr:nvPicPr>
        <xdr:cNvPr id="119" name="32 Imagen" descr="http://200.29.3.6:8080/pentaho/jpivot/table/drill-position-other.gif">
          <a:extLst>
            <a:ext uri="{FF2B5EF4-FFF2-40B4-BE49-F238E27FC236}">
              <a16:creationId xmlns:a16="http://schemas.microsoft.com/office/drawing/2014/main" id="{00000000-0008-0000-4600-00007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85725" cy="85725"/>
    <xdr:pic>
      <xdr:nvPicPr>
        <xdr:cNvPr id="120" name="33 Imagen" descr="http://200.29.3.6:8080/pentaho/jpivot/table/drill-position-other.gif">
          <a:extLst>
            <a:ext uri="{FF2B5EF4-FFF2-40B4-BE49-F238E27FC236}">
              <a16:creationId xmlns:a16="http://schemas.microsoft.com/office/drawing/2014/main" id="{00000000-0008-0000-4600-00007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11</xdr:row>
      <xdr:rowOff>0</xdr:rowOff>
    </xdr:from>
    <xdr:ext cx="85725" cy="85725"/>
    <xdr:pic>
      <xdr:nvPicPr>
        <xdr:cNvPr id="121" name="34 Imagen" descr="http://200.29.3.6:8080/pentaho/jpivot/table/drill-position-other.gif">
          <a:extLst>
            <a:ext uri="{FF2B5EF4-FFF2-40B4-BE49-F238E27FC236}">
              <a16:creationId xmlns:a16="http://schemas.microsoft.com/office/drawing/2014/main" id="{00000000-0008-0000-4600-00007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12</xdr:row>
      <xdr:rowOff>0</xdr:rowOff>
    </xdr:from>
    <xdr:ext cx="85725" cy="85725"/>
    <xdr:pic>
      <xdr:nvPicPr>
        <xdr:cNvPr id="122" name="35 Imagen" descr="http://200.29.3.6:8080/pentaho/jpivot/table/drill-position-other.gif">
          <a:extLst>
            <a:ext uri="{FF2B5EF4-FFF2-40B4-BE49-F238E27FC236}">
              <a16:creationId xmlns:a16="http://schemas.microsoft.com/office/drawing/2014/main" id="{00000000-0008-0000-4600-00007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13</xdr:row>
      <xdr:rowOff>0</xdr:rowOff>
    </xdr:from>
    <xdr:ext cx="85725" cy="85725"/>
    <xdr:pic>
      <xdr:nvPicPr>
        <xdr:cNvPr id="123" name="36 Imagen" descr="http://200.29.3.6:8080/pentaho/jpivot/table/drill-position-other.gif">
          <a:extLst>
            <a:ext uri="{FF2B5EF4-FFF2-40B4-BE49-F238E27FC236}">
              <a16:creationId xmlns:a16="http://schemas.microsoft.com/office/drawing/2014/main" id="{00000000-0008-0000-4600-00007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14</xdr:row>
      <xdr:rowOff>0</xdr:rowOff>
    </xdr:from>
    <xdr:ext cx="85725" cy="85725"/>
    <xdr:pic>
      <xdr:nvPicPr>
        <xdr:cNvPr id="124" name="37 Imagen" descr="http://200.29.3.6:8080/pentaho/jpivot/table/drill-position-other.gif">
          <a:extLst>
            <a:ext uri="{FF2B5EF4-FFF2-40B4-BE49-F238E27FC236}">
              <a16:creationId xmlns:a16="http://schemas.microsoft.com/office/drawing/2014/main" id="{00000000-0008-0000-4600-00007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16</xdr:row>
      <xdr:rowOff>0</xdr:rowOff>
    </xdr:from>
    <xdr:ext cx="85725" cy="85725"/>
    <xdr:pic>
      <xdr:nvPicPr>
        <xdr:cNvPr id="125" name="38 Imagen" descr="http://200.29.3.6:8080/pentaho/jpivot/table/drill-position-other.gif">
          <a:extLst>
            <a:ext uri="{FF2B5EF4-FFF2-40B4-BE49-F238E27FC236}">
              <a16:creationId xmlns:a16="http://schemas.microsoft.com/office/drawing/2014/main" id="{00000000-0008-0000-4600-00007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17</xdr:row>
      <xdr:rowOff>0</xdr:rowOff>
    </xdr:from>
    <xdr:ext cx="85725" cy="85725"/>
    <xdr:pic>
      <xdr:nvPicPr>
        <xdr:cNvPr id="126" name="39 Imagen" descr="http://200.29.3.6:8080/pentaho/jpivot/table/drill-position-other.gif">
          <a:extLst>
            <a:ext uri="{FF2B5EF4-FFF2-40B4-BE49-F238E27FC236}">
              <a16:creationId xmlns:a16="http://schemas.microsoft.com/office/drawing/2014/main" id="{00000000-0008-0000-4600-00007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18</xdr:row>
      <xdr:rowOff>0</xdr:rowOff>
    </xdr:from>
    <xdr:ext cx="85725" cy="85725"/>
    <xdr:pic>
      <xdr:nvPicPr>
        <xdr:cNvPr id="127" name="40 Imagen" descr="http://200.29.3.6:8080/pentaho/jpivot/table/drill-position-other.gif">
          <a:extLst>
            <a:ext uri="{FF2B5EF4-FFF2-40B4-BE49-F238E27FC236}">
              <a16:creationId xmlns:a16="http://schemas.microsoft.com/office/drawing/2014/main" id="{00000000-0008-0000-4600-00007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19</xdr:row>
      <xdr:rowOff>0</xdr:rowOff>
    </xdr:from>
    <xdr:ext cx="85725" cy="85725"/>
    <xdr:pic>
      <xdr:nvPicPr>
        <xdr:cNvPr id="128" name="41 Imagen" descr="http://200.29.3.6:8080/pentaho/jpivot/table/drill-position-other.gif">
          <a:extLst>
            <a:ext uri="{FF2B5EF4-FFF2-40B4-BE49-F238E27FC236}">
              <a16:creationId xmlns:a16="http://schemas.microsoft.com/office/drawing/2014/main" id="{00000000-0008-0000-4600-00008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20</xdr:row>
      <xdr:rowOff>0</xdr:rowOff>
    </xdr:from>
    <xdr:ext cx="85725" cy="85725"/>
    <xdr:pic>
      <xdr:nvPicPr>
        <xdr:cNvPr id="129" name="42 Imagen" descr="http://200.29.3.6:8080/pentaho/jpivot/table/drill-position-other.gif">
          <a:extLst>
            <a:ext uri="{FF2B5EF4-FFF2-40B4-BE49-F238E27FC236}">
              <a16:creationId xmlns:a16="http://schemas.microsoft.com/office/drawing/2014/main" id="{00000000-0008-0000-4600-00008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21</xdr:row>
      <xdr:rowOff>0</xdr:rowOff>
    </xdr:from>
    <xdr:ext cx="85725" cy="85725"/>
    <xdr:pic>
      <xdr:nvPicPr>
        <xdr:cNvPr id="130" name="43 Imagen" descr="http://200.29.3.6:8080/pentaho/jpivot/table/drill-position-other.gif">
          <a:extLst>
            <a:ext uri="{FF2B5EF4-FFF2-40B4-BE49-F238E27FC236}">
              <a16:creationId xmlns:a16="http://schemas.microsoft.com/office/drawing/2014/main" id="{00000000-0008-0000-4600-00008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22</xdr:row>
      <xdr:rowOff>0</xdr:rowOff>
    </xdr:from>
    <xdr:ext cx="85725" cy="85725"/>
    <xdr:pic>
      <xdr:nvPicPr>
        <xdr:cNvPr id="131" name="44 Imagen" descr="http://200.29.3.6:8080/pentaho/jpivot/table/drill-position-other.gif">
          <a:extLst>
            <a:ext uri="{FF2B5EF4-FFF2-40B4-BE49-F238E27FC236}">
              <a16:creationId xmlns:a16="http://schemas.microsoft.com/office/drawing/2014/main" id="{00000000-0008-0000-4600-00008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24</xdr:row>
      <xdr:rowOff>0</xdr:rowOff>
    </xdr:from>
    <xdr:ext cx="85725" cy="85725"/>
    <xdr:pic>
      <xdr:nvPicPr>
        <xdr:cNvPr id="132" name="45 Imagen" descr="http://200.29.3.6:8080/pentaho/jpivot/table/drill-position-other.gif">
          <a:extLst>
            <a:ext uri="{FF2B5EF4-FFF2-40B4-BE49-F238E27FC236}">
              <a16:creationId xmlns:a16="http://schemas.microsoft.com/office/drawing/2014/main" id="{00000000-0008-0000-4600-00008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7</xdr:row>
      <xdr:rowOff>0</xdr:rowOff>
    </xdr:from>
    <xdr:ext cx="85725" cy="85725"/>
    <xdr:pic>
      <xdr:nvPicPr>
        <xdr:cNvPr id="133" name="59 Imagen" descr="http://200.29.3.6:8080/pentaho/jpivot/table/drill-position-other.gif">
          <a:extLst>
            <a:ext uri="{FF2B5EF4-FFF2-40B4-BE49-F238E27FC236}">
              <a16:creationId xmlns:a16="http://schemas.microsoft.com/office/drawing/2014/main" id="{00000000-0008-0000-4600-00008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210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8</xdr:row>
      <xdr:rowOff>0</xdr:rowOff>
    </xdr:from>
    <xdr:ext cx="85725" cy="85725"/>
    <xdr:pic>
      <xdr:nvPicPr>
        <xdr:cNvPr id="134" name="60 Imagen" descr="http://200.29.3.6:8080/pentaho/jpivot/table/drill-position-other.gif">
          <a:extLst>
            <a:ext uri="{FF2B5EF4-FFF2-40B4-BE49-F238E27FC236}">
              <a16:creationId xmlns:a16="http://schemas.microsoft.com/office/drawing/2014/main" id="{00000000-0008-0000-4600-00008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9</xdr:row>
      <xdr:rowOff>0</xdr:rowOff>
    </xdr:from>
    <xdr:ext cx="85725" cy="85725"/>
    <xdr:pic>
      <xdr:nvPicPr>
        <xdr:cNvPr id="135" name="61 Imagen" descr="http://200.29.3.6:8080/pentaho/jpivot/table/drill-position-other.gif">
          <a:extLst>
            <a:ext uri="{FF2B5EF4-FFF2-40B4-BE49-F238E27FC236}">
              <a16:creationId xmlns:a16="http://schemas.microsoft.com/office/drawing/2014/main" id="{00000000-0008-0000-4600-00008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85725" cy="85725"/>
    <xdr:pic>
      <xdr:nvPicPr>
        <xdr:cNvPr id="136" name="62 Imagen" descr="http://200.29.3.6:8080/pentaho/jpivot/table/drill-position-other.gif">
          <a:extLst>
            <a:ext uri="{FF2B5EF4-FFF2-40B4-BE49-F238E27FC236}">
              <a16:creationId xmlns:a16="http://schemas.microsoft.com/office/drawing/2014/main" id="{00000000-0008-0000-4600-00008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11</xdr:row>
      <xdr:rowOff>0</xdr:rowOff>
    </xdr:from>
    <xdr:ext cx="85725" cy="85725"/>
    <xdr:pic>
      <xdr:nvPicPr>
        <xdr:cNvPr id="137" name="63 Imagen" descr="http://200.29.3.6:8080/pentaho/jpivot/table/drill-position-other.gif">
          <a:extLst>
            <a:ext uri="{FF2B5EF4-FFF2-40B4-BE49-F238E27FC236}">
              <a16:creationId xmlns:a16="http://schemas.microsoft.com/office/drawing/2014/main" id="{00000000-0008-0000-4600-00008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12</xdr:row>
      <xdr:rowOff>0</xdr:rowOff>
    </xdr:from>
    <xdr:ext cx="85725" cy="85725"/>
    <xdr:pic>
      <xdr:nvPicPr>
        <xdr:cNvPr id="138" name="64 Imagen" descr="http://200.29.3.6:8080/pentaho/jpivot/table/drill-position-other.gif">
          <a:extLst>
            <a:ext uri="{FF2B5EF4-FFF2-40B4-BE49-F238E27FC236}">
              <a16:creationId xmlns:a16="http://schemas.microsoft.com/office/drawing/2014/main" id="{00000000-0008-0000-4600-00008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13</xdr:row>
      <xdr:rowOff>0</xdr:rowOff>
    </xdr:from>
    <xdr:ext cx="85725" cy="85725"/>
    <xdr:pic>
      <xdr:nvPicPr>
        <xdr:cNvPr id="139" name="65 Imagen" descr="http://200.29.3.6:8080/pentaho/jpivot/table/drill-position-other.gif">
          <a:extLst>
            <a:ext uri="{FF2B5EF4-FFF2-40B4-BE49-F238E27FC236}">
              <a16:creationId xmlns:a16="http://schemas.microsoft.com/office/drawing/2014/main" id="{00000000-0008-0000-4600-00008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14</xdr:row>
      <xdr:rowOff>0</xdr:rowOff>
    </xdr:from>
    <xdr:ext cx="85725" cy="85725"/>
    <xdr:pic>
      <xdr:nvPicPr>
        <xdr:cNvPr id="140" name="66 Imagen" descr="http://200.29.3.6:8080/pentaho/jpivot/table/drill-position-other.gif">
          <a:extLst>
            <a:ext uri="{FF2B5EF4-FFF2-40B4-BE49-F238E27FC236}">
              <a16:creationId xmlns:a16="http://schemas.microsoft.com/office/drawing/2014/main" id="{00000000-0008-0000-4600-00008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16</xdr:row>
      <xdr:rowOff>0</xdr:rowOff>
    </xdr:from>
    <xdr:ext cx="85725" cy="85725"/>
    <xdr:pic>
      <xdr:nvPicPr>
        <xdr:cNvPr id="141" name="67 Imagen" descr="http://200.29.3.6:8080/pentaho/jpivot/table/drill-position-other.gif">
          <a:extLst>
            <a:ext uri="{FF2B5EF4-FFF2-40B4-BE49-F238E27FC236}">
              <a16:creationId xmlns:a16="http://schemas.microsoft.com/office/drawing/2014/main" id="{00000000-0008-0000-4600-00008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17</xdr:row>
      <xdr:rowOff>0</xdr:rowOff>
    </xdr:from>
    <xdr:ext cx="85725" cy="85725"/>
    <xdr:pic>
      <xdr:nvPicPr>
        <xdr:cNvPr id="142" name="68 Imagen" descr="http://200.29.3.6:8080/pentaho/jpivot/table/drill-position-other.gif">
          <a:extLst>
            <a:ext uri="{FF2B5EF4-FFF2-40B4-BE49-F238E27FC236}">
              <a16:creationId xmlns:a16="http://schemas.microsoft.com/office/drawing/2014/main" id="{00000000-0008-0000-4600-00008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18</xdr:row>
      <xdr:rowOff>0</xdr:rowOff>
    </xdr:from>
    <xdr:ext cx="85725" cy="85725"/>
    <xdr:pic>
      <xdr:nvPicPr>
        <xdr:cNvPr id="143" name="69 Imagen" descr="http://200.29.3.6:8080/pentaho/jpivot/table/drill-position-other.gif">
          <a:extLst>
            <a:ext uri="{FF2B5EF4-FFF2-40B4-BE49-F238E27FC236}">
              <a16:creationId xmlns:a16="http://schemas.microsoft.com/office/drawing/2014/main" id="{00000000-0008-0000-4600-00008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19</xdr:row>
      <xdr:rowOff>0</xdr:rowOff>
    </xdr:from>
    <xdr:ext cx="85725" cy="85725"/>
    <xdr:pic>
      <xdr:nvPicPr>
        <xdr:cNvPr id="144" name="70 Imagen" descr="http://200.29.3.6:8080/pentaho/jpivot/table/drill-position-other.gif">
          <a:extLst>
            <a:ext uri="{FF2B5EF4-FFF2-40B4-BE49-F238E27FC236}">
              <a16:creationId xmlns:a16="http://schemas.microsoft.com/office/drawing/2014/main" id="{00000000-0008-0000-4600-00009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20</xdr:row>
      <xdr:rowOff>0</xdr:rowOff>
    </xdr:from>
    <xdr:ext cx="85725" cy="85725"/>
    <xdr:pic>
      <xdr:nvPicPr>
        <xdr:cNvPr id="145" name="71 Imagen" descr="http://200.29.3.6:8080/pentaho/jpivot/table/drill-position-other.gif">
          <a:extLst>
            <a:ext uri="{FF2B5EF4-FFF2-40B4-BE49-F238E27FC236}">
              <a16:creationId xmlns:a16="http://schemas.microsoft.com/office/drawing/2014/main" id="{00000000-0008-0000-4600-00009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xdr:row>
      <xdr:rowOff>0</xdr:rowOff>
    </xdr:from>
    <xdr:ext cx="85725" cy="85725"/>
    <xdr:pic>
      <xdr:nvPicPr>
        <xdr:cNvPr id="146" name="31 Imagen" descr="http://200.29.3.6:8080/pentaho/jpivot/table/drill-position-other.gif">
          <a:extLst>
            <a:ext uri="{FF2B5EF4-FFF2-40B4-BE49-F238E27FC236}">
              <a16:creationId xmlns:a16="http://schemas.microsoft.com/office/drawing/2014/main" id="{00000000-0008-0000-4600-00009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523875</xdr:colOff>
      <xdr:row>14</xdr:row>
      <xdr:rowOff>206375</xdr:rowOff>
    </xdr:from>
    <xdr:ext cx="85725" cy="85725"/>
    <xdr:pic>
      <xdr:nvPicPr>
        <xdr:cNvPr id="147" name="32 Imagen" descr="http://200.29.3.6:8080/pentaho/jpivot/table/drill-position-other.gif">
          <a:extLst>
            <a:ext uri="{FF2B5EF4-FFF2-40B4-BE49-F238E27FC236}">
              <a16:creationId xmlns:a16="http://schemas.microsoft.com/office/drawing/2014/main" id="{00000000-0008-0000-4600-00009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44300" y="391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xdr:row>
      <xdr:rowOff>0</xdr:rowOff>
    </xdr:from>
    <xdr:ext cx="85725" cy="85725"/>
    <xdr:pic>
      <xdr:nvPicPr>
        <xdr:cNvPr id="148" name="33 Imagen" descr="http://200.29.3.6:8080/pentaho/jpivot/table/drill-position-other.gif">
          <a:extLst>
            <a:ext uri="{FF2B5EF4-FFF2-40B4-BE49-F238E27FC236}">
              <a16:creationId xmlns:a16="http://schemas.microsoft.com/office/drawing/2014/main" id="{00000000-0008-0000-4600-00009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xdr:row>
      <xdr:rowOff>0</xdr:rowOff>
    </xdr:from>
    <xdr:ext cx="85725" cy="85725"/>
    <xdr:pic>
      <xdr:nvPicPr>
        <xdr:cNvPr id="149" name="34 Imagen" descr="http://200.29.3.6:8080/pentaho/jpivot/table/drill-position-other.gif">
          <a:extLst>
            <a:ext uri="{FF2B5EF4-FFF2-40B4-BE49-F238E27FC236}">
              <a16:creationId xmlns:a16="http://schemas.microsoft.com/office/drawing/2014/main" id="{00000000-0008-0000-4600-00009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xdr:row>
      <xdr:rowOff>0</xdr:rowOff>
    </xdr:from>
    <xdr:ext cx="85725" cy="85725"/>
    <xdr:pic>
      <xdr:nvPicPr>
        <xdr:cNvPr id="150" name="35 Imagen" descr="http://200.29.3.6:8080/pentaho/jpivot/table/drill-position-other.gif">
          <a:extLst>
            <a:ext uri="{FF2B5EF4-FFF2-40B4-BE49-F238E27FC236}">
              <a16:creationId xmlns:a16="http://schemas.microsoft.com/office/drawing/2014/main" id="{00000000-0008-0000-4600-00009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13</xdr:row>
      <xdr:rowOff>0</xdr:rowOff>
    </xdr:from>
    <xdr:ext cx="85725" cy="85725"/>
    <xdr:pic>
      <xdr:nvPicPr>
        <xdr:cNvPr id="151" name="36 Imagen" descr="http://200.29.3.6:8080/pentaho/jpivot/table/drill-position-other.gif">
          <a:extLst>
            <a:ext uri="{FF2B5EF4-FFF2-40B4-BE49-F238E27FC236}">
              <a16:creationId xmlns:a16="http://schemas.microsoft.com/office/drawing/2014/main" id="{00000000-0008-0000-4600-00009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14</xdr:row>
      <xdr:rowOff>0</xdr:rowOff>
    </xdr:from>
    <xdr:ext cx="85725" cy="85725"/>
    <xdr:pic>
      <xdr:nvPicPr>
        <xdr:cNvPr id="152" name="37 Imagen" descr="http://200.29.3.6:8080/pentaho/jpivot/table/drill-position-other.gif">
          <a:extLst>
            <a:ext uri="{FF2B5EF4-FFF2-40B4-BE49-F238E27FC236}">
              <a16:creationId xmlns:a16="http://schemas.microsoft.com/office/drawing/2014/main" id="{00000000-0008-0000-4600-00009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16</xdr:row>
      <xdr:rowOff>0</xdr:rowOff>
    </xdr:from>
    <xdr:ext cx="85725" cy="85725"/>
    <xdr:pic>
      <xdr:nvPicPr>
        <xdr:cNvPr id="153" name="38 Imagen" descr="http://200.29.3.6:8080/pentaho/jpivot/table/drill-position-other.gif">
          <a:extLst>
            <a:ext uri="{FF2B5EF4-FFF2-40B4-BE49-F238E27FC236}">
              <a16:creationId xmlns:a16="http://schemas.microsoft.com/office/drawing/2014/main" id="{00000000-0008-0000-4600-00009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17</xdr:row>
      <xdr:rowOff>0</xdr:rowOff>
    </xdr:from>
    <xdr:ext cx="85725" cy="85725"/>
    <xdr:pic>
      <xdr:nvPicPr>
        <xdr:cNvPr id="154" name="39 Imagen" descr="http://200.29.3.6:8080/pentaho/jpivot/table/drill-position-other.gif">
          <a:extLst>
            <a:ext uri="{FF2B5EF4-FFF2-40B4-BE49-F238E27FC236}">
              <a16:creationId xmlns:a16="http://schemas.microsoft.com/office/drawing/2014/main" id="{00000000-0008-0000-4600-00009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18</xdr:row>
      <xdr:rowOff>0</xdr:rowOff>
    </xdr:from>
    <xdr:ext cx="85725" cy="85725"/>
    <xdr:pic>
      <xdr:nvPicPr>
        <xdr:cNvPr id="155" name="40 Imagen" descr="http://200.29.3.6:8080/pentaho/jpivot/table/drill-position-other.gif">
          <a:extLst>
            <a:ext uri="{FF2B5EF4-FFF2-40B4-BE49-F238E27FC236}">
              <a16:creationId xmlns:a16="http://schemas.microsoft.com/office/drawing/2014/main" id="{00000000-0008-0000-4600-00009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19</xdr:row>
      <xdr:rowOff>0</xdr:rowOff>
    </xdr:from>
    <xdr:ext cx="85725" cy="85725"/>
    <xdr:pic>
      <xdr:nvPicPr>
        <xdr:cNvPr id="156" name="41 Imagen" descr="http://200.29.3.6:8080/pentaho/jpivot/table/drill-position-other.gif">
          <a:extLst>
            <a:ext uri="{FF2B5EF4-FFF2-40B4-BE49-F238E27FC236}">
              <a16:creationId xmlns:a16="http://schemas.microsoft.com/office/drawing/2014/main" id="{00000000-0008-0000-4600-00009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20</xdr:row>
      <xdr:rowOff>0</xdr:rowOff>
    </xdr:from>
    <xdr:ext cx="85725" cy="85725"/>
    <xdr:pic>
      <xdr:nvPicPr>
        <xdr:cNvPr id="157" name="42 Imagen" descr="http://200.29.3.6:8080/pentaho/jpivot/table/drill-position-other.gif">
          <a:extLst>
            <a:ext uri="{FF2B5EF4-FFF2-40B4-BE49-F238E27FC236}">
              <a16:creationId xmlns:a16="http://schemas.microsoft.com/office/drawing/2014/main" id="{00000000-0008-0000-4600-00009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21</xdr:row>
      <xdr:rowOff>0</xdr:rowOff>
    </xdr:from>
    <xdr:ext cx="85725" cy="85725"/>
    <xdr:pic>
      <xdr:nvPicPr>
        <xdr:cNvPr id="158" name="43 Imagen" descr="http://200.29.3.6:8080/pentaho/jpivot/table/drill-position-other.gif">
          <a:extLst>
            <a:ext uri="{FF2B5EF4-FFF2-40B4-BE49-F238E27FC236}">
              <a16:creationId xmlns:a16="http://schemas.microsoft.com/office/drawing/2014/main" id="{00000000-0008-0000-4600-00009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22</xdr:row>
      <xdr:rowOff>0</xdr:rowOff>
    </xdr:from>
    <xdr:ext cx="85725" cy="85725"/>
    <xdr:pic>
      <xdr:nvPicPr>
        <xdr:cNvPr id="159" name="44 Imagen" descr="http://200.29.3.6:8080/pentaho/jpivot/table/drill-position-other.gif">
          <a:extLst>
            <a:ext uri="{FF2B5EF4-FFF2-40B4-BE49-F238E27FC236}">
              <a16:creationId xmlns:a16="http://schemas.microsoft.com/office/drawing/2014/main" id="{00000000-0008-0000-4600-00009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24</xdr:row>
      <xdr:rowOff>0</xdr:rowOff>
    </xdr:from>
    <xdr:ext cx="85725" cy="85725"/>
    <xdr:pic>
      <xdr:nvPicPr>
        <xdr:cNvPr id="160" name="45 Imagen" descr="http://200.29.3.6:8080/pentaho/jpivot/table/drill-position-other.gif">
          <a:extLst>
            <a:ext uri="{FF2B5EF4-FFF2-40B4-BE49-F238E27FC236}">
              <a16:creationId xmlns:a16="http://schemas.microsoft.com/office/drawing/2014/main" id="{00000000-0008-0000-4600-0000A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xdr:row>
      <xdr:rowOff>0</xdr:rowOff>
    </xdr:from>
    <xdr:ext cx="85725" cy="85725"/>
    <xdr:pic>
      <xdr:nvPicPr>
        <xdr:cNvPr id="161" name="60 Imagen" descr="http://200.29.3.6:8080/pentaho/jpivot/table/drill-position-other.gif">
          <a:extLst>
            <a:ext uri="{FF2B5EF4-FFF2-40B4-BE49-F238E27FC236}">
              <a16:creationId xmlns:a16="http://schemas.microsoft.com/office/drawing/2014/main" id="{00000000-0008-0000-4600-0000A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xdr:row>
      <xdr:rowOff>0</xdr:rowOff>
    </xdr:from>
    <xdr:ext cx="85725" cy="85725"/>
    <xdr:pic>
      <xdr:nvPicPr>
        <xdr:cNvPr id="162" name="62 Imagen" descr="http://200.29.3.6:8080/pentaho/jpivot/table/drill-position-other.gif">
          <a:extLst>
            <a:ext uri="{FF2B5EF4-FFF2-40B4-BE49-F238E27FC236}">
              <a16:creationId xmlns:a16="http://schemas.microsoft.com/office/drawing/2014/main" id="{00000000-0008-0000-4600-0000A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xdr:row>
      <xdr:rowOff>0</xdr:rowOff>
    </xdr:from>
    <xdr:ext cx="85725" cy="85725"/>
    <xdr:pic>
      <xdr:nvPicPr>
        <xdr:cNvPr id="163" name="63 Imagen" descr="http://200.29.3.6:8080/pentaho/jpivot/table/drill-position-other.gif">
          <a:extLst>
            <a:ext uri="{FF2B5EF4-FFF2-40B4-BE49-F238E27FC236}">
              <a16:creationId xmlns:a16="http://schemas.microsoft.com/office/drawing/2014/main" id="{00000000-0008-0000-4600-0000A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xdr:row>
      <xdr:rowOff>0</xdr:rowOff>
    </xdr:from>
    <xdr:ext cx="85725" cy="85725"/>
    <xdr:pic>
      <xdr:nvPicPr>
        <xdr:cNvPr id="164" name="64 Imagen" descr="http://200.29.3.6:8080/pentaho/jpivot/table/drill-position-other.gif">
          <a:extLst>
            <a:ext uri="{FF2B5EF4-FFF2-40B4-BE49-F238E27FC236}">
              <a16:creationId xmlns:a16="http://schemas.microsoft.com/office/drawing/2014/main" id="{00000000-0008-0000-4600-0000A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13</xdr:row>
      <xdr:rowOff>0</xdr:rowOff>
    </xdr:from>
    <xdr:ext cx="85725" cy="85725"/>
    <xdr:pic>
      <xdr:nvPicPr>
        <xdr:cNvPr id="165" name="65 Imagen" descr="http://200.29.3.6:8080/pentaho/jpivot/table/drill-position-other.gif">
          <a:extLst>
            <a:ext uri="{FF2B5EF4-FFF2-40B4-BE49-F238E27FC236}">
              <a16:creationId xmlns:a16="http://schemas.microsoft.com/office/drawing/2014/main" id="{00000000-0008-0000-4600-0000A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14</xdr:row>
      <xdr:rowOff>0</xdr:rowOff>
    </xdr:from>
    <xdr:ext cx="85725" cy="85725"/>
    <xdr:pic>
      <xdr:nvPicPr>
        <xdr:cNvPr id="166" name="66 Imagen" descr="http://200.29.3.6:8080/pentaho/jpivot/table/drill-position-other.gif">
          <a:extLst>
            <a:ext uri="{FF2B5EF4-FFF2-40B4-BE49-F238E27FC236}">
              <a16:creationId xmlns:a16="http://schemas.microsoft.com/office/drawing/2014/main" id="{00000000-0008-0000-4600-0000A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16</xdr:row>
      <xdr:rowOff>0</xdr:rowOff>
    </xdr:from>
    <xdr:ext cx="85725" cy="85725"/>
    <xdr:pic>
      <xdr:nvPicPr>
        <xdr:cNvPr id="167" name="67 Imagen" descr="http://200.29.3.6:8080/pentaho/jpivot/table/drill-position-other.gif">
          <a:extLst>
            <a:ext uri="{FF2B5EF4-FFF2-40B4-BE49-F238E27FC236}">
              <a16:creationId xmlns:a16="http://schemas.microsoft.com/office/drawing/2014/main" id="{00000000-0008-0000-4600-0000A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17</xdr:row>
      <xdr:rowOff>0</xdr:rowOff>
    </xdr:from>
    <xdr:ext cx="85725" cy="85725"/>
    <xdr:pic>
      <xdr:nvPicPr>
        <xdr:cNvPr id="168" name="68 Imagen" descr="http://200.29.3.6:8080/pentaho/jpivot/table/drill-position-other.gif">
          <a:extLst>
            <a:ext uri="{FF2B5EF4-FFF2-40B4-BE49-F238E27FC236}">
              <a16:creationId xmlns:a16="http://schemas.microsoft.com/office/drawing/2014/main" id="{00000000-0008-0000-4600-0000A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18</xdr:row>
      <xdr:rowOff>0</xdr:rowOff>
    </xdr:from>
    <xdr:ext cx="85725" cy="85725"/>
    <xdr:pic>
      <xdr:nvPicPr>
        <xdr:cNvPr id="169" name="69 Imagen" descr="http://200.29.3.6:8080/pentaho/jpivot/table/drill-position-other.gif">
          <a:extLst>
            <a:ext uri="{FF2B5EF4-FFF2-40B4-BE49-F238E27FC236}">
              <a16:creationId xmlns:a16="http://schemas.microsoft.com/office/drawing/2014/main" id="{00000000-0008-0000-4600-0000A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19</xdr:row>
      <xdr:rowOff>0</xdr:rowOff>
    </xdr:from>
    <xdr:ext cx="85725" cy="85725"/>
    <xdr:pic>
      <xdr:nvPicPr>
        <xdr:cNvPr id="170" name="70 Imagen" descr="http://200.29.3.6:8080/pentaho/jpivot/table/drill-position-other.gif">
          <a:extLst>
            <a:ext uri="{FF2B5EF4-FFF2-40B4-BE49-F238E27FC236}">
              <a16:creationId xmlns:a16="http://schemas.microsoft.com/office/drawing/2014/main" id="{00000000-0008-0000-4600-0000A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20</xdr:row>
      <xdr:rowOff>0</xdr:rowOff>
    </xdr:from>
    <xdr:ext cx="85725" cy="85725"/>
    <xdr:pic>
      <xdr:nvPicPr>
        <xdr:cNvPr id="171" name="71 Imagen" descr="http://200.29.3.6:8080/pentaho/jpivot/table/drill-position-other.gif">
          <a:extLst>
            <a:ext uri="{FF2B5EF4-FFF2-40B4-BE49-F238E27FC236}">
              <a16:creationId xmlns:a16="http://schemas.microsoft.com/office/drawing/2014/main" id="{00000000-0008-0000-4600-0000A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8</xdr:row>
      <xdr:rowOff>0</xdr:rowOff>
    </xdr:from>
    <xdr:ext cx="85725" cy="85725"/>
    <xdr:pic>
      <xdr:nvPicPr>
        <xdr:cNvPr id="172" name="59 Imagen" descr="http://200.29.3.6:8080/pentaho/jpivot/table/drill-position-other.gif">
          <a:extLst>
            <a:ext uri="{FF2B5EF4-FFF2-40B4-BE49-F238E27FC236}">
              <a16:creationId xmlns:a16="http://schemas.microsoft.com/office/drawing/2014/main" id="{00000000-0008-0000-4600-0000A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9</xdr:row>
      <xdr:rowOff>0</xdr:rowOff>
    </xdr:from>
    <xdr:ext cx="85725" cy="85725"/>
    <xdr:pic>
      <xdr:nvPicPr>
        <xdr:cNvPr id="173" name="59 Imagen" descr="http://200.29.3.6:8080/pentaho/jpivot/table/drill-position-other.gif">
          <a:extLst>
            <a:ext uri="{FF2B5EF4-FFF2-40B4-BE49-F238E27FC236}">
              <a16:creationId xmlns:a16="http://schemas.microsoft.com/office/drawing/2014/main" id="{00000000-0008-0000-4600-0000A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85725" cy="85725"/>
    <xdr:pic>
      <xdr:nvPicPr>
        <xdr:cNvPr id="174" name="59 Imagen" descr="http://200.29.3.6:8080/pentaho/jpivot/table/drill-position-other.gif">
          <a:extLst>
            <a:ext uri="{FF2B5EF4-FFF2-40B4-BE49-F238E27FC236}">
              <a16:creationId xmlns:a16="http://schemas.microsoft.com/office/drawing/2014/main" id="{00000000-0008-0000-4600-0000A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11</xdr:row>
      <xdr:rowOff>0</xdr:rowOff>
    </xdr:from>
    <xdr:ext cx="85725" cy="85725"/>
    <xdr:pic>
      <xdr:nvPicPr>
        <xdr:cNvPr id="175" name="59 Imagen" descr="http://200.29.3.6:8080/pentaho/jpivot/table/drill-position-other.gif">
          <a:extLst>
            <a:ext uri="{FF2B5EF4-FFF2-40B4-BE49-F238E27FC236}">
              <a16:creationId xmlns:a16="http://schemas.microsoft.com/office/drawing/2014/main" id="{00000000-0008-0000-4600-0000A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12</xdr:row>
      <xdr:rowOff>0</xdr:rowOff>
    </xdr:from>
    <xdr:ext cx="85725" cy="85725"/>
    <xdr:pic>
      <xdr:nvPicPr>
        <xdr:cNvPr id="176" name="59 Imagen" descr="http://200.29.3.6:8080/pentaho/jpivot/table/drill-position-other.gif">
          <a:extLst>
            <a:ext uri="{FF2B5EF4-FFF2-40B4-BE49-F238E27FC236}">
              <a16:creationId xmlns:a16="http://schemas.microsoft.com/office/drawing/2014/main" id="{00000000-0008-0000-4600-0000B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13</xdr:row>
      <xdr:rowOff>0</xdr:rowOff>
    </xdr:from>
    <xdr:ext cx="85725" cy="85725"/>
    <xdr:pic>
      <xdr:nvPicPr>
        <xdr:cNvPr id="177" name="59 Imagen" descr="http://200.29.3.6:8080/pentaho/jpivot/table/drill-position-other.gif">
          <a:extLst>
            <a:ext uri="{FF2B5EF4-FFF2-40B4-BE49-F238E27FC236}">
              <a16:creationId xmlns:a16="http://schemas.microsoft.com/office/drawing/2014/main" id="{00000000-0008-0000-4600-0000B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14</xdr:row>
      <xdr:rowOff>0</xdr:rowOff>
    </xdr:from>
    <xdr:ext cx="85725" cy="85725"/>
    <xdr:pic>
      <xdr:nvPicPr>
        <xdr:cNvPr id="178" name="59 Imagen" descr="http://200.29.3.6:8080/pentaho/jpivot/table/drill-position-other.gif">
          <a:extLst>
            <a:ext uri="{FF2B5EF4-FFF2-40B4-BE49-F238E27FC236}">
              <a16:creationId xmlns:a16="http://schemas.microsoft.com/office/drawing/2014/main" id="{00000000-0008-0000-4600-0000B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15</xdr:row>
      <xdr:rowOff>0</xdr:rowOff>
    </xdr:from>
    <xdr:ext cx="85725" cy="85725"/>
    <xdr:pic>
      <xdr:nvPicPr>
        <xdr:cNvPr id="179" name="59 Imagen" descr="http://200.29.3.6:8080/pentaho/jpivot/table/drill-position-other.gif">
          <a:extLst>
            <a:ext uri="{FF2B5EF4-FFF2-40B4-BE49-F238E27FC236}">
              <a16:creationId xmlns:a16="http://schemas.microsoft.com/office/drawing/2014/main" id="{00000000-0008-0000-4600-0000B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16</xdr:row>
      <xdr:rowOff>0</xdr:rowOff>
    </xdr:from>
    <xdr:ext cx="85725" cy="85725"/>
    <xdr:pic>
      <xdr:nvPicPr>
        <xdr:cNvPr id="180" name="59 Imagen" descr="http://200.29.3.6:8080/pentaho/jpivot/table/drill-position-other.gif">
          <a:extLst>
            <a:ext uri="{FF2B5EF4-FFF2-40B4-BE49-F238E27FC236}">
              <a16:creationId xmlns:a16="http://schemas.microsoft.com/office/drawing/2014/main" id="{00000000-0008-0000-4600-0000B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17</xdr:row>
      <xdr:rowOff>0</xdr:rowOff>
    </xdr:from>
    <xdr:ext cx="85725" cy="85725"/>
    <xdr:pic>
      <xdr:nvPicPr>
        <xdr:cNvPr id="181" name="59 Imagen" descr="http://200.29.3.6:8080/pentaho/jpivot/table/drill-position-other.gif">
          <a:extLst>
            <a:ext uri="{FF2B5EF4-FFF2-40B4-BE49-F238E27FC236}">
              <a16:creationId xmlns:a16="http://schemas.microsoft.com/office/drawing/2014/main" id="{00000000-0008-0000-4600-0000B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18</xdr:row>
      <xdr:rowOff>0</xdr:rowOff>
    </xdr:from>
    <xdr:ext cx="85725" cy="85725"/>
    <xdr:pic>
      <xdr:nvPicPr>
        <xdr:cNvPr id="182" name="59 Imagen" descr="http://200.29.3.6:8080/pentaho/jpivot/table/drill-position-other.gif">
          <a:extLst>
            <a:ext uri="{FF2B5EF4-FFF2-40B4-BE49-F238E27FC236}">
              <a16:creationId xmlns:a16="http://schemas.microsoft.com/office/drawing/2014/main" id="{00000000-0008-0000-4600-0000B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19</xdr:row>
      <xdr:rowOff>0</xdr:rowOff>
    </xdr:from>
    <xdr:ext cx="85725" cy="85725"/>
    <xdr:pic>
      <xdr:nvPicPr>
        <xdr:cNvPr id="183" name="59 Imagen" descr="http://200.29.3.6:8080/pentaho/jpivot/table/drill-position-other.gif">
          <a:extLst>
            <a:ext uri="{FF2B5EF4-FFF2-40B4-BE49-F238E27FC236}">
              <a16:creationId xmlns:a16="http://schemas.microsoft.com/office/drawing/2014/main" id="{00000000-0008-0000-4600-0000B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20</xdr:row>
      <xdr:rowOff>0</xdr:rowOff>
    </xdr:from>
    <xdr:ext cx="85725" cy="85725"/>
    <xdr:pic>
      <xdr:nvPicPr>
        <xdr:cNvPr id="184" name="59 Imagen" descr="http://200.29.3.6:8080/pentaho/jpivot/table/drill-position-other.gif">
          <a:extLst>
            <a:ext uri="{FF2B5EF4-FFF2-40B4-BE49-F238E27FC236}">
              <a16:creationId xmlns:a16="http://schemas.microsoft.com/office/drawing/2014/main" id="{00000000-0008-0000-4600-0000B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21</xdr:row>
      <xdr:rowOff>0</xdr:rowOff>
    </xdr:from>
    <xdr:ext cx="85725" cy="85725"/>
    <xdr:pic>
      <xdr:nvPicPr>
        <xdr:cNvPr id="185" name="59 Imagen" descr="http://200.29.3.6:8080/pentaho/jpivot/table/drill-position-other.gif">
          <a:extLst>
            <a:ext uri="{FF2B5EF4-FFF2-40B4-BE49-F238E27FC236}">
              <a16:creationId xmlns:a16="http://schemas.microsoft.com/office/drawing/2014/main" id="{00000000-0008-0000-4600-0000B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22</xdr:row>
      <xdr:rowOff>0</xdr:rowOff>
    </xdr:from>
    <xdr:ext cx="85725" cy="85725"/>
    <xdr:pic>
      <xdr:nvPicPr>
        <xdr:cNvPr id="186" name="59 Imagen" descr="http://200.29.3.6:8080/pentaho/jpivot/table/drill-position-other.gif">
          <a:extLst>
            <a:ext uri="{FF2B5EF4-FFF2-40B4-BE49-F238E27FC236}">
              <a16:creationId xmlns:a16="http://schemas.microsoft.com/office/drawing/2014/main" id="{00000000-0008-0000-4600-0000B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24</xdr:row>
      <xdr:rowOff>0</xdr:rowOff>
    </xdr:from>
    <xdr:ext cx="85725" cy="85725"/>
    <xdr:pic>
      <xdr:nvPicPr>
        <xdr:cNvPr id="187" name="59 Imagen" descr="http://200.29.3.6:8080/pentaho/jpivot/table/drill-position-other.gif">
          <a:extLst>
            <a:ext uri="{FF2B5EF4-FFF2-40B4-BE49-F238E27FC236}">
              <a16:creationId xmlns:a16="http://schemas.microsoft.com/office/drawing/2014/main" id="{00000000-0008-0000-4600-0000B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24</xdr:row>
      <xdr:rowOff>0</xdr:rowOff>
    </xdr:from>
    <xdr:ext cx="85725" cy="85725"/>
    <xdr:pic>
      <xdr:nvPicPr>
        <xdr:cNvPr id="188" name="45 Imagen" descr="http://200.29.3.6:8080/pentaho/jpivot/table/drill-position-other.gif">
          <a:extLst>
            <a:ext uri="{FF2B5EF4-FFF2-40B4-BE49-F238E27FC236}">
              <a16:creationId xmlns:a16="http://schemas.microsoft.com/office/drawing/2014/main" id="{00000000-0008-0000-4600-0000B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4445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8</xdr:row>
      <xdr:rowOff>0</xdr:rowOff>
    </xdr:from>
    <xdr:ext cx="85725" cy="85725"/>
    <xdr:pic>
      <xdr:nvPicPr>
        <xdr:cNvPr id="189" name="59 Imagen" descr="http://200.29.3.6:8080/pentaho/jpivot/table/drill-position-other.gif">
          <a:extLst>
            <a:ext uri="{FF2B5EF4-FFF2-40B4-BE49-F238E27FC236}">
              <a16:creationId xmlns:a16="http://schemas.microsoft.com/office/drawing/2014/main" id="{00000000-0008-0000-4600-0000B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9</xdr:row>
      <xdr:rowOff>0</xdr:rowOff>
    </xdr:from>
    <xdr:ext cx="85725" cy="85725"/>
    <xdr:pic>
      <xdr:nvPicPr>
        <xdr:cNvPr id="190" name="59 Imagen" descr="http://200.29.3.6:8080/pentaho/jpivot/table/drill-position-other.gif">
          <a:extLst>
            <a:ext uri="{FF2B5EF4-FFF2-40B4-BE49-F238E27FC236}">
              <a16:creationId xmlns:a16="http://schemas.microsoft.com/office/drawing/2014/main" id="{00000000-0008-0000-4600-0000B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85725" cy="85725"/>
    <xdr:pic>
      <xdr:nvPicPr>
        <xdr:cNvPr id="191" name="59 Imagen" descr="http://200.29.3.6:8080/pentaho/jpivot/table/drill-position-other.gif">
          <a:extLst>
            <a:ext uri="{FF2B5EF4-FFF2-40B4-BE49-F238E27FC236}">
              <a16:creationId xmlns:a16="http://schemas.microsoft.com/office/drawing/2014/main" id="{00000000-0008-0000-4600-0000B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11</xdr:row>
      <xdr:rowOff>0</xdr:rowOff>
    </xdr:from>
    <xdr:ext cx="85725" cy="85725"/>
    <xdr:pic>
      <xdr:nvPicPr>
        <xdr:cNvPr id="192" name="59 Imagen" descr="http://200.29.3.6:8080/pentaho/jpivot/table/drill-position-other.gif">
          <a:extLst>
            <a:ext uri="{FF2B5EF4-FFF2-40B4-BE49-F238E27FC236}">
              <a16:creationId xmlns:a16="http://schemas.microsoft.com/office/drawing/2014/main" id="{00000000-0008-0000-4600-0000C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12</xdr:row>
      <xdr:rowOff>0</xdr:rowOff>
    </xdr:from>
    <xdr:ext cx="85725" cy="85725"/>
    <xdr:pic>
      <xdr:nvPicPr>
        <xdr:cNvPr id="193" name="59 Imagen" descr="http://200.29.3.6:8080/pentaho/jpivot/table/drill-position-other.gif">
          <a:extLst>
            <a:ext uri="{FF2B5EF4-FFF2-40B4-BE49-F238E27FC236}">
              <a16:creationId xmlns:a16="http://schemas.microsoft.com/office/drawing/2014/main" id="{00000000-0008-0000-4600-0000C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13</xdr:row>
      <xdr:rowOff>0</xdr:rowOff>
    </xdr:from>
    <xdr:ext cx="85725" cy="85725"/>
    <xdr:pic>
      <xdr:nvPicPr>
        <xdr:cNvPr id="194" name="59 Imagen" descr="http://200.29.3.6:8080/pentaho/jpivot/table/drill-position-other.gif">
          <a:extLst>
            <a:ext uri="{FF2B5EF4-FFF2-40B4-BE49-F238E27FC236}">
              <a16:creationId xmlns:a16="http://schemas.microsoft.com/office/drawing/2014/main" id="{00000000-0008-0000-4600-0000C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14</xdr:row>
      <xdr:rowOff>0</xdr:rowOff>
    </xdr:from>
    <xdr:ext cx="85725" cy="85725"/>
    <xdr:pic>
      <xdr:nvPicPr>
        <xdr:cNvPr id="195" name="59 Imagen" descr="http://200.29.3.6:8080/pentaho/jpivot/table/drill-position-other.gif">
          <a:extLst>
            <a:ext uri="{FF2B5EF4-FFF2-40B4-BE49-F238E27FC236}">
              <a16:creationId xmlns:a16="http://schemas.microsoft.com/office/drawing/2014/main" id="{00000000-0008-0000-4600-0000C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15</xdr:row>
      <xdr:rowOff>0</xdr:rowOff>
    </xdr:from>
    <xdr:ext cx="85725" cy="85725"/>
    <xdr:pic>
      <xdr:nvPicPr>
        <xdr:cNvPr id="196" name="59 Imagen" descr="http://200.29.3.6:8080/pentaho/jpivot/table/drill-position-other.gif">
          <a:extLst>
            <a:ext uri="{FF2B5EF4-FFF2-40B4-BE49-F238E27FC236}">
              <a16:creationId xmlns:a16="http://schemas.microsoft.com/office/drawing/2014/main" id="{00000000-0008-0000-4600-0000C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16</xdr:row>
      <xdr:rowOff>0</xdr:rowOff>
    </xdr:from>
    <xdr:ext cx="85725" cy="85725"/>
    <xdr:pic>
      <xdr:nvPicPr>
        <xdr:cNvPr id="197" name="59 Imagen" descr="http://200.29.3.6:8080/pentaho/jpivot/table/drill-position-other.gif">
          <a:extLst>
            <a:ext uri="{FF2B5EF4-FFF2-40B4-BE49-F238E27FC236}">
              <a16:creationId xmlns:a16="http://schemas.microsoft.com/office/drawing/2014/main" id="{00000000-0008-0000-4600-0000C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17</xdr:row>
      <xdr:rowOff>0</xdr:rowOff>
    </xdr:from>
    <xdr:ext cx="85725" cy="85725"/>
    <xdr:pic>
      <xdr:nvPicPr>
        <xdr:cNvPr id="198" name="59 Imagen" descr="http://200.29.3.6:8080/pentaho/jpivot/table/drill-position-other.gif">
          <a:extLst>
            <a:ext uri="{FF2B5EF4-FFF2-40B4-BE49-F238E27FC236}">
              <a16:creationId xmlns:a16="http://schemas.microsoft.com/office/drawing/2014/main" id="{00000000-0008-0000-4600-0000C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18</xdr:row>
      <xdr:rowOff>0</xdr:rowOff>
    </xdr:from>
    <xdr:ext cx="85725" cy="85725"/>
    <xdr:pic>
      <xdr:nvPicPr>
        <xdr:cNvPr id="199" name="59 Imagen" descr="http://200.29.3.6:8080/pentaho/jpivot/table/drill-position-other.gif">
          <a:extLst>
            <a:ext uri="{FF2B5EF4-FFF2-40B4-BE49-F238E27FC236}">
              <a16:creationId xmlns:a16="http://schemas.microsoft.com/office/drawing/2014/main" id="{00000000-0008-0000-4600-0000C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19</xdr:row>
      <xdr:rowOff>0</xdr:rowOff>
    </xdr:from>
    <xdr:ext cx="85725" cy="85725"/>
    <xdr:pic>
      <xdr:nvPicPr>
        <xdr:cNvPr id="200" name="59 Imagen" descr="http://200.29.3.6:8080/pentaho/jpivot/table/drill-position-other.gif">
          <a:extLst>
            <a:ext uri="{FF2B5EF4-FFF2-40B4-BE49-F238E27FC236}">
              <a16:creationId xmlns:a16="http://schemas.microsoft.com/office/drawing/2014/main" id="{00000000-0008-0000-4600-0000C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20</xdr:row>
      <xdr:rowOff>0</xdr:rowOff>
    </xdr:from>
    <xdr:ext cx="85725" cy="85725"/>
    <xdr:pic>
      <xdr:nvPicPr>
        <xdr:cNvPr id="201" name="59 Imagen" descr="http://200.29.3.6:8080/pentaho/jpivot/table/drill-position-other.gif">
          <a:extLst>
            <a:ext uri="{FF2B5EF4-FFF2-40B4-BE49-F238E27FC236}">
              <a16:creationId xmlns:a16="http://schemas.microsoft.com/office/drawing/2014/main" id="{00000000-0008-0000-4600-0000C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21</xdr:row>
      <xdr:rowOff>0</xdr:rowOff>
    </xdr:from>
    <xdr:ext cx="85725" cy="85725"/>
    <xdr:pic>
      <xdr:nvPicPr>
        <xdr:cNvPr id="202" name="59 Imagen" descr="http://200.29.3.6:8080/pentaho/jpivot/table/drill-position-other.gif">
          <a:extLst>
            <a:ext uri="{FF2B5EF4-FFF2-40B4-BE49-F238E27FC236}">
              <a16:creationId xmlns:a16="http://schemas.microsoft.com/office/drawing/2014/main" id="{00000000-0008-0000-4600-0000C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22</xdr:row>
      <xdr:rowOff>0</xdr:rowOff>
    </xdr:from>
    <xdr:ext cx="85725" cy="85725"/>
    <xdr:pic>
      <xdr:nvPicPr>
        <xdr:cNvPr id="203" name="59 Imagen" descr="http://200.29.3.6:8080/pentaho/jpivot/table/drill-position-other.gif">
          <a:extLst>
            <a:ext uri="{FF2B5EF4-FFF2-40B4-BE49-F238E27FC236}">
              <a16:creationId xmlns:a16="http://schemas.microsoft.com/office/drawing/2014/main" id="{00000000-0008-0000-4600-0000C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23</xdr:row>
      <xdr:rowOff>0</xdr:rowOff>
    </xdr:from>
    <xdr:ext cx="85725" cy="85725"/>
    <xdr:pic>
      <xdr:nvPicPr>
        <xdr:cNvPr id="204" name="59 Imagen" descr="http://200.29.3.6:8080/pentaho/jpivot/table/drill-position-other.gif">
          <a:extLst>
            <a:ext uri="{FF2B5EF4-FFF2-40B4-BE49-F238E27FC236}">
              <a16:creationId xmlns:a16="http://schemas.microsoft.com/office/drawing/2014/main" id="{00000000-0008-0000-4600-0000C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5762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8</xdr:row>
      <xdr:rowOff>0</xdr:rowOff>
    </xdr:from>
    <xdr:ext cx="85725" cy="85725"/>
    <xdr:pic>
      <xdr:nvPicPr>
        <xdr:cNvPr id="205" name="59 Imagen" descr="http://200.29.3.6:8080/pentaho/jpivot/table/drill-position-other.gif">
          <a:extLst>
            <a:ext uri="{FF2B5EF4-FFF2-40B4-BE49-F238E27FC236}">
              <a16:creationId xmlns:a16="http://schemas.microsoft.com/office/drawing/2014/main" id="{00000000-0008-0000-4600-0000C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730250</xdr:colOff>
      <xdr:row>9</xdr:row>
      <xdr:rowOff>63500</xdr:rowOff>
    </xdr:from>
    <xdr:ext cx="85725" cy="85725"/>
    <xdr:pic>
      <xdr:nvPicPr>
        <xdr:cNvPr id="206" name="59 Imagen" descr="http://200.29.3.6:8080/pentaho/jpivot/table/drill-position-other.gif">
          <a:extLst>
            <a:ext uri="{FF2B5EF4-FFF2-40B4-BE49-F238E27FC236}">
              <a16:creationId xmlns:a16="http://schemas.microsoft.com/office/drawing/2014/main" id="{00000000-0008-0000-4600-0000C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50675" y="2625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9</xdr:row>
      <xdr:rowOff>0</xdr:rowOff>
    </xdr:from>
    <xdr:ext cx="85725" cy="85725"/>
    <xdr:pic>
      <xdr:nvPicPr>
        <xdr:cNvPr id="207" name="59 Imagen" descr="http://200.29.3.6:8080/pentaho/jpivot/table/drill-position-other.gif">
          <a:extLst>
            <a:ext uri="{FF2B5EF4-FFF2-40B4-BE49-F238E27FC236}">
              <a16:creationId xmlns:a16="http://schemas.microsoft.com/office/drawing/2014/main" id="{00000000-0008-0000-4600-0000C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85725" cy="85725"/>
    <xdr:pic>
      <xdr:nvPicPr>
        <xdr:cNvPr id="208" name="59 Imagen" descr="http://200.29.3.6:8080/pentaho/jpivot/table/drill-position-other.gif">
          <a:extLst>
            <a:ext uri="{FF2B5EF4-FFF2-40B4-BE49-F238E27FC236}">
              <a16:creationId xmlns:a16="http://schemas.microsoft.com/office/drawing/2014/main" id="{00000000-0008-0000-4600-0000D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xdr:row>
      <xdr:rowOff>0</xdr:rowOff>
    </xdr:from>
    <xdr:ext cx="85725" cy="85725"/>
    <xdr:pic>
      <xdr:nvPicPr>
        <xdr:cNvPr id="209" name="59 Imagen" descr="http://200.29.3.6:8080/pentaho/jpivot/table/drill-position-other.gif">
          <a:extLst>
            <a:ext uri="{FF2B5EF4-FFF2-40B4-BE49-F238E27FC236}">
              <a16:creationId xmlns:a16="http://schemas.microsoft.com/office/drawing/2014/main" id="{00000000-0008-0000-4600-0000D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xdr:row>
      <xdr:rowOff>0</xdr:rowOff>
    </xdr:from>
    <xdr:ext cx="85725" cy="85725"/>
    <xdr:pic>
      <xdr:nvPicPr>
        <xdr:cNvPr id="210" name="59 Imagen" descr="http://200.29.3.6:8080/pentaho/jpivot/table/drill-position-other.gif">
          <a:extLst>
            <a:ext uri="{FF2B5EF4-FFF2-40B4-BE49-F238E27FC236}">
              <a16:creationId xmlns:a16="http://schemas.microsoft.com/office/drawing/2014/main" id="{00000000-0008-0000-4600-0000D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12</xdr:row>
      <xdr:rowOff>0</xdr:rowOff>
    </xdr:from>
    <xdr:ext cx="85725" cy="85725"/>
    <xdr:pic>
      <xdr:nvPicPr>
        <xdr:cNvPr id="211" name="59 Imagen" descr="http://200.29.3.6:8080/pentaho/jpivot/table/drill-position-other.gif">
          <a:extLst>
            <a:ext uri="{FF2B5EF4-FFF2-40B4-BE49-F238E27FC236}">
              <a16:creationId xmlns:a16="http://schemas.microsoft.com/office/drawing/2014/main" id="{00000000-0008-0000-4600-0000D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xdr:row>
      <xdr:rowOff>0</xdr:rowOff>
    </xdr:from>
    <xdr:ext cx="85725" cy="85725"/>
    <xdr:pic>
      <xdr:nvPicPr>
        <xdr:cNvPr id="212" name="59 Imagen" descr="http://200.29.3.6:8080/pentaho/jpivot/table/drill-position-other.gif">
          <a:extLst>
            <a:ext uri="{FF2B5EF4-FFF2-40B4-BE49-F238E27FC236}">
              <a16:creationId xmlns:a16="http://schemas.microsoft.com/office/drawing/2014/main" id="{00000000-0008-0000-4600-0000D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13</xdr:row>
      <xdr:rowOff>0</xdr:rowOff>
    </xdr:from>
    <xdr:ext cx="85725" cy="85725"/>
    <xdr:pic>
      <xdr:nvPicPr>
        <xdr:cNvPr id="213" name="59 Imagen" descr="http://200.29.3.6:8080/pentaho/jpivot/table/drill-position-other.gif">
          <a:extLst>
            <a:ext uri="{FF2B5EF4-FFF2-40B4-BE49-F238E27FC236}">
              <a16:creationId xmlns:a16="http://schemas.microsoft.com/office/drawing/2014/main" id="{00000000-0008-0000-4600-0000D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13</xdr:row>
      <xdr:rowOff>0</xdr:rowOff>
    </xdr:from>
    <xdr:ext cx="85725" cy="85725"/>
    <xdr:pic>
      <xdr:nvPicPr>
        <xdr:cNvPr id="214" name="59 Imagen" descr="http://200.29.3.6:8080/pentaho/jpivot/table/drill-position-other.gif">
          <a:extLst>
            <a:ext uri="{FF2B5EF4-FFF2-40B4-BE49-F238E27FC236}">
              <a16:creationId xmlns:a16="http://schemas.microsoft.com/office/drawing/2014/main" id="{00000000-0008-0000-4600-0000D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14</xdr:row>
      <xdr:rowOff>0</xdr:rowOff>
    </xdr:from>
    <xdr:ext cx="85725" cy="85725"/>
    <xdr:pic>
      <xdr:nvPicPr>
        <xdr:cNvPr id="215" name="59 Imagen" descr="http://200.29.3.6:8080/pentaho/jpivot/table/drill-position-other.gif">
          <a:extLst>
            <a:ext uri="{FF2B5EF4-FFF2-40B4-BE49-F238E27FC236}">
              <a16:creationId xmlns:a16="http://schemas.microsoft.com/office/drawing/2014/main" id="{00000000-0008-0000-4600-0000D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14</xdr:row>
      <xdr:rowOff>0</xdr:rowOff>
    </xdr:from>
    <xdr:ext cx="85725" cy="85725"/>
    <xdr:pic>
      <xdr:nvPicPr>
        <xdr:cNvPr id="216" name="59 Imagen" descr="http://200.29.3.6:8080/pentaho/jpivot/table/drill-position-other.gif">
          <a:extLst>
            <a:ext uri="{FF2B5EF4-FFF2-40B4-BE49-F238E27FC236}">
              <a16:creationId xmlns:a16="http://schemas.microsoft.com/office/drawing/2014/main" id="{00000000-0008-0000-4600-0000D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15</xdr:row>
      <xdr:rowOff>0</xdr:rowOff>
    </xdr:from>
    <xdr:ext cx="85725" cy="85725"/>
    <xdr:pic>
      <xdr:nvPicPr>
        <xdr:cNvPr id="217" name="59 Imagen" descr="http://200.29.3.6:8080/pentaho/jpivot/table/drill-position-other.gif">
          <a:extLst>
            <a:ext uri="{FF2B5EF4-FFF2-40B4-BE49-F238E27FC236}">
              <a16:creationId xmlns:a16="http://schemas.microsoft.com/office/drawing/2014/main" id="{00000000-0008-0000-4600-0000D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15</xdr:row>
      <xdr:rowOff>0</xdr:rowOff>
    </xdr:from>
    <xdr:ext cx="85725" cy="85725"/>
    <xdr:pic>
      <xdr:nvPicPr>
        <xdr:cNvPr id="218" name="59 Imagen" descr="http://200.29.3.6:8080/pentaho/jpivot/table/drill-position-other.gif">
          <a:extLst>
            <a:ext uri="{FF2B5EF4-FFF2-40B4-BE49-F238E27FC236}">
              <a16:creationId xmlns:a16="http://schemas.microsoft.com/office/drawing/2014/main" id="{00000000-0008-0000-4600-0000D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16</xdr:row>
      <xdr:rowOff>0</xdr:rowOff>
    </xdr:from>
    <xdr:ext cx="85725" cy="85725"/>
    <xdr:pic>
      <xdr:nvPicPr>
        <xdr:cNvPr id="219" name="59 Imagen" descr="http://200.29.3.6:8080/pentaho/jpivot/table/drill-position-other.gif">
          <a:extLst>
            <a:ext uri="{FF2B5EF4-FFF2-40B4-BE49-F238E27FC236}">
              <a16:creationId xmlns:a16="http://schemas.microsoft.com/office/drawing/2014/main" id="{00000000-0008-0000-4600-0000D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16</xdr:row>
      <xdr:rowOff>0</xdr:rowOff>
    </xdr:from>
    <xdr:ext cx="85725" cy="85725"/>
    <xdr:pic>
      <xdr:nvPicPr>
        <xdr:cNvPr id="220" name="59 Imagen" descr="http://200.29.3.6:8080/pentaho/jpivot/table/drill-position-other.gif">
          <a:extLst>
            <a:ext uri="{FF2B5EF4-FFF2-40B4-BE49-F238E27FC236}">
              <a16:creationId xmlns:a16="http://schemas.microsoft.com/office/drawing/2014/main" id="{00000000-0008-0000-4600-0000D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17</xdr:row>
      <xdr:rowOff>0</xdr:rowOff>
    </xdr:from>
    <xdr:ext cx="85725" cy="85725"/>
    <xdr:pic>
      <xdr:nvPicPr>
        <xdr:cNvPr id="221" name="59 Imagen" descr="http://200.29.3.6:8080/pentaho/jpivot/table/drill-position-other.gif">
          <a:extLst>
            <a:ext uri="{FF2B5EF4-FFF2-40B4-BE49-F238E27FC236}">
              <a16:creationId xmlns:a16="http://schemas.microsoft.com/office/drawing/2014/main" id="{00000000-0008-0000-4600-0000D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17</xdr:row>
      <xdr:rowOff>0</xdr:rowOff>
    </xdr:from>
    <xdr:ext cx="85725" cy="85725"/>
    <xdr:pic>
      <xdr:nvPicPr>
        <xdr:cNvPr id="222" name="59 Imagen" descr="http://200.29.3.6:8080/pentaho/jpivot/table/drill-position-other.gif">
          <a:extLst>
            <a:ext uri="{FF2B5EF4-FFF2-40B4-BE49-F238E27FC236}">
              <a16:creationId xmlns:a16="http://schemas.microsoft.com/office/drawing/2014/main" id="{00000000-0008-0000-4600-0000D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18</xdr:row>
      <xdr:rowOff>0</xdr:rowOff>
    </xdr:from>
    <xdr:ext cx="85725" cy="85725"/>
    <xdr:pic>
      <xdr:nvPicPr>
        <xdr:cNvPr id="223" name="59 Imagen" descr="http://200.29.3.6:8080/pentaho/jpivot/table/drill-position-other.gif">
          <a:extLst>
            <a:ext uri="{FF2B5EF4-FFF2-40B4-BE49-F238E27FC236}">
              <a16:creationId xmlns:a16="http://schemas.microsoft.com/office/drawing/2014/main" id="{00000000-0008-0000-4600-0000D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18</xdr:row>
      <xdr:rowOff>0</xdr:rowOff>
    </xdr:from>
    <xdr:ext cx="85725" cy="85725"/>
    <xdr:pic>
      <xdr:nvPicPr>
        <xdr:cNvPr id="224" name="59 Imagen" descr="http://200.29.3.6:8080/pentaho/jpivot/table/drill-position-other.gif">
          <a:extLst>
            <a:ext uri="{FF2B5EF4-FFF2-40B4-BE49-F238E27FC236}">
              <a16:creationId xmlns:a16="http://schemas.microsoft.com/office/drawing/2014/main" id="{00000000-0008-0000-4600-0000E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19</xdr:row>
      <xdr:rowOff>0</xdr:rowOff>
    </xdr:from>
    <xdr:ext cx="85725" cy="85725"/>
    <xdr:pic>
      <xdr:nvPicPr>
        <xdr:cNvPr id="225" name="59 Imagen" descr="http://200.29.3.6:8080/pentaho/jpivot/table/drill-position-other.gif">
          <a:extLst>
            <a:ext uri="{FF2B5EF4-FFF2-40B4-BE49-F238E27FC236}">
              <a16:creationId xmlns:a16="http://schemas.microsoft.com/office/drawing/2014/main" id="{00000000-0008-0000-4600-0000E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19</xdr:row>
      <xdr:rowOff>0</xdr:rowOff>
    </xdr:from>
    <xdr:ext cx="85725" cy="85725"/>
    <xdr:pic>
      <xdr:nvPicPr>
        <xdr:cNvPr id="226" name="59 Imagen" descr="http://200.29.3.6:8080/pentaho/jpivot/table/drill-position-other.gif">
          <a:extLst>
            <a:ext uri="{FF2B5EF4-FFF2-40B4-BE49-F238E27FC236}">
              <a16:creationId xmlns:a16="http://schemas.microsoft.com/office/drawing/2014/main" id="{00000000-0008-0000-4600-0000E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20</xdr:row>
      <xdr:rowOff>0</xdr:rowOff>
    </xdr:from>
    <xdr:ext cx="85725" cy="85725"/>
    <xdr:pic>
      <xdr:nvPicPr>
        <xdr:cNvPr id="227" name="59 Imagen" descr="http://200.29.3.6:8080/pentaho/jpivot/table/drill-position-other.gif">
          <a:extLst>
            <a:ext uri="{FF2B5EF4-FFF2-40B4-BE49-F238E27FC236}">
              <a16:creationId xmlns:a16="http://schemas.microsoft.com/office/drawing/2014/main" id="{00000000-0008-0000-4600-0000E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20</xdr:row>
      <xdr:rowOff>0</xdr:rowOff>
    </xdr:from>
    <xdr:ext cx="85725" cy="85725"/>
    <xdr:pic>
      <xdr:nvPicPr>
        <xdr:cNvPr id="228" name="59 Imagen" descr="http://200.29.3.6:8080/pentaho/jpivot/table/drill-position-other.gif">
          <a:extLst>
            <a:ext uri="{FF2B5EF4-FFF2-40B4-BE49-F238E27FC236}">
              <a16:creationId xmlns:a16="http://schemas.microsoft.com/office/drawing/2014/main" id="{00000000-0008-0000-4600-0000E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21</xdr:row>
      <xdr:rowOff>0</xdr:rowOff>
    </xdr:from>
    <xdr:ext cx="85725" cy="85725"/>
    <xdr:pic>
      <xdr:nvPicPr>
        <xdr:cNvPr id="229" name="59 Imagen" descr="http://200.29.3.6:8080/pentaho/jpivot/table/drill-position-other.gif">
          <a:extLst>
            <a:ext uri="{FF2B5EF4-FFF2-40B4-BE49-F238E27FC236}">
              <a16:creationId xmlns:a16="http://schemas.microsoft.com/office/drawing/2014/main" id="{00000000-0008-0000-4600-0000E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21</xdr:row>
      <xdr:rowOff>0</xdr:rowOff>
    </xdr:from>
    <xdr:ext cx="85725" cy="85725"/>
    <xdr:pic>
      <xdr:nvPicPr>
        <xdr:cNvPr id="230" name="59 Imagen" descr="http://200.29.3.6:8080/pentaho/jpivot/table/drill-position-other.gif">
          <a:extLst>
            <a:ext uri="{FF2B5EF4-FFF2-40B4-BE49-F238E27FC236}">
              <a16:creationId xmlns:a16="http://schemas.microsoft.com/office/drawing/2014/main" id="{00000000-0008-0000-4600-0000E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9</xdr:row>
      <xdr:rowOff>0</xdr:rowOff>
    </xdr:from>
    <xdr:ext cx="85725" cy="85725"/>
    <xdr:pic>
      <xdr:nvPicPr>
        <xdr:cNvPr id="231" name="32 Imagen" descr="http://200.29.3.6:8080/pentaho/jpivot/table/drill-position-other.gif">
          <a:extLst>
            <a:ext uri="{FF2B5EF4-FFF2-40B4-BE49-F238E27FC236}">
              <a16:creationId xmlns:a16="http://schemas.microsoft.com/office/drawing/2014/main" id="{00000000-0008-0000-4600-0000E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10</xdr:row>
      <xdr:rowOff>0</xdr:rowOff>
    </xdr:from>
    <xdr:ext cx="85725" cy="85725"/>
    <xdr:pic>
      <xdr:nvPicPr>
        <xdr:cNvPr id="232" name="33 Imagen" descr="http://200.29.3.6:8080/pentaho/jpivot/table/drill-position-other.gif">
          <a:extLst>
            <a:ext uri="{FF2B5EF4-FFF2-40B4-BE49-F238E27FC236}">
              <a16:creationId xmlns:a16="http://schemas.microsoft.com/office/drawing/2014/main" id="{00000000-0008-0000-4600-0000E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11</xdr:row>
      <xdr:rowOff>0</xdr:rowOff>
    </xdr:from>
    <xdr:ext cx="85725" cy="85725"/>
    <xdr:pic>
      <xdr:nvPicPr>
        <xdr:cNvPr id="233" name="34 Imagen" descr="http://200.29.3.6:8080/pentaho/jpivot/table/drill-position-other.gif">
          <a:extLst>
            <a:ext uri="{FF2B5EF4-FFF2-40B4-BE49-F238E27FC236}">
              <a16:creationId xmlns:a16="http://schemas.microsoft.com/office/drawing/2014/main" id="{00000000-0008-0000-4600-0000E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12</xdr:row>
      <xdr:rowOff>0</xdr:rowOff>
    </xdr:from>
    <xdr:ext cx="85725" cy="85725"/>
    <xdr:pic>
      <xdr:nvPicPr>
        <xdr:cNvPr id="234" name="35 Imagen" descr="http://200.29.3.6:8080/pentaho/jpivot/table/drill-position-other.gif">
          <a:extLst>
            <a:ext uri="{FF2B5EF4-FFF2-40B4-BE49-F238E27FC236}">
              <a16:creationId xmlns:a16="http://schemas.microsoft.com/office/drawing/2014/main" id="{00000000-0008-0000-4600-0000E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13</xdr:row>
      <xdr:rowOff>0</xdr:rowOff>
    </xdr:from>
    <xdr:ext cx="85725" cy="85725"/>
    <xdr:pic>
      <xdr:nvPicPr>
        <xdr:cNvPr id="235" name="36 Imagen" descr="http://200.29.3.6:8080/pentaho/jpivot/table/drill-position-other.gif">
          <a:extLst>
            <a:ext uri="{FF2B5EF4-FFF2-40B4-BE49-F238E27FC236}">
              <a16:creationId xmlns:a16="http://schemas.microsoft.com/office/drawing/2014/main" id="{00000000-0008-0000-4600-0000E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14</xdr:row>
      <xdr:rowOff>0</xdr:rowOff>
    </xdr:from>
    <xdr:ext cx="85725" cy="85725"/>
    <xdr:pic>
      <xdr:nvPicPr>
        <xdr:cNvPr id="236" name="37 Imagen" descr="http://200.29.3.6:8080/pentaho/jpivot/table/drill-position-other.gif">
          <a:extLst>
            <a:ext uri="{FF2B5EF4-FFF2-40B4-BE49-F238E27FC236}">
              <a16:creationId xmlns:a16="http://schemas.microsoft.com/office/drawing/2014/main" id="{00000000-0008-0000-4600-0000E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16</xdr:row>
      <xdr:rowOff>0</xdr:rowOff>
    </xdr:from>
    <xdr:ext cx="85725" cy="85725"/>
    <xdr:pic>
      <xdr:nvPicPr>
        <xdr:cNvPr id="237" name="38 Imagen" descr="http://200.29.3.6:8080/pentaho/jpivot/table/drill-position-other.gif">
          <a:extLst>
            <a:ext uri="{FF2B5EF4-FFF2-40B4-BE49-F238E27FC236}">
              <a16:creationId xmlns:a16="http://schemas.microsoft.com/office/drawing/2014/main" id="{00000000-0008-0000-4600-0000E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17</xdr:row>
      <xdr:rowOff>0</xdr:rowOff>
    </xdr:from>
    <xdr:ext cx="85725" cy="85725"/>
    <xdr:pic>
      <xdr:nvPicPr>
        <xdr:cNvPr id="238" name="39 Imagen" descr="http://200.29.3.6:8080/pentaho/jpivot/table/drill-position-other.gif">
          <a:extLst>
            <a:ext uri="{FF2B5EF4-FFF2-40B4-BE49-F238E27FC236}">
              <a16:creationId xmlns:a16="http://schemas.microsoft.com/office/drawing/2014/main" id="{00000000-0008-0000-4600-0000E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18</xdr:row>
      <xdr:rowOff>0</xdr:rowOff>
    </xdr:from>
    <xdr:ext cx="85725" cy="85725"/>
    <xdr:pic>
      <xdr:nvPicPr>
        <xdr:cNvPr id="239" name="40 Imagen" descr="http://200.29.3.6:8080/pentaho/jpivot/table/drill-position-other.gif">
          <a:extLst>
            <a:ext uri="{FF2B5EF4-FFF2-40B4-BE49-F238E27FC236}">
              <a16:creationId xmlns:a16="http://schemas.microsoft.com/office/drawing/2014/main" id="{00000000-0008-0000-4600-0000E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19</xdr:row>
      <xdr:rowOff>0</xdr:rowOff>
    </xdr:from>
    <xdr:ext cx="85725" cy="85725"/>
    <xdr:pic>
      <xdr:nvPicPr>
        <xdr:cNvPr id="240" name="41 Imagen" descr="http://200.29.3.6:8080/pentaho/jpivot/table/drill-position-other.gif">
          <a:extLst>
            <a:ext uri="{FF2B5EF4-FFF2-40B4-BE49-F238E27FC236}">
              <a16:creationId xmlns:a16="http://schemas.microsoft.com/office/drawing/2014/main" id="{00000000-0008-0000-4600-0000F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20</xdr:row>
      <xdr:rowOff>0</xdr:rowOff>
    </xdr:from>
    <xdr:ext cx="85725" cy="85725"/>
    <xdr:pic>
      <xdr:nvPicPr>
        <xdr:cNvPr id="241" name="42 Imagen" descr="http://200.29.3.6:8080/pentaho/jpivot/table/drill-position-other.gif">
          <a:extLst>
            <a:ext uri="{FF2B5EF4-FFF2-40B4-BE49-F238E27FC236}">
              <a16:creationId xmlns:a16="http://schemas.microsoft.com/office/drawing/2014/main" id="{00000000-0008-0000-4600-0000F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21</xdr:row>
      <xdr:rowOff>0</xdr:rowOff>
    </xdr:from>
    <xdr:ext cx="85725" cy="85725"/>
    <xdr:pic>
      <xdr:nvPicPr>
        <xdr:cNvPr id="242" name="43 Imagen" descr="http://200.29.3.6:8080/pentaho/jpivot/table/drill-position-other.gif">
          <a:extLst>
            <a:ext uri="{FF2B5EF4-FFF2-40B4-BE49-F238E27FC236}">
              <a16:creationId xmlns:a16="http://schemas.microsoft.com/office/drawing/2014/main" id="{00000000-0008-0000-4600-0000F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22</xdr:row>
      <xdr:rowOff>0</xdr:rowOff>
    </xdr:from>
    <xdr:ext cx="85725" cy="85725"/>
    <xdr:pic>
      <xdr:nvPicPr>
        <xdr:cNvPr id="243" name="44 Imagen" descr="http://200.29.3.6:8080/pentaho/jpivot/table/drill-position-other.gif">
          <a:extLst>
            <a:ext uri="{FF2B5EF4-FFF2-40B4-BE49-F238E27FC236}">
              <a16:creationId xmlns:a16="http://schemas.microsoft.com/office/drawing/2014/main" id="{00000000-0008-0000-4600-0000F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24</xdr:row>
      <xdr:rowOff>0</xdr:rowOff>
    </xdr:from>
    <xdr:ext cx="85725" cy="85725"/>
    <xdr:pic>
      <xdr:nvPicPr>
        <xdr:cNvPr id="244" name="45 Imagen" descr="http://200.29.3.6:8080/pentaho/jpivot/table/drill-position-other.gif">
          <a:extLst>
            <a:ext uri="{FF2B5EF4-FFF2-40B4-BE49-F238E27FC236}">
              <a16:creationId xmlns:a16="http://schemas.microsoft.com/office/drawing/2014/main" id="{00000000-0008-0000-4600-0000F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9</xdr:row>
      <xdr:rowOff>0</xdr:rowOff>
    </xdr:from>
    <xdr:ext cx="85725" cy="85725"/>
    <xdr:pic>
      <xdr:nvPicPr>
        <xdr:cNvPr id="245" name="61 Imagen" descr="http://200.29.3.6:8080/pentaho/jpivot/table/drill-position-other.gif">
          <a:extLst>
            <a:ext uri="{FF2B5EF4-FFF2-40B4-BE49-F238E27FC236}">
              <a16:creationId xmlns:a16="http://schemas.microsoft.com/office/drawing/2014/main" id="{00000000-0008-0000-4600-0000F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10</xdr:row>
      <xdr:rowOff>0</xdr:rowOff>
    </xdr:from>
    <xdr:ext cx="85725" cy="85725"/>
    <xdr:pic>
      <xdr:nvPicPr>
        <xdr:cNvPr id="246" name="62 Imagen" descr="http://200.29.3.6:8080/pentaho/jpivot/table/drill-position-other.gif">
          <a:extLst>
            <a:ext uri="{FF2B5EF4-FFF2-40B4-BE49-F238E27FC236}">
              <a16:creationId xmlns:a16="http://schemas.microsoft.com/office/drawing/2014/main" id="{00000000-0008-0000-4600-0000F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11</xdr:row>
      <xdr:rowOff>0</xdr:rowOff>
    </xdr:from>
    <xdr:ext cx="85725" cy="85725"/>
    <xdr:pic>
      <xdr:nvPicPr>
        <xdr:cNvPr id="247" name="63 Imagen" descr="http://200.29.3.6:8080/pentaho/jpivot/table/drill-position-other.gif">
          <a:extLst>
            <a:ext uri="{FF2B5EF4-FFF2-40B4-BE49-F238E27FC236}">
              <a16:creationId xmlns:a16="http://schemas.microsoft.com/office/drawing/2014/main" id="{00000000-0008-0000-4600-0000F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12</xdr:row>
      <xdr:rowOff>0</xdr:rowOff>
    </xdr:from>
    <xdr:ext cx="85725" cy="85725"/>
    <xdr:pic>
      <xdr:nvPicPr>
        <xdr:cNvPr id="248" name="64 Imagen" descr="http://200.29.3.6:8080/pentaho/jpivot/table/drill-position-other.gif">
          <a:extLst>
            <a:ext uri="{FF2B5EF4-FFF2-40B4-BE49-F238E27FC236}">
              <a16:creationId xmlns:a16="http://schemas.microsoft.com/office/drawing/2014/main" id="{00000000-0008-0000-4600-0000F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13</xdr:row>
      <xdr:rowOff>0</xdr:rowOff>
    </xdr:from>
    <xdr:ext cx="85725" cy="85725"/>
    <xdr:pic>
      <xdr:nvPicPr>
        <xdr:cNvPr id="249" name="65 Imagen" descr="http://200.29.3.6:8080/pentaho/jpivot/table/drill-position-other.gif">
          <a:extLst>
            <a:ext uri="{FF2B5EF4-FFF2-40B4-BE49-F238E27FC236}">
              <a16:creationId xmlns:a16="http://schemas.microsoft.com/office/drawing/2014/main" id="{00000000-0008-0000-4600-0000F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14</xdr:row>
      <xdr:rowOff>0</xdr:rowOff>
    </xdr:from>
    <xdr:ext cx="85725" cy="85725"/>
    <xdr:pic>
      <xdr:nvPicPr>
        <xdr:cNvPr id="250" name="66 Imagen" descr="http://200.29.3.6:8080/pentaho/jpivot/table/drill-position-other.gif">
          <a:extLst>
            <a:ext uri="{FF2B5EF4-FFF2-40B4-BE49-F238E27FC236}">
              <a16:creationId xmlns:a16="http://schemas.microsoft.com/office/drawing/2014/main" id="{00000000-0008-0000-4600-0000F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16</xdr:row>
      <xdr:rowOff>0</xdr:rowOff>
    </xdr:from>
    <xdr:ext cx="85725" cy="85725"/>
    <xdr:pic>
      <xdr:nvPicPr>
        <xdr:cNvPr id="251" name="67 Imagen" descr="http://200.29.3.6:8080/pentaho/jpivot/table/drill-position-other.gif">
          <a:extLst>
            <a:ext uri="{FF2B5EF4-FFF2-40B4-BE49-F238E27FC236}">
              <a16:creationId xmlns:a16="http://schemas.microsoft.com/office/drawing/2014/main" id="{00000000-0008-0000-4600-0000F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17</xdr:row>
      <xdr:rowOff>0</xdr:rowOff>
    </xdr:from>
    <xdr:ext cx="85725" cy="85725"/>
    <xdr:pic>
      <xdr:nvPicPr>
        <xdr:cNvPr id="252" name="68 Imagen" descr="http://200.29.3.6:8080/pentaho/jpivot/table/drill-position-other.gif">
          <a:extLst>
            <a:ext uri="{FF2B5EF4-FFF2-40B4-BE49-F238E27FC236}">
              <a16:creationId xmlns:a16="http://schemas.microsoft.com/office/drawing/2014/main" id="{00000000-0008-0000-4600-0000F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18</xdr:row>
      <xdr:rowOff>0</xdr:rowOff>
    </xdr:from>
    <xdr:ext cx="85725" cy="85725"/>
    <xdr:pic>
      <xdr:nvPicPr>
        <xdr:cNvPr id="253" name="69 Imagen" descr="http://200.29.3.6:8080/pentaho/jpivot/table/drill-position-other.gif">
          <a:extLst>
            <a:ext uri="{FF2B5EF4-FFF2-40B4-BE49-F238E27FC236}">
              <a16:creationId xmlns:a16="http://schemas.microsoft.com/office/drawing/2014/main" id="{00000000-0008-0000-4600-0000F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19</xdr:row>
      <xdr:rowOff>0</xdr:rowOff>
    </xdr:from>
    <xdr:ext cx="85725" cy="85725"/>
    <xdr:pic>
      <xdr:nvPicPr>
        <xdr:cNvPr id="254" name="70 Imagen" descr="http://200.29.3.6:8080/pentaho/jpivot/table/drill-position-other.gif">
          <a:extLst>
            <a:ext uri="{FF2B5EF4-FFF2-40B4-BE49-F238E27FC236}">
              <a16:creationId xmlns:a16="http://schemas.microsoft.com/office/drawing/2014/main" id="{00000000-0008-0000-4600-0000F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20</xdr:row>
      <xdr:rowOff>0</xdr:rowOff>
    </xdr:from>
    <xdr:ext cx="85725" cy="85725"/>
    <xdr:pic>
      <xdr:nvPicPr>
        <xdr:cNvPr id="255" name="71 Imagen" descr="http://200.29.3.6:8080/pentaho/jpivot/table/drill-position-other.gif">
          <a:extLst>
            <a:ext uri="{FF2B5EF4-FFF2-40B4-BE49-F238E27FC236}">
              <a16:creationId xmlns:a16="http://schemas.microsoft.com/office/drawing/2014/main" id="{00000000-0008-0000-4600-0000F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8</xdr:row>
      <xdr:rowOff>0</xdr:rowOff>
    </xdr:from>
    <xdr:ext cx="85725" cy="85725"/>
    <xdr:pic>
      <xdr:nvPicPr>
        <xdr:cNvPr id="256" name="31 Imagen" descr="http://200.29.3.6:8080/pentaho/jpivot/table/drill-position-other.gif">
          <a:extLst>
            <a:ext uri="{FF2B5EF4-FFF2-40B4-BE49-F238E27FC236}">
              <a16:creationId xmlns:a16="http://schemas.microsoft.com/office/drawing/2014/main" id="{00000000-0008-0000-4600-00000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85725" cy="85725"/>
    <xdr:pic>
      <xdr:nvPicPr>
        <xdr:cNvPr id="257" name="32 Imagen" descr="http://200.29.3.6:8080/pentaho/jpivot/table/drill-position-other.gif">
          <a:extLst>
            <a:ext uri="{FF2B5EF4-FFF2-40B4-BE49-F238E27FC236}">
              <a16:creationId xmlns:a16="http://schemas.microsoft.com/office/drawing/2014/main" id="{00000000-0008-0000-4600-00000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85725" cy="85725"/>
    <xdr:pic>
      <xdr:nvPicPr>
        <xdr:cNvPr id="258" name="33 Imagen" descr="http://200.29.3.6:8080/pentaho/jpivot/table/drill-position-other.gif">
          <a:extLst>
            <a:ext uri="{FF2B5EF4-FFF2-40B4-BE49-F238E27FC236}">
              <a16:creationId xmlns:a16="http://schemas.microsoft.com/office/drawing/2014/main" id="{00000000-0008-0000-4600-00000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11</xdr:row>
      <xdr:rowOff>0</xdr:rowOff>
    </xdr:from>
    <xdr:ext cx="85725" cy="85725"/>
    <xdr:pic>
      <xdr:nvPicPr>
        <xdr:cNvPr id="259" name="34 Imagen" descr="http://200.29.3.6:8080/pentaho/jpivot/table/drill-position-other.gif">
          <a:extLst>
            <a:ext uri="{FF2B5EF4-FFF2-40B4-BE49-F238E27FC236}">
              <a16:creationId xmlns:a16="http://schemas.microsoft.com/office/drawing/2014/main" id="{00000000-0008-0000-4600-00000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85725" cy="85725"/>
    <xdr:pic>
      <xdr:nvPicPr>
        <xdr:cNvPr id="260" name="35 Imagen" descr="http://200.29.3.6:8080/pentaho/jpivot/table/drill-position-other.gif">
          <a:extLst>
            <a:ext uri="{FF2B5EF4-FFF2-40B4-BE49-F238E27FC236}">
              <a16:creationId xmlns:a16="http://schemas.microsoft.com/office/drawing/2014/main" id="{00000000-0008-0000-4600-00000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13</xdr:row>
      <xdr:rowOff>0</xdr:rowOff>
    </xdr:from>
    <xdr:ext cx="85725" cy="85725"/>
    <xdr:pic>
      <xdr:nvPicPr>
        <xdr:cNvPr id="261" name="36 Imagen" descr="http://200.29.3.6:8080/pentaho/jpivot/table/drill-position-other.gif">
          <a:extLst>
            <a:ext uri="{FF2B5EF4-FFF2-40B4-BE49-F238E27FC236}">
              <a16:creationId xmlns:a16="http://schemas.microsoft.com/office/drawing/2014/main" id="{00000000-0008-0000-4600-00000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85725" cy="85725"/>
    <xdr:pic>
      <xdr:nvPicPr>
        <xdr:cNvPr id="262" name="37 Imagen" descr="http://200.29.3.6:8080/pentaho/jpivot/table/drill-position-other.gif">
          <a:extLst>
            <a:ext uri="{FF2B5EF4-FFF2-40B4-BE49-F238E27FC236}">
              <a16:creationId xmlns:a16="http://schemas.microsoft.com/office/drawing/2014/main" id="{00000000-0008-0000-4600-00000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16</xdr:row>
      <xdr:rowOff>0</xdr:rowOff>
    </xdr:from>
    <xdr:ext cx="85725" cy="85725"/>
    <xdr:pic>
      <xdr:nvPicPr>
        <xdr:cNvPr id="263" name="38 Imagen" descr="http://200.29.3.6:8080/pentaho/jpivot/table/drill-position-other.gif">
          <a:extLst>
            <a:ext uri="{FF2B5EF4-FFF2-40B4-BE49-F238E27FC236}">
              <a16:creationId xmlns:a16="http://schemas.microsoft.com/office/drawing/2014/main" id="{00000000-0008-0000-4600-00000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85725" cy="85725"/>
    <xdr:pic>
      <xdr:nvPicPr>
        <xdr:cNvPr id="264" name="39 Imagen" descr="http://200.29.3.6:8080/pentaho/jpivot/table/drill-position-other.gif">
          <a:extLst>
            <a:ext uri="{FF2B5EF4-FFF2-40B4-BE49-F238E27FC236}">
              <a16:creationId xmlns:a16="http://schemas.microsoft.com/office/drawing/2014/main" id="{00000000-0008-0000-4600-00000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85725" cy="85725"/>
    <xdr:pic>
      <xdr:nvPicPr>
        <xdr:cNvPr id="265" name="40 Imagen" descr="http://200.29.3.6:8080/pentaho/jpivot/table/drill-position-other.gif">
          <a:extLst>
            <a:ext uri="{FF2B5EF4-FFF2-40B4-BE49-F238E27FC236}">
              <a16:creationId xmlns:a16="http://schemas.microsoft.com/office/drawing/2014/main" id="{00000000-0008-0000-4600-00000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19</xdr:row>
      <xdr:rowOff>0</xdr:rowOff>
    </xdr:from>
    <xdr:ext cx="85725" cy="85725"/>
    <xdr:pic>
      <xdr:nvPicPr>
        <xdr:cNvPr id="266" name="41 Imagen" descr="http://200.29.3.6:8080/pentaho/jpivot/table/drill-position-other.gif">
          <a:extLst>
            <a:ext uri="{FF2B5EF4-FFF2-40B4-BE49-F238E27FC236}">
              <a16:creationId xmlns:a16="http://schemas.microsoft.com/office/drawing/2014/main" id="{00000000-0008-0000-4600-00000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85725" cy="85725"/>
    <xdr:pic>
      <xdr:nvPicPr>
        <xdr:cNvPr id="267" name="42 Imagen" descr="http://200.29.3.6:8080/pentaho/jpivot/table/drill-position-other.gif">
          <a:extLst>
            <a:ext uri="{FF2B5EF4-FFF2-40B4-BE49-F238E27FC236}">
              <a16:creationId xmlns:a16="http://schemas.microsoft.com/office/drawing/2014/main" id="{00000000-0008-0000-4600-00000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85725" cy="85725"/>
    <xdr:pic>
      <xdr:nvPicPr>
        <xdr:cNvPr id="268" name="43 Imagen" descr="http://200.29.3.6:8080/pentaho/jpivot/table/drill-position-other.gif">
          <a:extLst>
            <a:ext uri="{FF2B5EF4-FFF2-40B4-BE49-F238E27FC236}">
              <a16:creationId xmlns:a16="http://schemas.microsoft.com/office/drawing/2014/main" id="{00000000-0008-0000-4600-00000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85725" cy="85725"/>
    <xdr:pic>
      <xdr:nvPicPr>
        <xdr:cNvPr id="269" name="44 Imagen" descr="http://200.29.3.6:8080/pentaho/jpivot/table/drill-position-other.gif">
          <a:extLst>
            <a:ext uri="{FF2B5EF4-FFF2-40B4-BE49-F238E27FC236}">
              <a16:creationId xmlns:a16="http://schemas.microsoft.com/office/drawing/2014/main" id="{00000000-0008-0000-4600-00000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85725" cy="85725"/>
    <xdr:pic>
      <xdr:nvPicPr>
        <xdr:cNvPr id="270" name="45 Imagen" descr="http://200.29.3.6:8080/pentaho/jpivot/table/drill-position-other.gif">
          <a:extLst>
            <a:ext uri="{FF2B5EF4-FFF2-40B4-BE49-F238E27FC236}">
              <a16:creationId xmlns:a16="http://schemas.microsoft.com/office/drawing/2014/main" id="{00000000-0008-0000-4600-00000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85725" cy="85725"/>
    <xdr:pic>
      <xdr:nvPicPr>
        <xdr:cNvPr id="271" name="59 Imagen" descr="http://200.29.3.6:8080/pentaho/jpivot/table/drill-position-other.gif">
          <a:extLst>
            <a:ext uri="{FF2B5EF4-FFF2-40B4-BE49-F238E27FC236}">
              <a16:creationId xmlns:a16="http://schemas.microsoft.com/office/drawing/2014/main" id="{00000000-0008-0000-4600-00000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210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8</xdr:row>
      <xdr:rowOff>0</xdr:rowOff>
    </xdr:from>
    <xdr:ext cx="85725" cy="85725"/>
    <xdr:pic>
      <xdr:nvPicPr>
        <xdr:cNvPr id="272" name="60 Imagen" descr="http://200.29.3.6:8080/pentaho/jpivot/table/drill-position-other.gif">
          <a:extLst>
            <a:ext uri="{FF2B5EF4-FFF2-40B4-BE49-F238E27FC236}">
              <a16:creationId xmlns:a16="http://schemas.microsoft.com/office/drawing/2014/main" id="{00000000-0008-0000-4600-00001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85725" cy="85725"/>
    <xdr:pic>
      <xdr:nvPicPr>
        <xdr:cNvPr id="273" name="61 Imagen" descr="http://200.29.3.6:8080/pentaho/jpivot/table/drill-position-other.gif">
          <a:extLst>
            <a:ext uri="{FF2B5EF4-FFF2-40B4-BE49-F238E27FC236}">
              <a16:creationId xmlns:a16="http://schemas.microsoft.com/office/drawing/2014/main" id="{00000000-0008-0000-4600-00001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85725" cy="85725"/>
    <xdr:pic>
      <xdr:nvPicPr>
        <xdr:cNvPr id="274" name="62 Imagen" descr="http://200.29.3.6:8080/pentaho/jpivot/table/drill-position-other.gif">
          <a:extLst>
            <a:ext uri="{FF2B5EF4-FFF2-40B4-BE49-F238E27FC236}">
              <a16:creationId xmlns:a16="http://schemas.microsoft.com/office/drawing/2014/main" id="{00000000-0008-0000-4600-00001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11</xdr:row>
      <xdr:rowOff>0</xdr:rowOff>
    </xdr:from>
    <xdr:ext cx="85725" cy="85725"/>
    <xdr:pic>
      <xdr:nvPicPr>
        <xdr:cNvPr id="275" name="63 Imagen" descr="http://200.29.3.6:8080/pentaho/jpivot/table/drill-position-other.gif">
          <a:extLst>
            <a:ext uri="{FF2B5EF4-FFF2-40B4-BE49-F238E27FC236}">
              <a16:creationId xmlns:a16="http://schemas.microsoft.com/office/drawing/2014/main" id="{00000000-0008-0000-4600-00001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85725" cy="85725"/>
    <xdr:pic>
      <xdr:nvPicPr>
        <xdr:cNvPr id="276" name="64 Imagen" descr="http://200.29.3.6:8080/pentaho/jpivot/table/drill-position-other.gif">
          <a:extLst>
            <a:ext uri="{FF2B5EF4-FFF2-40B4-BE49-F238E27FC236}">
              <a16:creationId xmlns:a16="http://schemas.microsoft.com/office/drawing/2014/main" id="{00000000-0008-0000-4600-00001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13</xdr:row>
      <xdr:rowOff>0</xdr:rowOff>
    </xdr:from>
    <xdr:ext cx="85725" cy="85725"/>
    <xdr:pic>
      <xdr:nvPicPr>
        <xdr:cNvPr id="277" name="65 Imagen" descr="http://200.29.3.6:8080/pentaho/jpivot/table/drill-position-other.gif">
          <a:extLst>
            <a:ext uri="{FF2B5EF4-FFF2-40B4-BE49-F238E27FC236}">
              <a16:creationId xmlns:a16="http://schemas.microsoft.com/office/drawing/2014/main" id="{00000000-0008-0000-4600-00001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85725" cy="85725"/>
    <xdr:pic>
      <xdr:nvPicPr>
        <xdr:cNvPr id="278" name="66 Imagen" descr="http://200.29.3.6:8080/pentaho/jpivot/table/drill-position-other.gif">
          <a:extLst>
            <a:ext uri="{FF2B5EF4-FFF2-40B4-BE49-F238E27FC236}">
              <a16:creationId xmlns:a16="http://schemas.microsoft.com/office/drawing/2014/main" id="{00000000-0008-0000-4600-00001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16</xdr:row>
      <xdr:rowOff>0</xdr:rowOff>
    </xdr:from>
    <xdr:ext cx="85725" cy="85725"/>
    <xdr:pic>
      <xdr:nvPicPr>
        <xdr:cNvPr id="279" name="67 Imagen" descr="http://200.29.3.6:8080/pentaho/jpivot/table/drill-position-other.gif">
          <a:extLst>
            <a:ext uri="{FF2B5EF4-FFF2-40B4-BE49-F238E27FC236}">
              <a16:creationId xmlns:a16="http://schemas.microsoft.com/office/drawing/2014/main" id="{00000000-0008-0000-4600-00001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85725" cy="85725"/>
    <xdr:pic>
      <xdr:nvPicPr>
        <xdr:cNvPr id="280" name="68 Imagen" descr="http://200.29.3.6:8080/pentaho/jpivot/table/drill-position-other.gif">
          <a:extLst>
            <a:ext uri="{FF2B5EF4-FFF2-40B4-BE49-F238E27FC236}">
              <a16:creationId xmlns:a16="http://schemas.microsoft.com/office/drawing/2014/main" id="{00000000-0008-0000-4600-00001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85725" cy="85725"/>
    <xdr:pic>
      <xdr:nvPicPr>
        <xdr:cNvPr id="281" name="69 Imagen" descr="http://200.29.3.6:8080/pentaho/jpivot/table/drill-position-other.gif">
          <a:extLst>
            <a:ext uri="{FF2B5EF4-FFF2-40B4-BE49-F238E27FC236}">
              <a16:creationId xmlns:a16="http://schemas.microsoft.com/office/drawing/2014/main" id="{00000000-0008-0000-4600-00001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19</xdr:row>
      <xdr:rowOff>0</xdr:rowOff>
    </xdr:from>
    <xdr:ext cx="85725" cy="85725"/>
    <xdr:pic>
      <xdr:nvPicPr>
        <xdr:cNvPr id="282" name="70 Imagen" descr="http://200.29.3.6:8080/pentaho/jpivot/table/drill-position-other.gif">
          <a:extLst>
            <a:ext uri="{FF2B5EF4-FFF2-40B4-BE49-F238E27FC236}">
              <a16:creationId xmlns:a16="http://schemas.microsoft.com/office/drawing/2014/main" id="{00000000-0008-0000-4600-00001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85725" cy="85725"/>
    <xdr:pic>
      <xdr:nvPicPr>
        <xdr:cNvPr id="283" name="71 Imagen" descr="http://200.29.3.6:8080/pentaho/jpivot/table/drill-position-other.gif">
          <a:extLst>
            <a:ext uri="{FF2B5EF4-FFF2-40B4-BE49-F238E27FC236}">
              <a16:creationId xmlns:a16="http://schemas.microsoft.com/office/drawing/2014/main" id="{00000000-0008-0000-4600-00001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677333</xdr:colOff>
      <xdr:row>18</xdr:row>
      <xdr:rowOff>110067</xdr:rowOff>
    </xdr:from>
    <xdr:ext cx="85725" cy="85725"/>
    <xdr:pic>
      <xdr:nvPicPr>
        <xdr:cNvPr id="284" name="59 Imagen" descr="http://200.29.3.6:8080/pentaho/jpivot/table/drill-position-other.gif">
          <a:extLst>
            <a:ext uri="{FF2B5EF4-FFF2-40B4-BE49-F238E27FC236}">
              <a16:creationId xmlns:a16="http://schemas.microsoft.com/office/drawing/2014/main" id="{00000000-0008-0000-4600-00001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31683" y="4729692"/>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9</xdr:row>
      <xdr:rowOff>0</xdr:rowOff>
    </xdr:from>
    <xdr:ext cx="85725" cy="85725"/>
    <xdr:pic>
      <xdr:nvPicPr>
        <xdr:cNvPr id="285" name="59 Imagen" descr="http://200.29.3.6:8080/pentaho/jpivot/table/drill-position-other.gif">
          <a:extLst>
            <a:ext uri="{FF2B5EF4-FFF2-40B4-BE49-F238E27FC236}">
              <a16:creationId xmlns:a16="http://schemas.microsoft.com/office/drawing/2014/main" id="{00000000-0008-0000-4600-00001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10</xdr:row>
      <xdr:rowOff>0</xdr:rowOff>
    </xdr:from>
    <xdr:ext cx="85725" cy="85725"/>
    <xdr:pic>
      <xdr:nvPicPr>
        <xdr:cNvPr id="286" name="59 Imagen" descr="http://200.29.3.6:8080/pentaho/jpivot/table/drill-position-other.gif">
          <a:extLst>
            <a:ext uri="{FF2B5EF4-FFF2-40B4-BE49-F238E27FC236}">
              <a16:creationId xmlns:a16="http://schemas.microsoft.com/office/drawing/2014/main" id="{00000000-0008-0000-4600-00001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11</xdr:row>
      <xdr:rowOff>0</xdr:rowOff>
    </xdr:from>
    <xdr:ext cx="85725" cy="85725"/>
    <xdr:pic>
      <xdr:nvPicPr>
        <xdr:cNvPr id="287" name="59 Imagen" descr="http://200.29.3.6:8080/pentaho/jpivot/table/drill-position-other.gif">
          <a:extLst>
            <a:ext uri="{FF2B5EF4-FFF2-40B4-BE49-F238E27FC236}">
              <a16:creationId xmlns:a16="http://schemas.microsoft.com/office/drawing/2014/main" id="{00000000-0008-0000-4600-00001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12</xdr:row>
      <xdr:rowOff>0</xdr:rowOff>
    </xdr:from>
    <xdr:ext cx="85725" cy="85725"/>
    <xdr:pic>
      <xdr:nvPicPr>
        <xdr:cNvPr id="288" name="59 Imagen" descr="http://200.29.3.6:8080/pentaho/jpivot/table/drill-position-other.gif">
          <a:extLst>
            <a:ext uri="{FF2B5EF4-FFF2-40B4-BE49-F238E27FC236}">
              <a16:creationId xmlns:a16="http://schemas.microsoft.com/office/drawing/2014/main" id="{00000000-0008-0000-4600-00002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13</xdr:row>
      <xdr:rowOff>0</xdr:rowOff>
    </xdr:from>
    <xdr:ext cx="85725" cy="85725"/>
    <xdr:pic>
      <xdr:nvPicPr>
        <xdr:cNvPr id="289" name="59 Imagen" descr="http://200.29.3.6:8080/pentaho/jpivot/table/drill-position-other.gif">
          <a:extLst>
            <a:ext uri="{FF2B5EF4-FFF2-40B4-BE49-F238E27FC236}">
              <a16:creationId xmlns:a16="http://schemas.microsoft.com/office/drawing/2014/main" id="{00000000-0008-0000-4600-00002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14</xdr:row>
      <xdr:rowOff>0</xdr:rowOff>
    </xdr:from>
    <xdr:ext cx="85725" cy="85725"/>
    <xdr:pic>
      <xdr:nvPicPr>
        <xdr:cNvPr id="290" name="59 Imagen" descr="http://200.29.3.6:8080/pentaho/jpivot/table/drill-position-other.gif">
          <a:extLst>
            <a:ext uri="{FF2B5EF4-FFF2-40B4-BE49-F238E27FC236}">
              <a16:creationId xmlns:a16="http://schemas.microsoft.com/office/drawing/2014/main" id="{00000000-0008-0000-4600-00002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15</xdr:row>
      <xdr:rowOff>0</xdr:rowOff>
    </xdr:from>
    <xdr:ext cx="85725" cy="85725"/>
    <xdr:pic>
      <xdr:nvPicPr>
        <xdr:cNvPr id="291" name="59 Imagen" descr="http://200.29.3.6:8080/pentaho/jpivot/table/drill-position-other.gif">
          <a:extLst>
            <a:ext uri="{FF2B5EF4-FFF2-40B4-BE49-F238E27FC236}">
              <a16:creationId xmlns:a16="http://schemas.microsoft.com/office/drawing/2014/main" id="{00000000-0008-0000-4600-00002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16</xdr:row>
      <xdr:rowOff>0</xdr:rowOff>
    </xdr:from>
    <xdr:ext cx="85725" cy="85725"/>
    <xdr:pic>
      <xdr:nvPicPr>
        <xdr:cNvPr id="292" name="59 Imagen" descr="http://200.29.3.6:8080/pentaho/jpivot/table/drill-position-other.gif">
          <a:extLst>
            <a:ext uri="{FF2B5EF4-FFF2-40B4-BE49-F238E27FC236}">
              <a16:creationId xmlns:a16="http://schemas.microsoft.com/office/drawing/2014/main" id="{00000000-0008-0000-4600-00002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17</xdr:row>
      <xdr:rowOff>0</xdr:rowOff>
    </xdr:from>
    <xdr:ext cx="85725" cy="85725"/>
    <xdr:pic>
      <xdr:nvPicPr>
        <xdr:cNvPr id="293" name="59 Imagen" descr="http://200.29.3.6:8080/pentaho/jpivot/table/drill-position-other.gif">
          <a:extLst>
            <a:ext uri="{FF2B5EF4-FFF2-40B4-BE49-F238E27FC236}">
              <a16:creationId xmlns:a16="http://schemas.microsoft.com/office/drawing/2014/main" id="{00000000-0008-0000-4600-00002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18</xdr:row>
      <xdr:rowOff>0</xdr:rowOff>
    </xdr:from>
    <xdr:ext cx="85725" cy="85725"/>
    <xdr:pic>
      <xdr:nvPicPr>
        <xdr:cNvPr id="294" name="59 Imagen" descr="http://200.29.3.6:8080/pentaho/jpivot/table/drill-position-other.gif">
          <a:extLst>
            <a:ext uri="{FF2B5EF4-FFF2-40B4-BE49-F238E27FC236}">
              <a16:creationId xmlns:a16="http://schemas.microsoft.com/office/drawing/2014/main" id="{00000000-0008-0000-4600-00002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19</xdr:row>
      <xdr:rowOff>0</xdr:rowOff>
    </xdr:from>
    <xdr:ext cx="85725" cy="85725"/>
    <xdr:pic>
      <xdr:nvPicPr>
        <xdr:cNvPr id="295" name="59 Imagen" descr="http://200.29.3.6:8080/pentaho/jpivot/table/drill-position-other.gif">
          <a:extLst>
            <a:ext uri="{FF2B5EF4-FFF2-40B4-BE49-F238E27FC236}">
              <a16:creationId xmlns:a16="http://schemas.microsoft.com/office/drawing/2014/main" id="{00000000-0008-0000-4600-00002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20</xdr:row>
      <xdr:rowOff>0</xdr:rowOff>
    </xdr:from>
    <xdr:ext cx="85725" cy="85725"/>
    <xdr:pic>
      <xdr:nvPicPr>
        <xdr:cNvPr id="296" name="59 Imagen" descr="http://200.29.3.6:8080/pentaho/jpivot/table/drill-position-other.gif">
          <a:extLst>
            <a:ext uri="{FF2B5EF4-FFF2-40B4-BE49-F238E27FC236}">
              <a16:creationId xmlns:a16="http://schemas.microsoft.com/office/drawing/2014/main" id="{00000000-0008-0000-4600-00002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21</xdr:row>
      <xdr:rowOff>0</xdr:rowOff>
    </xdr:from>
    <xdr:ext cx="85725" cy="85725"/>
    <xdr:pic>
      <xdr:nvPicPr>
        <xdr:cNvPr id="297" name="59 Imagen" descr="http://200.29.3.6:8080/pentaho/jpivot/table/drill-position-other.gif">
          <a:extLst>
            <a:ext uri="{FF2B5EF4-FFF2-40B4-BE49-F238E27FC236}">
              <a16:creationId xmlns:a16="http://schemas.microsoft.com/office/drawing/2014/main" id="{00000000-0008-0000-4600-00002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22</xdr:row>
      <xdr:rowOff>0</xdr:rowOff>
    </xdr:from>
    <xdr:ext cx="85725" cy="85725"/>
    <xdr:pic>
      <xdr:nvPicPr>
        <xdr:cNvPr id="298" name="59 Imagen" descr="http://200.29.3.6:8080/pentaho/jpivot/table/drill-position-other.gif">
          <a:extLst>
            <a:ext uri="{FF2B5EF4-FFF2-40B4-BE49-F238E27FC236}">
              <a16:creationId xmlns:a16="http://schemas.microsoft.com/office/drawing/2014/main" id="{00000000-0008-0000-4600-00002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24</xdr:row>
      <xdr:rowOff>0</xdr:rowOff>
    </xdr:from>
    <xdr:ext cx="85725" cy="85725"/>
    <xdr:pic>
      <xdr:nvPicPr>
        <xdr:cNvPr id="299" name="59 Imagen" descr="http://200.29.3.6:8080/pentaho/jpivot/table/drill-position-other.gif">
          <a:extLst>
            <a:ext uri="{FF2B5EF4-FFF2-40B4-BE49-F238E27FC236}">
              <a16:creationId xmlns:a16="http://schemas.microsoft.com/office/drawing/2014/main" id="{00000000-0008-0000-4600-00002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626533</xdr:colOff>
      <xdr:row>18</xdr:row>
      <xdr:rowOff>177800</xdr:rowOff>
    </xdr:from>
    <xdr:ext cx="85725" cy="85725"/>
    <xdr:pic>
      <xdr:nvPicPr>
        <xdr:cNvPr id="300" name="59 Imagen" descr="http://200.29.3.6:8080/pentaho/jpivot/table/drill-position-other.gif">
          <a:extLst>
            <a:ext uri="{FF2B5EF4-FFF2-40B4-BE49-F238E27FC236}">
              <a16:creationId xmlns:a16="http://schemas.microsoft.com/office/drawing/2014/main" id="{00000000-0008-0000-4600-00002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380883" y="4797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8</xdr:row>
      <xdr:rowOff>0</xdr:rowOff>
    </xdr:from>
    <xdr:ext cx="85725" cy="85725"/>
    <xdr:pic>
      <xdr:nvPicPr>
        <xdr:cNvPr id="301" name="59 Imagen" descr="http://200.29.3.6:8080/pentaho/jpivot/table/drill-position-other.gif">
          <a:extLst>
            <a:ext uri="{FF2B5EF4-FFF2-40B4-BE49-F238E27FC236}">
              <a16:creationId xmlns:a16="http://schemas.microsoft.com/office/drawing/2014/main" id="{00000000-0008-0000-4600-00002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9</xdr:row>
      <xdr:rowOff>0</xdr:rowOff>
    </xdr:from>
    <xdr:ext cx="85725" cy="85725"/>
    <xdr:pic>
      <xdr:nvPicPr>
        <xdr:cNvPr id="302" name="59 Imagen" descr="http://200.29.3.6:8080/pentaho/jpivot/table/drill-position-other.gif">
          <a:extLst>
            <a:ext uri="{FF2B5EF4-FFF2-40B4-BE49-F238E27FC236}">
              <a16:creationId xmlns:a16="http://schemas.microsoft.com/office/drawing/2014/main" id="{00000000-0008-0000-4600-00002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85725" cy="85725"/>
    <xdr:pic>
      <xdr:nvPicPr>
        <xdr:cNvPr id="303" name="59 Imagen" descr="http://200.29.3.6:8080/pentaho/jpivot/table/drill-position-other.gif">
          <a:extLst>
            <a:ext uri="{FF2B5EF4-FFF2-40B4-BE49-F238E27FC236}">
              <a16:creationId xmlns:a16="http://schemas.microsoft.com/office/drawing/2014/main" id="{00000000-0008-0000-4600-00002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10</xdr:row>
      <xdr:rowOff>0</xdr:rowOff>
    </xdr:from>
    <xdr:ext cx="85725" cy="85725"/>
    <xdr:pic>
      <xdr:nvPicPr>
        <xdr:cNvPr id="304" name="59 Imagen" descr="http://200.29.3.6:8080/pentaho/jpivot/table/drill-position-other.gif">
          <a:extLst>
            <a:ext uri="{FF2B5EF4-FFF2-40B4-BE49-F238E27FC236}">
              <a16:creationId xmlns:a16="http://schemas.microsoft.com/office/drawing/2014/main" id="{00000000-0008-0000-4600-00003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85725" cy="85725"/>
    <xdr:pic>
      <xdr:nvPicPr>
        <xdr:cNvPr id="305" name="59 Imagen" descr="http://200.29.3.6:8080/pentaho/jpivot/table/drill-position-other.gif">
          <a:extLst>
            <a:ext uri="{FF2B5EF4-FFF2-40B4-BE49-F238E27FC236}">
              <a16:creationId xmlns:a16="http://schemas.microsoft.com/office/drawing/2014/main" id="{00000000-0008-0000-4600-00003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11</xdr:row>
      <xdr:rowOff>0</xdr:rowOff>
    </xdr:from>
    <xdr:ext cx="85725" cy="85725"/>
    <xdr:pic>
      <xdr:nvPicPr>
        <xdr:cNvPr id="306" name="59 Imagen" descr="http://200.29.3.6:8080/pentaho/jpivot/table/drill-position-other.gif">
          <a:extLst>
            <a:ext uri="{FF2B5EF4-FFF2-40B4-BE49-F238E27FC236}">
              <a16:creationId xmlns:a16="http://schemas.microsoft.com/office/drawing/2014/main" id="{00000000-0008-0000-4600-00003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11</xdr:row>
      <xdr:rowOff>0</xdr:rowOff>
    </xdr:from>
    <xdr:ext cx="85725" cy="85725"/>
    <xdr:pic>
      <xdr:nvPicPr>
        <xdr:cNvPr id="307" name="59 Imagen" descr="http://200.29.3.6:8080/pentaho/jpivot/table/drill-position-other.gif">
          <a:extLst>
            <a:ext uri="{FF2B5EF4-FFF2-40B4-BE49-F238E27FC236}">
              <a16:creationId xmlns:a16="http://schemas.microsoft.com/office/drawing/2014/main" id="{00000000-0008-0000-4600-00003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12</xdr:row>
      <xdr:rowOff>0</xdr:rowOff>
    </xdr:from>
    <xdr:ext cx="85725" cy="85725"/>
    <xdr:pic>
      <xdr:nvPicPr>
        <xdr:cNvPr id="308" name="59 Imagen" descr="http://200.29.3.6:8080/pentaho/jpivot/table/drill-position-other.gif">
          <a:extLst>
            <a:ext uri="{FF2B5EF4-FFF2-40B4-BE49-F238E27FC236}">
              <a16:creationId xmlns:a16="http://schemas.microsoft.com/office/drawing/2014/main" id="{00000000-0008-0000-4600-00003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85725" cy="85725"/>
    <xdr:pic>
      <xdr:nvPicPr>
        <xdr:cNvPr id="309" name="59 Imagen" descr="http://200.29.3.6:8080/pentaho/jpivot/table/drill-position-other.gif">
          <a:extLst>
            <a:ext uri="{FF2B5EF4-FFF2-40B4-BE49-F238E27FC236}">
              <a16:creationId xmlns:a16="http://schemas.microsoft.com/office/drawing/2014/main" id="{00000000-0008-0000-4600-00003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13</xdr:row>
      <xdr:rowOff>0</xdr:rowOff>
    </xdr:from>
    <xdr:ext cx="85725" cy="85725"/>
    <xdr:pic>
      <xdr:nvPicPr>
        <xdr:cNvPr id="310" name="59 Imagen" descr="http://200.29.3.6:8080/pentaho/jpivot/table/drill-position-other.gif">
          <a:extLst>
            <a:ext uri="{FF2B5EF4-FFF2-40B4-BE49-F238E27FC236}">
              <a16:creationId xmlns:a16="http://schemas.microsoft.com/office/drawing/2014/main" id="{00000000-0008-0000-4600-00003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13</xdr:row>
      <xdr:rowOff>0</xdr:rowOff>
    </xdr:from>
    <xdr:ext cx="85725" cy="85725"/>
    <xdr:pic>
      <xdr:nvPicPr>
        <xdr:cNvPr id="311" name="59 Imagen" descr="http://200.29.3.6:8080/pentaho/jpivot/table/drill-position-other.gif">
          <a:extLst>
            <a:ext uri="{FF2B5EF4-FFF2-40B4-BE49-F238E27FC236}">
              <a16:creationId xmlns:a16="http://schemas.microsoft.com/office/drawing/2014/main" id="{00000000-0008-0000-4600-00003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14</xdr:row>
      <xdr:rowOff>0</xdr:rowOff>
    </xdr:from>
    <xdr:ext cx="85725" cy="85725"/>
    <xdr:pic>
      <xdr:nvPicPr>
        <xdr:cNvPr id="312" name="59 Imagen" descr="http://200.29.3.6:8080/pentaho/jpivot/table/drill-position-other.gif">
          <a:extLst>
            <a:ext uri="{FF2B5EF4-FFF2-40B4-BE49-F238E27FC236}">
              <a16:creationId xmlns:a16="http://schemas.microsoft.com/office/drawing/2014/main" id="{00000000-0008-0000-4600-00003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85725" cy="85725"/>
    <xdr:pic>
      <xdr:nvPicPr>
        <xdr:cNvPr id="313" name="59 Imagen" descr="http://200.29.3.6:8080/pentaho/jpivot/table/drill-position-other.gif">
          <a:extLst>
            <a:ext uri="{FF2B5EF4-FFF2-40B4-BE49-F238E27FC236}">
              <a16:creationId xmlns:a16="http://schemas.microsoft.com/office/drawing/2014/main" id="{00000000-0008-0000-4600-00003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15</xdr:row>
      <xdr:rowOff>0</xdr:rowOff>
    </xdr:from>
    <xdr:ext cx="85725" cy="85725"/>
    <xdr:pic>
      <xdr:nvPicPr>
        <xdr:cNvPr id="314" name="59 Imagen" descr="http://200.29.3.6:8080/pentaho/jpivot/table/drill-position-other.gif">
          <a:extLst>
            <a:ext uri="{FF2B5EF4-FFF2-40B4-BE49-F238E27FC236}">
              <a16:creationId xmlns:a16="http://schemas.microsoft.com/office/drawing/2014/main" id="{00000000-0008-0000-4600-00003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15</xdr:row>
      <xdr:rowOff>0</xdr:rowOff>
    </xdr:from>
    <xdr:ext cx="85725" cy="85725"/>
    <xdr:pic>
      <xdr:nvPicPr>
        <xdr:cNvPr id="315" name="59 Imagen" descr="http://200.29.3.6:8080/pentaho/jpivot/table/drill-position-other.gif">
          <a:extLst>
            <a:ext uri="{FF2B5EF4-FFF2-40B4-BE49-F238E27FC236}">
              <a16:creationId xmlns:a16="http://schemas.microsoft.com/office/drawing/2014/main" id="{00000000-0008-0000-4600-00003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16</xdr:row>
      <xdr:rowOff>0</xdr:rowOff>
    </xdr:from>
    <xdr:ext cx="85725" cy="85725"/>
    <xdr:pic>
      <xdr:nvPicPr>
        <xdr:cNvPr id="316" name="59 Imagen" descr="http://200.29.3.6:8080/pentaho/jpivot/table/drill-position-other.gif">
          <a:extLst>
            <a:ext uri="{FF2B5EF4-FFF2-40B4-BE49-F238E27FC236}">
              <a16:creationId xmlns:a16="http://schemas.microsoft.com/office/drawing/2014/main" id="{00000000-0008-0000-4600-00003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16</xdr:row>
      <xdr:rowOff>0</xdr:rowOff>
    </xdr:from>
    <xdr:ext cx="85725" cy="85725"/>
    <xdr:pic>
      <xdr:nvPicPr>
        <xdr:cNvPr id="317" name="59 Imagen" descr="http://200.29.3.6:8080/pentaho/jpivot/table/drill-position-other.gif">
          <a:extLst>
            <a:ext uri="{FF2B5EF4-FFF2-40B4-BE49-F238E27FC236}">
              <a16:creationId xmlns:a16="http://schemas.microsoft.com/office/drawing/2014/main" id="{00000000-0008-0000-4600-00003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17</xdr:row>
      <xdr:rowOff>0</xdr:rowOff>
    </xdr:from>
    <xdr:ext cx="85725" cy="85725"/>
    <xdr:pic>
      <xdr:nvPicPr>
        <xdr:cNvPr id="318" name="59 Imagen" descr="http://200.29.3.6:8080/pentaho/jpivot/table/drill-position-other.gif">
          <a:extLst>
            <a:ext uri="{FF2B5EF4-FFF2-40B4-BE49-F238E27FC236}">
              <a16:creationId xmlns:a16="http://schemas.microsoft.com/office/drawing/2014/main" id="{00000000-0008-0000-4600-00003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85725" cy="85725"/>
    <xdr:pic>
      <xdr:nvPicPr>
        <xdr:cNvPr id="319" name="59 Imagen" descr="http://200.29.3.6:8080/pentaho/jpivot/table/drill-position-other.gif">
          <a:extLst>
            <a:ext uri="{FF2B5EF4-FFF2-40B4-BE49-F238E27FC236}">
              <a16:creationId xmlns:a16="http://schemas.microsoft.com/office/drawing/2014/main" id="{00000000-0008-0000-4600-00003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18</xdr:row>
      <xdr:rowOff>0</xdr:rowOff>
    </xdr:from>
    <xdr:ext cx="85725" cy="85725"/>
    <xdr:pic>
      <xdr:nvPicPr>
        <xdr:cNvPr id="320" name="59 Imagen" descr="http://200.29.3.6:8080/pentaho/jpivot/table/drill-position-other.gif">
          <a:extLst>
            <a:ext uri="{FF2B5EF4-FFF2-40B4-BE49-F238E27FC236}">
              <a16:creationId xmlns:a16="http://schemas.microsoft.com/office/drawing/2014/main" id="{00000000-0008-0000-4600-00004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85725" cy="85725"/>
    <xdr:pic>
      <xdr:nvPicPr>
        <xdr:cNvPr id="321" name="59 Imagen" descr="http://200.29.3.6:8080/pentaho/jpivot/table/drill-position-other.gif">
          <a:extLst>
            <a:ext uri="{FF2B5EF4-FFF2-40B4-BE49-F238E27FC236}">
              <a16:creationId xmlns:a16="http://schemas.microsoft.com/office/drawing/2014/main" id="{00000000-0008-0000-4600-00004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19</xdr:row>
      <xdr:rowOff>0</xdr:rowOff>
    </xdr:from>
    <xdr:ext cx="85725" cy="85725"/>
    <xdr:pic>
      <xdr:nvPicPr>
        <xdr:cNvPr id="322" name="59 Imagen" descr="http://200.29.3.6:8080/pentaho/jpivot/table/drill-position-other.gif">
          <a:extLst>
            <a:ext uri="{FF2B5EF4-FFF2-40B4-BE49-F238E27FC236}">
              <a16:creationId xmlns:a16="http://schemas.microsoft.com/office/drawing/2014/main" id="{00000000-0008-0000-4600-00004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19</xdr:row>
      <xdr:rowOff>0</xdr:rowOff>
    </xdr:from>
    <xdr:ext cx="85725" cy="85725"/>
    <xdr:pic>
      <xdr:nvPicPr>
        <xdr:cNvPr id="323" name="59 Imagen" descr="http://200.29.3.6:8080/pentaho/jpivot/table/drill-position-other.gif">
          <a:extLst>
            <a:ext uri="{FF2B5EF4-FFF2-40B4-BE49-F238E27FC236}">
              <a16:creationId xmlns:a16="http://schemas.microsoft.com/office/drawing/2014/main" id="{00000000-0008-0000-4600-00004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20</xdr:row>
      <xdr:rowOff>0</xdr:rowOff>
    </xdr:from>
    <xdr:ext cx="85725" cy="85725"/>
    <xdr:pic>
      <xdr:nvPicPr>
        <xdr:cNvPr id="324" name="59 Imagen" descr="http://200.29.3.6:8080/pentaho/jpivot/table/drill-position-other.gif">
          <a:extLst>
            <a:ext uri="{FF2B5EF4-FFF2-40B4-BE49-F238E27FC236}">
              <a16:creationId xmlns:a16="http://schemas.microsoft.com/office/drawing/2014/main" id="{00000000-0008-0000-4600-00004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85725" cy="85725"/>
    <xdr:pic>
      <xdr:nvPicPr>
        <xdr:cNvPr id="325" name="59 Imagen" descr="http://200.29.3.6:8080/pentaho/jpivot/table/drill-position-other.gif">
          <a:extLst>
            <a:ext uri="{FF2B5EF4-FFF2-40B4-BE49-F238E27FC236}">
              <a16:creationId xmlns:a16="http://schemas.microsoft.com/office/drawing/2014/main" id="{00000000-0008-0000-4600-00004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21</xdr:row>
      <xdr:rowOff>0</xdr:rowOff>
    </xdr:from>
    <xdr:ext cx="85725" cy="85725"/>
    <xdr:pic>
      <xdr:nvPicPr>
        <xdr:cNvPr id="326" name="59 Imagen" descr="http://200.29.3.6:8080/pentaho/jpivot/table/drill-position-other.gif">
          <a:extLst>
            <a:ext uri="{FF2B5EF4-FFF2-40B4-BE49-F238E27FC236}">
              <a16:creationId xmlns:a16="http://schemas.microsoft.com/office/drawing/2014/main" id="{00000000-0008-0000-4600-00004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85725" cy="85725"/>
    <xdr:pic>
      <xdr:nvPicPr>
        <xdr:cNvPr id="327" name="59 Imagen" descr="http://200.29.3.6:8080/pentaho/jpivot/table/drill-position-other.gif">
          <a:extLst>
            <a:ext uri="{FF2B5EF4-FFF2-40B4-BE49-F238E27FC236}">
              <a16:creationId xmlns:a16="http://schemas.microsoft.com/office/drawing/2014/main" id="{00000000-0008-0000-4600-00004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22</xdr:row>
      <xdr:rowOff>0</xdr:rowOff>
    </xdr:from>
    <xdr:ext cx="85725" cy="85725"/>
    <xdr:pic>
      <xdr:nvPicPr>
        <xdr:cNvPr id="328" name="59 Imagen" descr="http://200.29.3.6:8080/pentaho/jpivot/table/drill-position-other.gif">
          <a:extLst>
            <a:ext uri="{FF2B5EF4-FFF2-40B4-BE49-F238E27FC236}">
              <a16:creationId xmlns:a16="http://schemas.microsoft.com/office/drawing/2014/main" id="{00000000-0008-0000-4600-00004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85725" cy="85725"/>
    <xdr:pic>
      <xdr:nvPicPr>
        <xdr:cNvPr id="329" name="59 Imagen" descr="http://200.29.3.6:8080/pentaho/jpivot/table/drill-position-other.gif">
          <a:extLst>
            <a:ext uri="{FF2B5EF4-FFF2-40B4-BE49-F238E27FC236}">
              <a16:creationId xmlns:a16="http://schemas.microsoft.com/office/drawing/2014/main" id="{00000000-0008-0000-4600-00004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24</xdr:row>
      <xdr:rowOff>0</xdr:rowOff>
    </xdr:from>
    <xdr:ext cx="85725" cy="85725"/>
    <xdr:pic>
      <xdr:nvPicPr>
        <xdr:cNvPr id="330" name="59 Imagen" descr="http://200.29.3.6:8080/pentaho/jpivot/table/drill-position-other.gif">
          <a:extLst>
            <a:ext uri="{FF2B5EF4-FFF2-40B4-BE49-F238E27FC236}">
              <a16:creationId xmlns:a16="http://schemas.microsoft.com/office/drawing/2014/main" id="{00000000-0008-0000-4600-00004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85725" cy="85725"/>
    <xdr:pic>
      <xdr:nvPicPr>
        <xdr:cNvPr id="331" name="59 Imagen" descr="http://200.29.3.6:8080/pentaho/jpivot/table/drill-position-other.gif">
          <a:extLst>
            <a:ext uri="{FF2B5EF4-FFF2-40B4-BE49-F238E27FC236}">
              <a16:creationId xmlns:a16="http://schemas.microsoft.com/office/drawing/2014/main" id="{00000000-0008-0000-4600-00004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85725" cy="85725"/>
    <xdr:pic>
      <xdr:nvPicPr>
        <xdr:cNvPr id="332" name="59 Imagen" descr="http://200.29.3.6:8080/pentaho/jpivot/table/drill-position-other.gif">
          <a:extLst>
            <a:ext uri="{FF2B5EF4-FFF2-40B4-BE49-F238E27FC236}">
              <a16:creationId xmlns:a16="http://schemas.microsoft.com/office/drawing/2014/main" id="{00000000-0008-0000-4600-00004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11</xdr:row>
      <xdr:rowOff>0</xdr:rowOff>
    </xdr:from>
    <xdr:ext cx="85725" cy="85725"/>
    <xdr:pic>
      <xdr:nvPicPr>
        <xdr:cNvPr id="333" name="59 Imagen" descr="http://200.29.3.6:8080/pentaho/jpivot/table/drill-position-other.gif">
          <a:extLst>
            <a:ext uri="{FF2B5EF4-FFF2-40B4-BE49-F238E27FC236}">
              <a16:creationId xmlns:a16="http://schemas.microsoft.com/office/drawing/2014/main" id="{00000000-0008-0000-4600-00004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85725" cy="85725"/>
    <xdr:pic>
      <xdr:nvPicPr>
        <xdr:cNvPr id="334" name="59 Imagen" descr="http://200.29.3.6:8080/pentaho/jpivot/table/drill-position-other.gif">
          <a:extLst>
            <a:ext uri="{FF2B5EF4-FFF2-40B4-BE49-F238E27FC236}">
              <a16:creationId xmlns:a16="http://schemas.microsoft.com/office/drawing/2014/main" id="{00000000-0008-0000-4600-00004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13</xdr:row>
      <xdr:rowOff>0</xdr:rowOff>
    </xdr:from>
    <xdr:ext cx="85725" cy="85725"/>
    <xdr:pic>
      <xdr:nvPicPr>
        <xdr:cNvPr id="335" name="59 Imagen" descr="http://200.29.3.6:8080/pentaho/jpivot/table/drill-position-other.gif">
          <a:extLst>
            <a:ext uri="{FF2B5EF4-FFF2-40B4-BE49-F238E27FC236}">
              <a16:creationId xmlns:a16="http://schemas.microsoft.com/office/drawing/2014/main" id="{00000000-0008-0000-4600-00004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15</xdr:row>
      <xdr:rowOff>0</xdr:rowOff>
    </xdr:from>
    <xdr:ext cx="85725" cy="85725"/>
    <xdr:pic>
      <xdr:nvPicPr>
        <xdr:cNvPr id="336" name="59 Imagen" descr="http://200.29.3.6:8080/pentaho/jpivot/table/drill-position-other.gif">
          <a:extLst>
            <a:ext uri="{FF2B5EF4-FFF2-40B4-BE49-F238E27FC236}">
              <a16:creationId xmlns:a16="http://schemas.microsoft.com/office/drawing/2014/main" id="{00000000-0008-0000-4600-00005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936625</xdr:colOff>
      <xdr:row>16</xdr:row>
      <xdr:rowOff>31750</xdr:rowOff>
    </xdr:from>
    <xdr:ext cx="85725" cy="85725"/>
    <xdr:pic>
      <xdr:nvPicPr>
        <xdr:cNvPr id="337" name="59 Imagen" descr="http://200.29.3.6:8080/pentaho/jpivot/table/drill-position-other.gif">
          <a:extLst>
            <a:ext uri="{FF2B5EF4-FFF2-40B4-BE49-F238E27FC236}">
              <a16:creationId xmlns:a16="http://schemas.microsoft.com/office/drawing/2014/main" id="{00000000-0008-0000-4600-00005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09775" y="4194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85725" cy="85725"/>
    <xdr:pic>
      <xdr:nvPicPr>
        <xdr:cNvPr id="338" name="59 Imagen" descr="http://200.29.3.6:8080/pentaho/jpivot/table/drill-position-other.gif">
          <a:extLst>
            <a:ext uri="{FF2B5EF4-FFF2-40B4-BE49-F238E27FC236}">
              <a16:creationId xmlns:a16="http://schemas.microsoft.com/office/drawing/2014/main" id="{00000000-0008-0000-4600-00005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85725" cy="85725"/>
    <xdr:pic>
      <xdr:nvPicPr>
        <xdr:cNvPr id="339" name="59 Imagen" descr="http://200.29.3.6:8080/pentaho/jpivot/table/drill-position-other.gif">
          <a:extLst>
            <a:ext uri="{FF2B5EF4-FFF2-40B4-BE49-F238E27FC236}">
              <a16:creationId xmlns:a16="http://schemas.microsoft.com/office/drawing/2014/main" id="{00000000-0008-0000-4600-00005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19</xdr:row>
      <xdr:rowOff>0</xdr:rowOff>
    </xdr:from>
    <xdr:ext cx="85725" cy="85725"/>
    <xdr:pic>
      <xdr:nvPicPr>
        <xdr:cNvPr id="340" name="59 Imagen" descr="http://200.29.3.6:8080/pentaho/jpivot/table/drill-position-other.gif">
          <a:extLst>
            <a:ext uri="{FF2B5EF4-FFF2-40B4-BE49-F238E27FC236}">
              <a16:creationId xmlns:a16="http://schemas.microsoft.com/office/drawing/2014/main" id="{00000000-0008-0000-4600-00005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85725" cy="85725"/>
    <xdr:pic>
      <xdr:nvPicPr>
        <xdr:cNvPr id="341" name="59 Imagen" descr="http://200.29.3.6:8080/pentaho/jpivot/table/drill-position-other.gif">
          <a:extLst>
            <a:ext uri="{FF2B5EF4-FFF2-40B4-BE49-F238E27FC236}">
              <a16:creationId xmlns:a16="http://schemas.microsoft.com/office/drawing/2014/main" id="{00000000-0008-0000-4600-00005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85725" cy="85725"/>
    <xdr:pic>
      <xdr:nvPicPr>
        <xdr:cNvPr id="342" name="59 Imagen" descr="http://200.29.3.6:8080/pentaho/jpivot/table/drill-position-other.gif">
          <a:extLst>
            <a:ext uri="{FF2B5EF4-FFF2-40B4-BE49-F238E27FC236}">
              <a16:creationId xmlns:a16="http://schemas.microsoft.com/office/drawing/2014/main" id="{00000000-0008-0000-4600-00005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85725" cy="85725"/>
    <xdr:pic>
      <xdr:nvPicPr>
        <xdr:cNvPr id="343" name="59 Imagen" descr="http://200.29.3.6:8080/pentaho/jpivot/table/drill-position-other.gif">
          <a:extLst>
            <a:ext uri="{FF2B5EF4-FFF2-40B4-BE49-F238E27FC236}">
              <a16:creationId xmlns:a16="http://schemas.microsoft.com/office/drawing/2014/main" id="{00000000-0008-0000-4600-00005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85725" cy="85725"/>
    <xdr:pic>
      <xdr:nvPicPr>
        <xdr:cNvPr id="344" name="59 Imagen" descr="http://200.29.3.6:8080/pentaho/jpivot/table/drill-position-other.gif">
          <a:extLst>
            <a:ext uri="{FF2B5EF4-FFF2-40B4-BE49-F238E27FC236}">
              <a16:creationId xmlns:a16="http://schemas.microsoft.com/office/drawing/2014/main" id="{00000000-0008-0000-4600-00005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9</xdr:row>
      <xdr:rowOff>0</xdr:rowOff>
    </xdr:from>
    <xdr:ext cx="85725" cy="85725"/>
    <xdr:pic>
      <xdr:nvPicPr>
        <xdr:cNvPr id="345" name="59 Imagen" descr="http://200.29.3.6:8080/pentaho/jpivot/table/drill-position-other.gif">
          <a:extLst>
            <a:ext uri="{FF2B5EF4-FFF2-40B4-BE49-F238E27FC236}">
              <a16:creationId xmlns:a16="http://schemas.microsoft.com/office/drawing/2014/main" id="{00000000-0008-0000-4600-00005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10</xdr:row>
      <xdr:rowOff>0</xdr:rowOff>
    </xdr:from>
    <xdr:ext cx="85725" cy="85725"/>
    <xdr:pic>
      <xdr:nvPicPr>
        <xdr:cNvPr id="346" name="59 Imagen" descr="http://200.29.3.6:8080/pentaho/jpivot/table/drill-position-other.gif">
          <a:extLst>
            <a:ext uri="{FF2B5EF4-FFF2-40B4-BE49-F238E27FC236}">
              <a16:creationId xmlns:a16="http://schemas.microsoft.com/office/drawing/2014/main" id="{00000000-0008-0000-4600-00005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11</xdr:row>
      <xdr:rowOff>0</xdr:rowOff>
    </xdr:from>
    <xdr:ext cx="85725" cy="85725"/>
    <xdr:pic>
      <xdr:nvPicPr>
        <xdr:cNvPr id="347" name="59 Imagen" descr="http://200.29.3.6:8080/pentaho/jpivot/table/drill-position-other.gif">
          <a:extLst>
            <a:ext uri="{FF2B5EF4-FFF2-40B4-BE49-F238E27FC236}">
              <a16:creationId xmlns:a16="http://schemas.microsoft.com/office/drawing/2014/main" id="{00000000-0008-0000-4600-00005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12</xdr:row>
      <xdr:rowOff>0</xdr:rowOff>
    </xdr:from>
    <xdr:ext cx="85725" cy="85725"/>
    <xdr:pic>
      <xdr:nvPicPr>
        <xdr:cNvPr id="348" name="59 Imagen" descr="http://200.29.3.6:8080/pentaho/jpivot/table/drill-position-other.gif">
          <a:extLst>
            <a:ext uri="{FF2B5EF4-FFF2-40B4-BE49-F238E27FC236}">
              <a16:creationId xmlns:a16="http://schemas.microsoft.com/office/drawing/2014/main" id="{00000000-0008-0000-4600-00005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13</xdr:row>
      <xdr:rowOff>0</xdr:rowOff>
    </xdr:from>
    <xdr:ext cx="85725" cy="85725"/>
    <xdr:pic>
      <xdr:nvPicPr>
        <xdr:cNvPr id="349" name="59 Imagen" descr="http://200.29.3.6:8080/pentaho/jpivot/table/drill-position-other.gif">
          <a:extLst>
            <a:ext uri="{FF2B5EF4-FFF2-40B4-BE49-F238E27FC236}">
              <a16:creationId xmlns:a16="http://schemas.microsoft.com/office/drawing/2014/main" id="{00000000-0008-0000-4600-00005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14</xdr:row>
      <xdr:rowOff>0</xdr:rowOff>
    </xdr:from>
    <xdr:ext cx="85725" cy="85725"/>
    <xdr:pic>
      <xdr:nvPicPr>
        <xdr:cNvPr id="350" name="59 Imagen" descr="http://200.29.3.6:8080/pentaho/jpivot/table/drill-position-other.gif">
          <a:extLst>
            <a:ext uri="{FF2B5EF4-FFF2-40B4-BE49-F238E27FC236}">
              <a16:creationId xmlns:a16="http://schemas.microsoft.com/office/drawing/2014/main" id="{00000000-0008-0000-4600-00005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15</xdr:row>
      <xdr:rowOff>0</xdr:rowOff>
    </xdr:from>
    <xdr:ext cx="85725" cy="85725"/>
    <xdr:pic>
      <xdr:nvPicPr>
        <xdr:cNvPr id="351" name="59 Imagen" descr="http://200.29.3.6:8080/pentaho/jpivot/table/drill-position-other.gif">
          <a:extLst>
            <a:ext uri="{FF2B5EF4-FFF2-40B4-BE49-F238E27FC236}">
              <a16:creationId xmlns:a16="http://schemas.microsoft.com/office/drawing/2014/main" id="{00000000-0008-0000-4600-00005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16</xdr:row>
      <xdr:rowOff>0</xdr:rowOff>
    </xdr:from>
    <xdr:ext cx="85725" cy="85725"/>
    <xdr:pic>
      <xdr:nvPicPr>
        <xdr:cNvPr id="352" name="59 Imagen" descr="http://200.29.3.6:8080/pentaho/jpivot/table/drill-position-other.gif">
          <a:extLst>
            <a:ext uri="{FF2B5EF4-FFF2-40B4-BE49-F238E27FC236}">
              <a16:creationId xmlns:a16="http://schemas.microsoft.com/office/drawing/2014/main" id="{00000000-0008-0000-4600-00006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17</xdr:row>
      <xdr:rowOff>0</xdr:rowOff>
    </xdr:from>
    <xdr:ext cx="85725" cy="85725"/>
    <xdr:pic>
      <xdr:nvPicPr>
        <xdr:cNvPr id="353" name="59 Imagen" descr="http://200.29.3.6:8080/pentaho/jpivot/table/drill-position-other.gif">
          <a:extLst>
            <a:ext uri="{FF2B5EF4-FFF2-40B4-BE49-F238E27FC236}">
              <a16:creationId xmlns:a16="http://schemas.microsoft.com/office/drawing/2014/main" id="{00000000-0008-0000-4600-00006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18</xdr:row>
      <xdr:rowOff>0</xdr:rowOff>
    </xdr:from>
    <xdr:ext cx="85725" cy="85725"/>
    <xdr:pic>
      <xdr:nvPicPr>
        <xdr:cNvPr id="354" name="59 Imagen" descr="http://200.29.3.6:8080/pentaho/jpivot/table/drill-position-other.gif">
          <a:extLst>
            <a:ext uri="{FF2B5EF4-FFF2-40B4-BE49-F238E27FC236}">
              <a16:creationId xmlns:a16="http://schemas.microsoft.com/office/drawing/2014/main" id="{00000000-0008-0000-4600-00006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19</xdr:row>
      <xdr:rowOff>0</xdr:rowOff>
    </xdr:from>
    <xdr:ext cx="85725" cy="85725"/>
    <xdr:pic>
      <xdr:nvPicPr>
        <xdr:cNvPr id="355" name="59 Imagen" descr="http://200.29.3.6:8080/pentaho/jpivot/table/drill-position-other.gif">
          <a:extLst>
            <a:ext uri="{FF2B5EF4-FFF2-40B4-BE49-F238E27FC236}">
              <a16:creationId xmlns:a16="http://schemas.microsoft.com/office/drawing/2014/main" id="{00000000-0008-0000-4600-00006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20</xdr:row>
      <xdr:rowOff>0</xdr:rowOff>
    </xdr:from>
    <xdr:ext cx="85725" cy="85725"/>
    <xdr:pic>
      <xdr:nvPicPr>
        <xdr:cNvPr id="356" name="59 Imagen" descr="http://200.29.3.6:8080/pentaho/jpivot/table/drill-position-other.gif">
          <a:extLst>
            <a:ext uri="{FF2B5EF4-FFF2-40B4-BE49-F238E27FC236}">
              <a16:creationId xmlns:a16="http://schemas.microsoft.com/office/drawing/2014/main" id="{00000000-0008-0000-4600-00006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21</xdr:row>
      <xdr:rowOff>0</xdr:rowOff>
    </xdr:from>
    <xdr:ext cx="85725" cy="85725"/>
    <xdr:pic>
      <xdr:nvPicPr>
        <xdr:cNvPr id="357" name="59 Imagen" descr="http://200.29.3.6:8080/pentaho/jpivot/table/drill-position-other.gif">
          <a:extLst>
            <a:ext uri="{FF2B5EF4-FFF2-40B4-BE49-F238E27FC236}">
              <a16:creationId xmlns:a16="http://schemas.microsoft.com/office/drawing/2014/main" id="{00000000-0008-0000-4600-00006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22</xdr:row>
      <xdr:rowOff>0</xdr:rowOff>
    </xdr:from>
    <xdr:ext cx="85725" cy="85725"/>
    <xdr:pic>
      <xdr:nvPicPr>
        <xdr:cNvPr id="358" name="59 Imagen" descr="http://200.29.3.6:8080/pentaho/jpivot/table/drill-position-other.gif">
          <a:extLst>
            <a:ext uri="{FF2B5EF4-FFF2-40B4-BE49-F238E27FC236}">
              <a16:creationId xmlns:a16="http://schemas.microsoft.com/office/drawing/2014/main" id="{00000000-0008-0000-4600-00006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24</xdr:row>
      <xdr:rowOff>0</xdr:rowOff>
    </xdr:from>
    <xdr:ext cx="85725" cy="85725"/>
    <xdr:pic>
      <xdr:nvPicPr>
        <xdr:cNvPr id="359" name="59 Imagen" descr="http://200.29.3.6:8080/pentaho/jpivot/table/drill-position-other.gif">
          <a:extLst>
            <a:ext uri="{FF2B5EF4-FFF2-40B4-BE49-F238E27FC236}">
              <a16:creationId xmlns:a16="http://schemas.microsoft.com/office/drawing/2014/main" id="{00000000-0008-0000-4600-00006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8</xdr:row>
      <xdr:rowOff>0</xdr:rowOff>
    </xdr:from>
    <xdr:ext cx="85725" cy="85725"/>
    <xdr:pic>
      <xdr:nvPicPr>
        <xdr:cNvPr id="360" name="31 Imagen" descr="http://200.29.3.6:8080/pentaho/jpivot/table/drill-position-other.gif">
          <a:extLst>
            <a:ext uri="{FF2B5EF4-FFF2-40B4-BE49-F238E27FC236}">
              <a16:creationId xmlns:a16="http://schemas.microsoft.com/office/drawing/2014/main" id="{00000000-0008-0000-4600-00006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9</xdr:row>
      <xdr:rowOff>0</xdr:rowOff>
    </xdr:from>
    <xdr:ext cx="85725" cy="85725"/>
    <xdr:pic>
      <xdr:nvPicPr>
        <xdr:cNvPr id="361" name="32 Imagen" descr="http://200.29.3.6:8080/pentaho/jpivot/table/drill-position-other.gif">
          <a:extLst>
            <a:ext uri="{FF2B5EF4-FFF2-40B4-BE49-F238E27FC236}">
              <a16:creationId xmlns:a16="http://schemas.microsoft.com/office/drawing/2014/main" id="{00000000-0008-0000-4600-00006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10</xdr:row>
      <xdr:rowOff>0</xdr:rowOff>
    </xdr:from>
    <xdr:ext cx="85725" cy="85725"/>
    <xdr:pic>
      <xdr:nvPicPr>
        <xdr:cNvPr id="362" name="33 Imagen" descr="http://200.29.3.6:8080/pentaho/jpivot/table/drill-position-other.gif">
          <a:extLst>
            <a:ext uri="{FF2B5EF4-FFF2-40B4-BE49-F238E27FC236}">
              <a16:creationId xmlns:a16="http://schemas.microsoft.com/office/drawing/2014/main" id="{00000000-0008-0000-4600-00006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11</xdr:row>
      <xdr:rowOff>0</xdr:rowOff>
    </xdr:from>
    <xdr:ext cx="85725" cy="85725"/>
    <xdr:pic>
      <xdr:nvPicPr>
        <xdr:cNvPr id="363" name="34 Imagen" descr="http://200.29.3.6:8080/pentaho/jpivot/table/drill-position-other.gif">
          <a:extLst>
            <a:ext uri="{FF2B5EF4-FFF2-40B4-BE49-F238E27FC236}">
              <a16:creationId xmlns:a16="http://schemas.microsoft.com/office/drawing/2014/main" id="{00000000-0008-0000-4600-00006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12</xdr:row>
      <xdr:rowOff>0</xdr:rowOff>
    </xdr:from>
    <xdr:ext cx="85725" cy="85725"/>
    <xdr:pic>
      <xdr:nvPicPr>
        <xdr:cNvPr id="364" name="35 Imagen" descr="http://200.29.3.6:8080/pentaho/jpivot/table/drill-position-other.gif">
          <a:extLst>
            <a:ext uri="{FF2B5EF4-FFF2-40B4-BE49-F238E27FC236}">
              <a16:creationId xmlns:a16="http://schemas.microsoft.com/office/drawing/2014/main" id="{00000000-0008-0000-4600-00006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13</xdr:row>
      <xdr:rowOff>0</xdr:rowOff>
    </xdr:from>
    <xdr:ext cx="85725" cy="85725"/>
    <xdr:pic>
      <xdr:nvPicPr>
        <xdr:cNvPr id="365" name="36 Imagen" descr="http://200.29.3.6:8080/pentaho/jpivot/table/drill-position-other.gif">
          <a:extLst>
            <a:ext uri="{FF2B5EF4-FFF2-40B4-BE49-F238E27FC236}">
              <a16:creationId xmlns:a16="http://schemas.microsoft.com/office/drawing/2014/main" id="{00000000-0008-0000-4600-00006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14</xdr:row>
      <xdr:rowOff>0</xdr:rowOff>
    </xdr:from>
    <xdr:ext cx="85725" cy="85725"/>
    <xdr:pic>
      <xdr:nvPicPr>
        <xdr:cNvPr id="366" name="37 Imagen" descr="http://200.29.3.6:8080/pentaho/jpivot/table/drill-position-other.gif">
          <a:extLst>
            <a:ext uri="{FF2B5EF4-FFF2-40B4-BE49-F238E27FC236}">
              <a16:creationId xmlns:a16="http://schemas.microsoft.com/office/drawing/2014/main" id="{00000000-0008-0000-4600-00006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16</xdr:row>
      <xdr:rowOff>0</xdr:rowOff>
    </xdr:from>
    <xdr:ext cx="85725" cy="85725"/>
    <xdr:pic>
      <xdr:nvPicPr>
        <xdr:cNvPr id="367" name="38 Imagen" descr="http://200.29.3.6:8080/pentaho/jpivot/table/drill-position-other.gif">
          <a:extLst>
            <a:ext uri="{FF2B5EF4-FFF2-40B4-BE49-F238E27FC236}">
              <a16:creationId xmlns:a16="http://schemas.microsoft.com/office/drawing/2014/main" id="{00000000-0008-0000-4600-00006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17</xdr:row>
      <xdr:rowOff>0</xdr:rowOff>
    </xdr:from>
    <xdr:ext cx="85725" cy="85725"/>
    <xdr:pic>
      <xdr:nvPicPr>
        <xdr:cNvPr id="368" name="39 Imagen" descr="http://200.29.3.6:8080/pentaho/jpivot/table/drill-position-other.gif">
          <a:extLst>
            <a:ext uri="{FF2B5EF4-FFF2-40B4-BE49-F238E27FC236}">
              <a16:creationId xmlns:a16="http://schemas.microsoft.com/office/drawing/2014/main" id="{00000000-0008-0000-4600-00007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18</xdr:row>
      <xdr:rowOff>0</xdr:rowOff>
    </xdr:from>
    <xdr:ext cx="85725" cy="85725"/>
    <xdr:pic>
      <xdr:nvPicPr>
        <xdr:cNvPr id="369" name="40 Imagen" descr="http://200.29.3.6:8080/pentaho/jpivot/table/drill-position-other.gif">
          <a:extLst>
            <a:ext uri="{FF2B5EF4-FFF2-40B4-BE49-F238E27FC236}">
              <a16:creationId xmlns:a16="http://schemas.microsoft.com/office/drawing/2014/main" id="{00000000-0008-0000-4600-00007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19</xdr:row>
      <xdr:rowOff>0</xdr:rowOff>
    </xdr:from>
    <xdr:ext cx="85725" cy="85725"/>
    <xdr:pic>
      <xdr:nvPicPr>
        <xdr:cNvPr id="370" name="41 Imagen" descr="http://200.29.3.6:8080/pentaho/jpivot/table/drill-position-other.gif">
          <a:extLst>
            <a:ext uri="{FF2B5EF4-FFF2-40B4-BE49-F238E27FC236}">
              <a16:creationId xmlns:a16="http://schemas.microsoft.com/office/drawing/2014/main" id="{00000000-0008-0000-4600-00007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20</xdr:row>
      <xdr:rowOff>0</xdr:rowOff>
    </xdr:from>
    <xdr:ext cx="85725" cy="85725"/>
    <xdr:pic>
      <xdr:nvPicPr>
        <xdr:cNvPr id="371" name="42 Imagen" descr="http://200.29.3.6:8080/pentaho/jpivot/table/drill-position-other.gif">
          <a:extLst>
            <a:ext uri="{FF2B5EF4-FFF2-40B4-BE49-F238E27FC236}">
              <a16:creationId xmlns:a16="http://schemas.microsoft.com/office/drawing/2014/main" id="{00000000-0008-0000-4600-00007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21</xdr:row>
      <xdr:rowOff>0</xdr:rowOff>
    </xdr:from>
    <xdr:ext cx="85725" cy="85725"/>
    <xdr:pic>
      <xdr:nvPicPr>
        <xdr:cNvPr id="372" name="43 Imagen" descr="http://200.29.3.6:8080/pentaho/jpivot/table/drill-position-other.gif">
          <a:extLst>
            <a:ext uri="{FF2B5EF4-FFF2-40B4-BE49-F238E27FC236}">
              <a16:creationId xmlns:a16="http://schemas.microsoft.com/office/drawing/2014/main" id="{00000000-0008-0000-4600-00007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22</xdr:row>
      <xdr:rowOff>0</xdr:rowOff>
    </xdr:from>
    <xdr:ext cx="85725" cy="85725"/>
    <xdr:pic>
      <xdr:nvPicPr>
        <xdr:cNvPr id="373" name="44 Imagen" descr="http://200.29.3.6:8080/pentaho/jpivot/table/drill-position-other.gif">
          <a:extLst>
            <a:ext uri="{FF2B5EF4-FFF2-40B4-BE49-F238E27FC236}">
              <a16:creationId xmlns:a16="http://schemas.microsoft.com/office/drawing/2014/main" id="{00000000-0008-0000-4600-00007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24</xdr:row>
      <xdr:rowOff>0</xdr:rowOff>
    </xdr:from>
    <xdr:ext cx="85725" cy="85725"/>
    <xdr:pic>
      <xdr:nvPicPr>
        <xdr:cNvPr id="374" name="45 Imagen" descr="http://200.29.3.6:8080/pentaho/jpivot/table/drill-position-other.gif">
          <a:extLst>
            <a:ext uri="{FF2B5EF4-FFF2-40B4-BE49-F238E27FC236}">
              <a16:creationId xmlns:a16="http://schemas.microsoft.com/office/drawing/2014/main" id="{00000000-0008-0000-4600-00007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7</xdr:row>
      <xdr:rowOff>0</xdr:rowOff>
    </xdr:from>
    <xdr:ext cx="85725" cy="85725"/>
    <xdr:pic>
      <xdr:nvPicPr>
        <xdr:cNvPr id="375" name="59 Imagen" descr="http://200.29.3.6:8080/pentaho/jpivot/table/drill-position-other.gif">
          <a:extLst>
            <a:ext uri="{FF2B5EF4-FFF2-40B4-BE49-F238E27FC236}">
              <a16:creationId xmlns:a16="http://schemas.microsoft.com/office/drawing/2014/main" id="{00000000-0008-0000-4600-00007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210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8</xdr:row>
      <xdr:rowOff>0</xdr:rowOff>
    </xdr:from>
    <xdr:ext cx="85725" cy="85725"/>
    <xdr:pic>
      <xdr:nvPicPr>
        <xdr:cNvPr id="376" name="60 Imagen" descr="http://200.29.3.6:8080/pentaho/jpivot/table/drill-position-other.gif">
          <a:extLst>
            <a:ext uri="{FF2B5EF4-FFF2-40B4-BE49-F238E27FC236}">
              <a16:creationId xmlns:a16="http://schemas.microsoft.com/office/drawing/2014/main" id="{00000000-0008-0000-4600-00007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9</xdr:row>
      <xdr:rowOff>0</xdr:rowOff>
    </xdr:from>
    <xdr:ext cx="85725" cy="85725"/>
    <xdr:pic>
      <xdr:nvPicPr>
        <xdr:cNvPr id="377" name="61 Imagen" descr="http://200.29.3.6:8080/pentaho/jpivot/table/drill-position-other.gif">
          <a:extLst>
            <a:ext uri="{FF2B5EF4-FFF2-40B4-BE49-F238E27FC236}">
              <a16:creationId xmlns:a16="http://schemas.microsoft.com/office/drawing/2014/main" id="{00000000-0008-0000-4600-00007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10</xdr:row>
      <xdr:rowOff>0</xdr:rowOff>
    </xdr:from>
    <xdr:ext cx="85725" cy="85725"/>
    <xdr:pic>
      <xdr:nvPicPr>
        <xdr:cNvPr id="378" name="62 Imagen" descr="http://200.29.3.6:8080/pentaho/jpivot/table/drill-position-other.gif">
          <a:extLst>
            <a:ext uri="{FF2B5EF4-FFF2-40B4-BE49-F238E27FC236}">
              <a16:creationId xmlns:a16="http://schemas.microsoft.com/office/drawing/2014/main" id="{00000000-0008-0000-4600-00007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11</xdr:row>
      <xdr:rowOff>0</xdr:rowOff>
    </xdr:from>
    <xdr:ext cx="85725" cy="85725"/>
    <xdr:pic>
      <xdr:nvPicPr>
        <xdr:cNvPr id="379" name="63 Imagen" descr="http://200.29.3.6:8080/pentaho/jpivot/table/drill-position-other.gif">
          <a:extLst>
            <a:ext uri="{FF2B5EF4-FFF2-40B4-BE49-F238E27FC236}">
              <a16:creationId xmlns:a16="http://schemas.microsoft.com/office/drawing/2014/main" id="{00000000-0008-0000-4600-00007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12</xdr:row>
      <xdr:rowOff>0</xdr:rowOff>
    </xdr:from>
    <xdr:ext cx="85725" cy="85725"/>
    <xdr:pic>
      <xdr:nvPicPr>
        <xdr:cNvPr id="380" name="64 Imagen" descr="http://200.29.3.6:8080/pentaho/jpivot/table/drill-position-other.gif">
          <a:extLst>
            <a:ext uri="{FF2B5EF4-FFF2-40B4-BE49-F238E27FC236}">
              <a16:creationId xmlns:a16="http://schemas.microsoft.com/office/drawing/2014/main" id="{00000000-0008-0000-4600-00007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13</xdr:row>
      <xdr:rowOff>0</xdr:rowOff>
    </xdr:from>
    <xdr:ext cx="85725" cy="85725"/>
    <xdr:pic>
      <xdr:nvPicPr>
        <xdr:cNvPr id="381" name="65 Imagen" descr="http://200.29.3.6:8080/pentaho/jpivot/table/drill-position-other.gif">
          <a:extLst>
            <a:ext uri="{FF2B5EF4-FFF2-40B4-BE49-F238E27FC236}">
              <a16:creationId xmlns:a16="http://schemas.microsoft.com/office/drawing/2014/main" id="{00000000-0008-0000-4600-00007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14</xdr:row>
      <xdr:rowOff>0</xdr:rowOff>
    </xdr:from>
    <xdr:ext cx="85725" cy="85725"/>
    <xdr:pic>
      <xdr:nvPicPr>
        <xdr:cNvPr id="382" name="66 Imagen" descr="http://200.29.3.6:8080/pentaho/jpivot/table/drill-position-other.gif">
          <a:extLst>
            <a:ext uri="{FF2B5EF4-FFF2-40B4-BE49-F238E27FC236}">
              <a16:creationId xmlns:a16="http://schemas.microsoft.com/office/drawing/2014/main" id="{00000000-0008-0000-4600-00007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16</xdr:row>
      <xdr:rowOff>0</xdr:rowOff>
    </xdr:from>
    <xdr:ext cx="85725" cy="85725"/>
    <xdr:pic>
      <xdr:nvPicPr>
        <xdr:cNvPr id="383" name="67 Imagen" descr="http://200.29.3.6:8080/pentaho/jpivot/table/drill-position-other.gif">
          <a:extLst>
            <a:ext uri="{FF2B5EF4-FFF2-40B4-BE49-F238E27FC236}">
              <a16:creationId xmlns:a16="http://schemas.microsoft.com/office/drawing/2014/main" id="{00000000-0008-0000-4600-00007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17</xdr:row>
      <xdr:rowOff>0</xdr:rowOff>
    </xdr:from>
    <xdr:ext cx="85725" cy="85725"/>
    <xdr:pic>
      <xdr:nvPicPr>
        <xdr:cNvPr id="384" name="68 Imagen" descr="http://200.29.3.6:8080/pentaho/jpivot/table/drill-position-other.gif">
          <a:extLst>
            <a:ext uri="{FF2B5EF4-FFF2-40B4-BE49-F238E27FC236}">
              <a16:creationId xmlns:a16="http://schemas.microsoft.com/office/drawing/2014/main" id="{00000000-0008-0000-4600-00008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18</xdr:row>
      <xdr:rowOff>0</xdr:rowOff>
    </xdr:from>
    <xdr:ext cx="85725" cy="85725"/>
    <xdr:pic>
      <xdr:nvPicPr>
        <xdr:cNvPr id="385" name="69 Imagen" descr="http://200.29.3.6:8080/pentaho/jpivot/table/drill-position-other.gif">
          <a:extLst>
            <a:ext uri="{FF2B5EF4-FFF2-40B4-BE49-F238E27FC236}">
              <a16:creationId xmlns:a16="http://schemas.microsoft.com/office/drawing/2014/main" id="{00000000-0008-0000-4600-00008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19</xdr:row>
      <xdr:rowOff>0</xdr:rowOff>
    </xdr:from>
    <xdr:ext cx="85725" cy="85725"/>
    <xdr:pic>
      <xdr:nvPicPr>
        <xdr:cNvPr id="386" name="70 Imagen" descr="http://200.29.3.6:8080/pentaho/jpivot/table/drill-position-other.gif">
          <a:extLst>
            <a:ext uri="{FF2B5EF4-FFF2-40B4-BE49-F238E27FC236}">
              <a16:creationId xmlns:a16="http://schemas.microsoft.com/office/drawing/2014/main" id="{00000000-0008-0000-4600-00008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20</xdr:row>
      <xdr:rowOff>0</xdr:rowOff>
    </xdr:from>
    <xdr:ext cx="85725" cy="85725"/>
    <xdr:pic>
      <xdr:nvPicPr>
        <xdr:cNvPr id="387" name="71 Imagen" descr="http://200.29.3.6:8080/pentaho/jpivot/table/drill-position-other.gif">
          <a:extLst>
            <a:ext uri="{FF2B5EF4-FFF2-40B4-BE49-F238E27FC236}">
              <a16:creationId xmlns:a16="http://schemas.microsoft.com/office/drawing/2014/main" id="{00000000-0008-0000-4600-00008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8</xdr:row>
      <xdr:rowOff>0</xdr:rowOff>
    </xdr:from>
    <xdr:ext cx="85725" cy="85725"/>
    <xdr:pic>
      <xdr:nvPicPr>
        <xdr:cNvPr id="388" name="31 Imagen" descr="http://200.29.3.6:8080/pentaho/jpivot/table/drill-position-other.gif">
          <a:extLst>
            <a:ext uri="{FF2B5EF4-FFF2-40B4-BE49-F238E27FC236}">
              <a16:creationId xmlns:a16="http://schemas.microsoft.com/office/drawing/2014/main" id="{00000000-0008-0000-4600-00008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9</xdr:row>
      <xdr:rowOff>0</xdr:rowOff>
    </xdr:from>
    <xdr:ext cx="85725" cy="85725"/>
    <xdr:pic>
      <xdr:nvPicPr>
        <xdr:cNvPr id="389" name="32 Imagen" descr="http://200.29.3.6:8080/pentaho/jpivot/table/drill-position-other.gif">
          <a:extLst>
            <a:ext uri="{FF2B5EF4-FFF2-40B4-BE49-F238E27FC236}">
              <a16:creationId xmlns:a16="http://schemas.microsoft.com/office/drawing/2014/main" id="{00000000-0008-0000-4600-00008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10</xdr:row>
      <xdr:rowOff>0</xdr:rowOff>
    </xdr:from>
    <xdr:ext cx="85725" cy="85725"/>
    <xdr:pic>
      <xdr:nvPicPr>
        <xdr:cNvPr id="390" name="33 Imagen" descr="http://200.29.3.6:8080/pentaho/jpivot/table/drill-position-other.gif">
          <a:extLst>
            <a:ext uri="{FF2B5EF4-FFF2-40B4-BE49-F238E27FC236}">
              <a16:creationId xmlns:a16="http://schemas.microsoft.com/office/drawing/2014/main" id="{00000000-0008-0000-4600-00008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11</xdr:row>
      <xdr:rowOff>0</xdr:rowOff>
    </xdr:from>
    <xdr:ext cx="85725" cy="85725"/>
    <xdr:pic>
      <xdr:nvPicPr>
        <xdr:cNvPr id="391" name="34 Imagen" descr="http://200.29.3.6:8080/pentaho/jpivot/table/drill-position-other.gif">
          <a:extLst>
            <a:ext uri="{FF2B5EF4-FFF2-40B4-BE49-F238E27FC236}">
              <a16:creationId xmlns:a16="http://schemas.microsoft.com/office/drawing/2014/main" id="{00000000-0008-0000-4600-00008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12</xdr:row>
      <xdr:rowOff>0</xdr:rowOff>
    </xdr:from>
    <xdr:ext cx="85725" cy="85725"/>
    <xdr:pic>
      <xdr:nvPicPr>
        <xdr:cNvPr id="392" name="35 Imagen" descr="http://200.29.3.6:8080/pentaho/jpivot/table/drill-position-other.gif">
          <a:extLst>
            <a:ext uri="{FF2B5EF4-FFF2-40B4-BE49-F238E27FC236}">
              <a16:creationId xmlns:a16="http://schemas.microsoft.com/office/drawing/2014/main" id="{00000000-0008-0000-4600-00008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13</xdr:row>
      <xdr:rowOff>0</xdr:rowOff>
    </xdr:from>
    <xdr:ext cx="85725" cy="85725"/>
    <xdr:pic>
      <xdr:nvPicPr>
        <xdr:cNvPr id="393" name="36 Imagen" descr="http://200.29.3.6:8080/pentaho/jpivot/table/drill-position-other.gif">
          <a:extLst>
            <a:ext uri="{FF2B5EF4-FFF2-40B4-BE49-F238E27FC236}">
              <a16:creationId xmlns:a16="http://schemas.microsoft.com/office/drawing/2014/main" id="{00000000-0008-0000-4600-00008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14</xdr:row>
      <xdr:rowOff>0</xdr:rowOff>
    </xdr:from>
    <xdr:ext cx="85725" cy="85725"/>
    <xdr:pic>
      <xdr:nvPicPr>
        <xdr:cNvPr id="394" name="37 Imagen" descr="http://200.29.3.6:8080/pentaho/jpivot/table/drill-position-other.gif">
          <a:extLst>
            <a:ext uri="{FF2B5EF4-FFF2-40B4-BE49-F238E27FC236}">
              <a16:creationId xmlns:a16="http://schemas.microsoft.com/office/drawing/2014/main" id="{00000000-0008-0000-4600-00008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16</xdr:row>
      <xdr:rowOff>0</xdr:rowOff>
    </xdr:from>
    <xdr:ext cx="85725" cy="85725"/>
    <xdr:pic>
      <xdr:nvPicPr>
        <xdr:cNvPr id="395" name="38 Imagen" descr="http://200.29.3.6:8080/pentaho/jpivot/table/drill-position-other.gif">
          <a:extLst>
            <a:ext uri="{FF2B5EF4-FFF2-40B4-BE49-F238E27FC236}">
              <a16:creationId xmlns:a16="http://schemas.microsoft.com/office/drawing/2014/main" id="{00000000-0008-0000-4600-00008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17</xdr:row>
      <xdr:rowOff>0</xdr:rowOff>
    </xdr:from>
    <xdr:ext cx="85725" cy="85725"/>
    <xdr:pic>
      <xdr:nvPicPr>
        <xdr:cNvPr id="396" name="39 Imagen" descr="http://200.29.3.6:8080/pentaho/jpivot/table/drill-position-other.gif">
          <a:extLst>
            <a:ext uri="{FF2B5EF4-FFF2-40B4-BE49-F238E27FC236}">
              <a16:creationId xmlns:a16="http://schemas.microsoft.com/office/drawing/2014/main" id="{00000000-0008-0000-4600-00008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18</xdr:row>
      <xdr:rowOff>0</xdr:rowOff>
    </xdr:from>
    <xdr:ext cx="85725" cy="85725"/>
    <xdr:pic>
      <xdr:nvPicPr>
        <xdr:cNvPr id="397" name="40 Imagen" descr="http://200.29.3.6:8080/pentaho/jpivot/table/drill-position-other.gif">
          <a:extLst>
            <a:ext uri="{FF2B5EF4-FFF2-40B4-BE49-F238E27FC236}">
              <a16:creationId xmlns:a16="http://schemas.microsoft.com/office/drawing/2014/main" id="{00000000-0008-0000-4600-00008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19</xdr:row>
      <xdr:rowOff>0</xdr:rowOff>
    </xdr:from>
    <xdr:ext cx="85725" cy="85725"/>
    <xdr:pic>
      <xdr:nvPicPr>
        <xdr:cNvPr id="398" name="41 Imagen" descr="http://200.29.3.6:8080/pentaho/jpivot/table/drill-position-other.gif">
          <a:extLst>
            <a:ext uri="{FF2B5EF4-FFF2-40B4-BE49-F238E27FC236}">
              <a16:creationId xmlns:a16="http://schemas.microsoft.com/office/drawing/2014/main" id="{00000000-0008-0000-4600-00008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20</xdr:row>
      <xdr:rowOff>0</xdr:rowOff>
    </xdr:from>
    <xdr:ext cx="85725" cy="85725"/>
    <xdr:pic>
      <xdr:nvPicPr>
        <xdr:cNvPr id="399" name="42 Imagen" descr="http://200.29.3.6:8080/pentaho/jpivot/table/drill-position-other.gif">
          <a:extLst>
            <a:ext uri="{FF2B5EF4-FFF2-40B4-BE49-F238E27FC236}">
              <a16:creationId xmlns:a16="http://schemas.microsoft.com/office/drawing/2014/main" id="{00000000-0008-0000-4600-00008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21</xdr:row>
      <xdr:rowOff>0</xdr:rowOff>
    </xdr:from>
    <xdr:ext cx="85725" cy="85725"/>
    <xdr:pic>
      <xdr:nvPicPr>
        <xdr:cNvPr id="400" name="43 Imagen" descr="http://200.29.3.6:8080/pentaho/jpivot/table/drill-position-other.gif">
          <a:extLst>
            <a:ext uri="{FF2B5EF4-FFF2-40B4-BE49-F238E27FC236}">
              <a16:creationId xmlns:a16="http://schemas.microsoft.com/office/drawing/2014/main" id="{00000000-0008-0000-4600-00009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22</xdr:row>
      <xdr:rowOff>0</xdr:rowOff>
    </xdr:from>
    <xdr:ext cx="85725" cy="85725"/>
    <xdr:pic>
      <xdr:nvPicPr>
        <xdr:cNvPr id="401" name="44 Imagen" descr="http://200.29.3.6:8080/pentaho/jpivot/table/drill-position-other.gif">
          <a:extLst>
            <a:ext uri="{FF2B5EF4-FFF2-40B4-BE49-F238E27FC236}">
              <a16:creationId xmlns:a16="http://schemas.microsoft.com/office/drawing/2014/main" id="{00000000-0008-0000-4600-00009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24</xdr:row>
      <xdr:rowOff>0</xdr:rowOff>
    </xdr:from>
    <xdr:ext cx="85725" cy="85725"/>
    <xdr:pic>
      <xdr:nvPicPr>
        <xdr:cNvPr id="402" name="45 Imagen" descr="http://200.29.3.6:8080/pentaho/jpivot/table/drill-position-other.gif">
          <a:extLst>
            <a:ext uri="{FF2B5EF4-FFF2-40B4-BE49-F238E27FC236}">
              <a16:creationId xmlns:a16="http://schemas.microsoft.com/office/drawing/2014/main" id="{00000000-0008-0000-4600-00009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7</xdr:row>
      <xdr:rowOff>0</xdr:rowOff>
    </xdr:from>
    <xdr:ext cx="85725" cy="85725"/>
    <xdr:pic>
      <xdr:nvPicPr>
        <xdr:cNvPr id="403" name="59 Imagen" descr="http://200.29.3.6:8080/pentaho/jpivot/table/drill-position-other.gif">
          <a:extLst>
            <a:ext uri="{FF2B5EF4-FFF2-40B4-BE49-F238E27FC236}">
              <a16:creationId xmlns:a16="http://schemas.microsoft.com/office/drawing/2014/main" id="{00000000-0008-0000-4600-00009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210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8</xdr:row>
      <xdr:rowOff>0</xdr:rowOff>
    </xdr:from>
    <xdr:ext cx="85725" cy="85725"/>
    <xdr:pic>
      <xdr:nvPicPr>
        <xdr:cNvPr id="404" name="60 Imagen" descr="http://200.29.3.6:8080/pentaho/jpivot/table/drill-position-other.gif">
          <a:extLst>
            <a:ext uri="{FF2B5EF4-FFF2-40B4-BE49-F238E27FC236}">
              <a16:creationId xmlns:a16="http://schemas.microsoft.com/office/drawing/2014/main" id="{00000000-0008-0000-4600-00009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9</xdr:row>
      <xdr:rowOff>0</xdr:rowOff>
    </xdr:from>
    <xdr:ext cx="85725" cy="85725"/>
    <xdr:pic>
      <xdr:nvPicPr>
        <xdr:cNvPr id="405" name="61 Imagen" descr="http://200.29.3.6:8080/pentaho/jpivot/table/drill-position-other.gif">
          <a:extLst>
            <a:ext uri="{FF2B5EF4-FFF2-40B4-BE49-F238E27FC236}">
              <a16:creationId xmlns:a16="http://schemas.microsoft.com/office/drawing/2014/main" id="{00000000-0008-0000-4600-00009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10</xdr:row>
      <xdr:rowOff>0</xdr:rowOff>
    </xdr:from>
    <xdr:ext cx="85725" cy="85725"/>
    <xdr:pic>
      <xdr:nvPicPr>
        <xdr:cNvPr id="406" name="62 Imagen" descr="http://200.29.3.6:8080/pentaho/jpivot/table/drill-position-other.gif">
          <a:extLst>
            <a:ext uri="{FF2B5EF4-FFF2-40B4-BE49-F238E27FC236}">
              <a16:creationId xmlns:a16="http://schemas.microsoft.com/office/drawing/2014/main" id="{00000000-0008-0000-4600-00009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11</xdr:row>
      <xdr:rowOff>0</xdr:rowOff>
    </xdr:from>
    <xdr:ext cx="85725" cy="85725"/>
    <xdr:pic>
      <xdr:nvPicPr>
        <xdr:cNvPr id="407" name="63 Imagen" descr="http://200.29.3.6:8080/pentaho/jpivot/table/drill-position-other.gif">
          <a:extLst>
            <a:ext uri="{FF2B5EF4-FFF2-40B4-BE49-F238E27FC236}">
              <a16:creationId xmlns:a16="http://schemas.microsoft.com/office/drawing/2014/main" id="{00000000-0008-0000-4600-00009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12</xdr:row>
      <xdr:rowOff>0</xdr:rowOff>
    </xdr:from>
    <xdr:ext cx="85725" cy="85725"/>
    <xdr:pic>
      <xdr:nvPicPr>
        <xdr:cNvPr id="408" name="64 Imagen" descr="http://200.29.3.6:8080/pentaho/jpivot/table/drill-position-other.gif">
          <a:extLst>
            <a:ext uri="{FF2B5EF4-FFF2-40B4-BE49-F238E27FC236}">
              <a16:creationId xmlns:a16="http://schemas.microsoft.com/office/drawing/2014/main" id="{00000000-0008-0000-4600-00009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13</xdr:row>
      <xdr:rowOff>0</xdr:rowOff>
    </xdr:from>
    <xdr:ext cx="85725" cy="85725"/>
    <xdr:pic>
      <xdr:nvPicPr>
        <xdr:cNvPr id="409" name="65 Imagen" descr="http://200.29.3.6:8080/pentaho/jpivot/table/drill-position-other.gif">
          <a:extLst>
            <a:ext uri="{FF2B5EF4-FFF2-40B4-BE49-F238E27FC236}">
              <a16:creationId xmlns:a16="http://schemas.microsoft.com/office/drawing/2014/main" id="{00000000-0008-0000-4600-00009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14</xdr:row>
      <xdr:rowOff>0</xdr:rowOff>
    </xdr:from>
    <xdr:ext cx="85725" cy="85725"/>
    <xdr:pic>
      <xdr:nvPicPr>
        <xdr:cNvPr id="410" name="66 Imagen" descr="http://200.29.3.6:8080/pentaho/jpivot/table/drill-position-other.gif">
          <a:extLst>
            <a:ext uri="{FF2B5EF4-FFF2-40B4-BE49-F238E27FC236}">
              <a16:creationId xmlns:a16="http://schemas.microsoft.com/office/drawing/2014/main" id="{00000000-0008-0000-4600-00009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16</xdr:row>
      <xdr:rowOff>0</xdr:rowOff>
    </xdr:from>
    <xdr:ext cx="85725" cy="85725"/>
    <xdr:pic>
      <xdr:nvPicPr>
        <xdr:cNvPr id="411" name="67 Imagen" descr="http://200.29.3.6:8080/pentaho/jpivot/table/drill-position-other.gif">
          <a:extLst>
            <a:ext uri="{FF2B5EF4-FFF2-40B4-BE49-F238E27FC236}">
              <a16:creationId xmlns:a16="http://schemas.microsoft.com/office/drawing/2014/main" id="{00000000-0008-0000-4600-00009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17</xdr:row>
      <xdr:rowOff>0</xdr:rowOff>
    </xdr:from>
    <xdr:ext cx="85725" cy="85725"/>
    <xdr:pic>
      <xdr:nvPicPr>
        <xdr:cNvPr id="412" name="68 Imagen" descr="http://200.29.3.6:8080/pentaho/jpivot/table/drill-position-other.gif">
          <a:extLst>
            <a:ext uri="{FF2B5EF4-FFF2-40B4-BE49-F238E27FC236}">
              <a16:creationId xmlns:a16="http://schemas.microsoft.com/office/drawing/2014/main" id="{00000000-0008-0000-4600-00009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18</xdr:row>
      <xdr:rowOff>0</xdr:rowOff>
    </xdr:from>
    <xdr:ext cx="85725" cy="85725"/>
    <xdr:pic>
      <xdr:nvPicPr>
        <xdr:cNvPr id="413" name="69 Imagen" descr="http://200.29.3.6:8080/pentaho/jpivot/table/drill-position-other.gif">
          <a:extLst>
            <a:ext uri="{FF2B5EF4-FFF2-40B4-BE49-F238E27FC236}">
              <a16:creationId xmlns:a16="http://schemas.microsoft.com/office/drawing/2014/main" id="{00000000-0008-0000-4600-00009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19</xdr:row>
      <xdr:rowOff>0</xdr:rowOff>
    </xdr:from>
    <xdr:ext cx="85725" cy="85725"/>
    <xdr:pic>
      <xdr:nvPicPr>
        <xdr:cNvPr id="414" name="70 Imagen" descr="http://200.29.3.6:8080/pentaho/jpivot/table/drill-position-other.gif">
          <a:extLst>
            <a:ext uri="{FF2B5EF4-FFF2-40B4-BE49-F238E27FC236}">
              <a16:creationId xmlns:a16="http://schemas.microsoft.com/office/drawing/2014/main" id="{00000000-0008-0000-4600-00009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20</xdr:row>
      <xdr:rowOff>0</xdr:rowOff>
    </xdr:from>
    <xdr:ext cx="85725" cy="85725"/>
    <xdr:pic>
      <xdr:nvPicPr>
        <xdr:cNvPr id="415" name="71 Imagen" descr="http://200.29.3.6:8080/pentaho/jpivot/table/drill-position-other.gif">
          <a:extLst>
            <a:ext uri="{FF2B5EF4-FFF2-40B4-BE49-F238E27FC236}">
              <a16:creationId xmlns:a16="http://schemas.microsoft.com/office/drawing/2014/main" id="{00000000-0008-0000-4600-00009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8</xdr:row>
      <xdr:rowOff>0</xdr:rowOff>
    </xdr:from>
    <xdr:ext cx="85725" cy="85725"/>
    <xdr:pic>
      <xdr:nvPicPr>
        <xdr:cNvPr id="416" name="59 Imagen" descr="http://200.29.3.6:8080/pentaho/jpivot/table/drill-position-other.gif">
          <a:extLst>
            <a:ext uri="{FF2B5EF4-FFF2-40B4-BE49-F238E27FC236}">
              <a16:creationId xmlns:a16="http://schemas.microsoft.com/office/drawing/2014/main" id="{00000000-0008-0000-4600-0000A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9</xdr:row>
      <xdr:rowOff>0</xdr:rowOff>
    </xdr:from>
    <xdr:ext cx="85725" cy="85725"/>
    <xdr:pic>
      <xdr:nvPicPr>
        <xdr:cNvPr id="417" name="59 Imagen" descr="http://200.29.3.6:8080/pentaho/jpivot/table/drill-position-other.gif">
          <a:extLst>
            <a:ext uri="{FF2B5EF4-FFF2-40B4-BE49-F238E27FC236}">
              <a16:creationId xmlns:a16="http://schemas.microsoft.com/office/drawing/2014/main" id="{00000000-0008-0000-4600-0000A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10</xdr:row>
      <xdr:rowOff>0</xdr:rowOff>
    </xdr:from>
    <xdr:ext cx="85725" cy="85725"/>
    <xdr:pic>
      <xdr:nvPicPr>
        <xdr:cNvPr id="418" name="59 Imagen" descr="http://200.29.3.6:8080/pentaho/jpivot/table/drill-position-other.gif">
          <a:extLst>
            <a:ext uri="{FF2B5EF4-FFF2-40B4-BE49-F238E27FC236}">
              <a16:creationId xmlns:a16="http://schemas.microsoft.com/office/drawing/2014/main" id="{00000000-0008-0000-4600-0000A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11</xdr:row>
      <xdr:rowOff>0</xdr:rowOff>
    </xdr:from>
    <xdr:ext cx="85725" cy="85725"/>
    <xdr:pic>
      <xdr:nvPicPr>
        <xdr:cNvPr id="419" name="59 Imagen" descr="http://200.29.3.6:8080/pentaho/jpivot/table/drill-position-other.gif">
          <a:extLst>
            <a:ext uri="{FF2B5EF4-FFF2-40B4-BE49-F238E27FC236}">
              <a16:creationId xmlns:a16="http://schemas.microsoft.com/office/drawing/2014/main" id="{00000000-0008-0000-4600-0000A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12</xdr:row>
      <xdr:rowOff>0</xdr:rowOff>
    </xdr:from>
    <xdr:ext cx="85725" cy="85725"/>
    <xdr:pic>
      <xdr:nvPicPr>
        <xdr:cNvPr id="420" name="59 Imagen" descr="http://200.29.3.6:8080/pentaho/jpivot/table/drill-position-other.gif">
          <a:extLst>
            <a:ext uri="{FF2B5EF4-FFF2-40B4-BE49-F238E27FC236}">
              <a16:creationId xmlns:a16="http://schemas.microsoft.com/office/drawing/2014/main" id="{00000000-0008-0000-4600-0000A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13</xdr:row>
      <xdr:rowOff>0</xdr:rowOff>
    </xdr:from>
    <xdr:ext cx="85725" cy="85725"/>
    <xdr:pic>
      <xdr:nvPicPr>
        <xdr:cNvPr id="421" name="59 Imagen" descr="http://200.29.3.6:8080/pentaho/jpivot/table/drill-position-other.gif">
          <a:extLst>
            <a:ext uri="{FF2B5EF4-FFF2-40B4-BE49-F238E27FC236}">
              <a16:creationId xmlns:a16="http://schemas.microsoft.com/office/drawing/2014/main" id="{00000000-0008-0000-4600-0000A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14</xdr:row>
      <xdr:rowOff>0</xdr:rowOff>
    </xdr:from>
    <xdr:ext cx="85725" cy="85725"/>
    <xdr:pic>
      <xdr:nvPicPr>
        <xdr:cNvPr id="422" name="59 Imagen" descr="http://200.29.3.6:8080/pentaho/jpivot/table/drill-position-other.gif">
          <a:extLst>
            <a:ext uri="{FF2B5EF4-FFF2-40B4-BE49-F238E27FC236}">
              <a16:creationId xmlns:a16="http://schemas.microsoft.com/office/drawing/2014/main" id="{00000000-0008-0000-4600-0000A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15</xdr:row>
      <xdr:rowOff>0</xdr:rowOff>
    </xdr:from>
    <xdr:ext cx="85725" cy="85725"/>
    <xdr:pic>
      <xdr:nvPicPr>
        <xdr:cNvPr id="423" name="59 Imagen" descr="http://200.29.3.6:8080/pentaho/jpivot/table/drill-position-other.gif">
          <a:extLst>
            <a:ext uri="{FF2B5EF4-FFF2-40B4-BE49-F238E27FC236}">
              <a16:creationId xmlns:a16="http://schemas.microsoft.com/office/drawing/2014/main" id="{00000000-0008-0000-4600-0000A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16</xdr:row>
      <xdr:rowOff>0</xdr:rowOff>
    </xdr:from>
    <xdr:ext cx="85725" cy="85725"/>
    <xdr:pic>
      <xdr:nvPicPr>
        <xdr:cNvPr id="424" name="59 Imagen" descr="http://200.29.3.6:8080/pentaho/jpivot/table/drill-position-other.gif">
          <a:extLst>
            <a:ext uri="{FF2B5EF4-FFF2-40B4-BE49-F238E27FC236}">
              <a16:creationId xmlns:a16="http://schemas.microsoft.com/office/drawing/2014/main" id="{00000000-0008-0000-4600-0000A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17</xdr:row>
      <xdr:rowOff>0</xdr:rowOff>
    </xdr:from>
    <xdr:ext cx="85725" cy="85725"/>
    <xdr:pic>
      <xdr:nvPicPr>
        <xdr:cNvPr id="425" name="59 Imagen" descr="http://200.29.3.6:8080/pentaho/jpivot/table/drill-position-other.gif">
          <a:extLst>
            <a:ext uri="{FF2B5EF4-FFF2-40B4-BE49-F238E27FC236}">
              <a16:creationId xmlns:a16="http://schemas.microsoft.com/office/drawing/2014/main" id="{00000000-0008-0000-4600-0000A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18</xdr:row>
      <xdr:rowOff>0</xdr:rowOff>
    </xdr:from>
    <xdr:ext cx="85725" cy="85725"/>
    <xdr:pic>
      <xdr:nvPicPr>
        <xdr:cNvPr id="426" name="59 Imagen" descr="http://200.29.3.6:8080/pentaho/jpivot/table/drill-position-other.gif">
          <a:extLst>
            <a:ext uri="{FF2B5EF4-FFF2-40B4-BE49-F238E27FC236}">
              <a16:creationId xmlns:a16="http://schemas.microsoft.com/office/drawing/2014/main" id="{00000000-0008-0000-4600-0000A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19</xdr:row>
      <xdr:rowOff>0</xdr:rowOff>
    </xdr:from>
    <xdr:ext cx="85725" cy="85725"/>
    <xdr:pic>
      <xdr:nvPicPr>
        <xdr:cNvPr id="427" name="59 Imagen" descr="http://200.29.3.6:8080/pentaho/jpivot/table/drill-position-other.gif">
          <a:extLst>
            <a:ext uri="{FF2B5EF4-FFF2-40B4-BE49-F238E27FC236}">
              <a16:creationId xmlns:a16="http://schemas.microsoft.com/office/drawing/2014/main" id="{00000000-0008-0000-4600-0000A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20</xdr:row>
      <xdr:rowOff>0</xdr:rowOff>
    </xdr:from>
    <xdr:ext cx="85725" cy="85725"/>
    <xdr:pic>
      <xdr:nvPicPr>
        <xdr:cNvPr id="428" name="59 Imagen" descr="http://200.29.3.6:8080/pentaho/jpivot/table/drill-position-other.gif">
          <a:extLst>
            <a:ext uri="{FF2B5EF4-FFF2-40B4-BE49-F238E27FC236}">
              <a16:creationId xmlns:a16="http://schemas.microsoft.com/office/drawing/2014/main" id="{00000000-0008-0000-4600-0000A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21</xdr:row>
      <xdr:rowOff>0</xdr:rowOff>
    </xdr:from>
    <xdr:ext cx="85725" cy="85725"/>
    <xdr:pic>
      <xdr:nvPicPr>
        <xdr:cNvPr id="429" name="59 Imagen" descr="http://200.29.3.6:8080/pentaho/jpivot/table/drill-position-other.gif">
          <a:extLst>
            <a:ext uri="{FF2B5EF4-FFF2-40B4-BE49-F238E27FC236}">
              <a16:creationId xmlns:a16="http://schemas.microsoft.com/office/drawing/2014/main" id="{00000000-0008-0000-4600-0000A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22</xdr:row>
      <xdr:rowOff>0</xdr:rowOff>
    </xdr:from>
    <xdr:ext cx="85725" cy="85725"/>
    <xdr:pic>
      <xdr:nvPicPr>
        <xdr:cNvPr id="430" name="59 Imagen" descr="http://200.29.3.6:8080/pentaho/jpivot/table/drill-position-other.gif">
          <a:extLst>
            <a:ext uri="{FF2B5EF4-FFF2-40B4-BE49-F238E27FC236}">
              <a16:creationId xmlns:a16="http://schemas.microsoft.com/office/drawing/2014/main" id="{00000000-0008-0000-4600-0000A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24</xdr:row>
      <xdr:rowOff>0</xdr:rowOff>
    </xdr:from>
    <xdr:ext cx="85725" cy="85725"/>
    <xdr:pic>
      <xdr:nvPicPr>
        <xdr:cNvPr id="431" name="59 Imagen" descr="http://200.29.3.6:8080/pentaho/jpivot/table/drill-position-other.gif">
          <a:extLst>
            <a:ext uri="{FF2B5EF4-FFF2-40B4-BE49-F238E27FC236}">
              <a16:creationId xmlns:a16="http://schemas.microsoft.com/office/drawing/2014/main" id="{00000000-0008-0000-4600-0000A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8</xdr:row>
      <xdr:rowOff>0</xdr:rowOff>
    </xdr:from>
    <xdr:ext cx="85725" cy="85725"/>
    <xdr:pic>
      <xdr:nvPicPr>
        <xdr:cNvPr id="432" name="59 Imagen" descr="http://200.29.3.6:8080/pentaho/jpivot/table/drill-position-other.gif">
          <a:extLst>
            <a:ext uri="{FF2B5EF4-FFF2-40B4-BE49-F238E27FC236}">
              <a16:creationId xmlns:a16="http://schemas.microsoft.com/office/drawing/2014/main" id="{00000000-0008-0000-4600-0000B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8</xdr:row>
      <xdr:rowOff>0</xdr:rowOff>
    </xdr:from>
    <xdr:ext cx="85725" cy="85725"/>
    <xdr:pic>
      <xdr:nvPicPr>
        <xdr:cNvPr id="433" name="59 Imagen" descr="http://200.29.3.6:8080/pentaho/jpivot/table/drill-position-other.gif">
          <a:extLst>
            <a:ext uri="{FF2B5EF4-FFF2-40B4-BE49-F238E27FC236}">
              <a16:creationId xmlns:a16="http://schemas.microsoft.com/office/drawing/2014/main" id="{00000000-0008-0000-4600-0000B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9</xdr:row>
      <xdr:rowOff>0</xdr:rowOff>
    </xdr:from>
    <xdr:ext cx="85725" cy="85725"/>
    <xdr:pic>
      <xdr:nvPicPr>
        <xdr:cNvPr id="434" name="59 Imagen" descr="http://200.29.3.6:8080/pentaho/jpivot/table/drill-position-other.gif">
          <a:extLst>
            <a:ext uri="{FF2B5EF4-FFF2-40B4-BE49-F238E27FC236}">
              <a16:creationId xmlns:a16="http://schemas.microsoft.com/office/drawing/2014/main" id="{00000000-0008-0000-4600-0000B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9</xdr:row>
      <xdr:rowOff>0</xdr:rowOff>
    </xdr:from>
    <xdr:ext cx="85725" cy="85725"/>
    <xdr:pic>
      <xdr:nvPicPr>
        <xdr:cNvPr id="435" name="59 Imagen" descr="http://200.29.3.6:8080/pentaho/jpivot/table/drill-position-other.gif">
          <a:extLst>
            <a:ext uri="{FF2B5EF4-FFF2-40B4-BE49-F238E27FC236}">
              <a16:creationId xmlns:a16="http://schemas.microsoft.com/office/drawing/2014/main" id="{00000000-0008-0000-4600-0000B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10</xdr:row>
      <xdr:rowOff>0</xdr:rowOff>
    </xdr:from>
    <xdr:ext cx="85725" cy="85725"/>
    <xdr:pic>
      <xdr:nvPicPr>
        <xdr:cNvPr id="436" name="59 Imagen" descr="http://200.29.3.6:8080/pentaho/jpivot/table/drill-position-other.gif">
          <a:extLst>
            <a:ext uri="{FF2B5EF4-FFF2-40B4-BE49-F238E27FC236}">
              <a16:creationId xmlns:a16="http://schemas.microsoft.com/office/drawing/2014/main" id="{00000000-0008-0000-4600-0000B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10</xdr:row>
      <xdr:rowOff>0</xdr:rowOff>
    </xdr:from>
    <xdr:ext cx="85725" cy="85725"/>
    <xdr:pic>
      <xdr:nvPicPr>
        <xdr:cNvPr id="437" name="59 Imagen" descr="http://200.29.3.6:8080/pentaho/jpivot/table/drill-position-other.gif">
          <a:extLst>
            <a:ext uri="{FF2B5EF4-FFF2-40B4-BE49-F238E27FC236}">
              <a16:creationId xmlns:a16="http://schemas.microsoft.com/office/drawing/2014/main" id="{00000000-0008-0000-4600-0000B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11</xdr:row>
      <xdr:rowOff>0</xdr:rowOff>
    </xdr:from>
    <xdr:ext cx="85725" cy="85725"/>
    <xdr:pic>
      <xdr:nvPicPr>
        <xdr:cNvPr id="438" name="59 Imagen" descr="http://200.29.3.6:8080/pentaho/jpivot/table/drill-position-other.gif">
          <a:extLst>
            <a:ext uri="{FF2B5EF4-FFF2-40B4-BE49-F238E27FC236}">
              <a16:creationId xmlns:a16="http://schemas.microsoft.com/office/drawing/2014/main" id="{00000000-0008-0000-4600-0000B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11</xdr:row>
      <xdr:rowOff>0</xdr:rowOff>
    </xdr:from>
    <xdr:ext cx="85725" cy="85725"/>
    <xdr:pic>
      <xdr:nvPicPr>
        <xdr:cNvPr id="439" name="59 Imagen" descr="http://200.29.3.6:8080/pentaho/jpivot/table/drill-position-other.gif">
          <a:extLst>
            <a:ext uri="{FF2B5EF4-FFF2-40B4-BE49-F238E27FC236}">
              <a16:creationId xmlns:a16="http://schemas.microsoft.com/office/drawing/2014/main" id="{00000000-0008-0000-4600-0000B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12</xdr:row>
      <xdr:rowOff>0</xdr:rowOff>
    </xdr:from>
    <xdr:ext cx="85725" cy="85725"/>
    <xdr:pic>
      <xdr:nvPicPr>
        <xdr:cNvPr id="440" name="59 Imagen" descr="http://200.29.3.6:8080/pentaho/jpivot/table/drill-position-other.gif">
          <a:extLst>
            <a:ext uri="{FF2B5EF4-FFF2-40B4-BE49-F238E27FC236}">
              <a16:creationId xmlns:a16="http://schemas.microsoft.com/office/drawing/2014/main" id="{00000000-0008-0000-4600-0000B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12</xdr:row>
      <xdr:rowOff>0</xdr:rowOff>
    </xdr:from>
    <xdr:ext cx="85725" cy="85725"/>
    <xdr:pic>
      <xdr:nvPicPr>
        <xdr:cNvPr id="441" name="59 Imagen" descr="http://200.29.3.6:8080/pentaho/jpivot/table/drill-position-other.gif">
          <a:extLst>
            <a:ext uri="{FF2B5EF4-FFF2-40B4-BE49-F238E27FC236}">
              <a16:creationId xmlns:a16="http://schemas.microsoft.com/office/drawing/2014/main" id="{00000000-0008-0000-4600-0000B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13</xdr:row>
      <xdr:rowOff>0</xdr:rowOff>
    </xdr:from>
    <xdr:ext cx="85725" cy="85725"/>
    <xdr:pic>
      <xdr:nvPicPr>
        <xdr:cNvPr id="442" name="59 Imagen" descr="http://200.29.3.6:8080/pentaho/jpivot/table/drill-position-other.gif">
          <a:extLst>
            <a:ext uri="{FF2B5EF4-FFF2-40B4-BE49-F238E27FC236}">
              <a16:creationId xmlns:a16="http://schemas.microsoft.com/office/drawing/2014/main" id="{00000000-0008-0000-4600-0000B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13</xdr:row>
      <xdr:rowOff>0</xdr:rowOff>
    </xdr:from>
    <xdr:ext cx="85725" cy="85725"/>
    <xdr:pic>
      <xdr:nvPicPr>
        <xdr:cNvPr id="443" name="59 Imagen" descr="http://200.29.3.6:8080/pentaho/jpivot/table/drill-position-other.gif">
          <a:extLst>
            <a:ext uri="{FF2B5EF4-FFF2-40B4-BE49-F238E27FC236}">
              <a16:creationId xmlns:a16="http://schemas.microsoft.com/office/drawing/2014/main" id="{00000000-0008-0000-4600-0000B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14</xdr:row>
      <xdr:rowOff>0</xdr:rowOff>
    </xdr:from>
    <xdr:ext cx="85725" cy="85725"/>
    <xdr:pic>
      <xdr:nvPicPr>
        <xdr:cNvPr id="444" name="59 Imagen" descr="http://200.29.3.6:8080/pentaho/jpivot/table/drill-position-other.gif">
          <a:extLst>
            <a:ext uri="{FF2B5EF4-FFF2-40B4-BE49-F238E27FC236}">
              <a16:creationId xmlns:a16="http://schemas.microsoft.com/office/drawing/2014/main" id="{00000000-0008-0000-4600-0000B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14</xdr:row>
      <xdr:rowOff>0</xdr:rowOff>
    </xdr:from>
    <xdr:ext cx="85725" cy="85725"/>
    <xdr:pic>
      <xdr:nvPicPr>
        <xdr:cNvPr id="445" name="59 Imagen" descr="http://200.29.3.6:8080/pentaho/jpivot/table/drill-position-other.gif">
          <a:extLst>
            <a:ext uri="{FF2B5EF4-FFF2-40B4-BE49-F238E27FC236}">
              <a16:creationId xmlns:a16="http://schemas.microsoft.com/office/drawing/2014/main" id="{00000000-0008-0000-4600-0000B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15</xdr:row>
      <xdr:rowOff>0</xdr:rowOff>
    </xdr:from>
    <xdr:ext cx="85725" cy="85725"/>
    <xdr:pic>
      <xdr:nvPicPr>
        <xdr:cNvPr id="446" name="59 Imagen" descr="http://200.29.3.6:8080/pentaho/jpivot/table/drill-position-other.gif">
          <a:extLst>
            <a:ext uri="{FF2B5EF4-FFF2-40B4-BE49-F238E27FC236}">
              <a16:creationId xmlns:a16="http://schemas.microsoft.com/office/drawing/2014/main" id="{00000000-0008-0000-4600-0000B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15</xdr:row>
      <xdr:rowOff>0</xdr:rowOff>
    </xdr:from>
    <xdr:ext cx="85725" cy="85725"/>
    <xdr:pic>
      <xdr:nvPicPr>
        <xdr:cNvPr id="447" name="59 Imagen" descr="http://200.29.3.6:8080/pentaho/jpivot/table/drill-position-other.gif">
          <a:extLst>
            <a:ext uri="{FF2B5EF4-FFF2-40B4-BE49-F238E27FC236}">
              <a16:creationId xmlns:a16="http://schemas.microsoft.com/office/drawing/2014/main" id="{00000000-0008-0000-4600-0000B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16</xdr:row>
      <xdr:rowOff>0</xdr:rowOff>
    </xdr:from>
    <xdr:ext cx="85725" cy="85725"/>
    <xdr:pic>
      <xdr:nvPicPr>
        <xdr:cNvPr id="448" name="59 Imagen" descr="http://200.29.3.6:8080/pentaho/jpivot/table/drill-position-other.gif">
          <a:extLst>
            <a:ext uri="{FF2B5EF4-FFF2-40B4-BE49-F238E27FC236}">
              <a16:creationId xmlns:a16="http://schemas.microsoft.com/office/drawing/2014/main" id="{00000000-0008-0000-4600-0000C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16</xdr:row>
      <xdr:rowOff>0</xdr:rowOff>
    </xdr:from>
    <xdr:ext cx="85725" cy="85725"/>
    <xdr:pic>
      <xdr:nvPicPr>
        <xdr:cNvPr id="449" name="59 Imagen" descr="http://200.29.3.6:8080/pentaho/jpivot/table/drill-position-other.gif">
          <a:extLst>
            <a:ext uri="{FF2B5EF4-FFF2-40B4-BE49-F238E27FC236}">
              <a16:creationId xmlns:a16="http://schemas.microsoft.com/office/drawing/2014/main" id="{00000000-0008-0000-4600-0000C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17</xdr:row>
      <xdr:rowOff>0</xdr:rowOff>
    </xdr:from>
    <xdr:ext cx="85725" cy="85725"/>
    <xdr:pic>
      <xdr:nvPicPr>
        <xdr:cNvPr id="450" name="59 Imagen" descr="http://200.29.3.6:8080/pentaho/jpivot/table/drill-position-other.gif">
          <a:extLst>
            <a:ext uri="{FF2B5EF4-FFF2-40B4-BE49-F238E27FC236}">
              <a16:creationId xmlns:a16="http://schemas.microsoft.com/office/drawing/2014/main" id="{00000000-0008-0000-4600-0000C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17</xdr:row>
      <xdr:rowOff>0</xdr:rowOff>
    </xdr:from>
    <xdr:ext cx="85725" cy="85725"/>
    <xdr:pic>
      <xdr:nvPicPr>
        <xdr:cNvPr id="451" name="59 Imagen" descr="http://200.29.3.6:8080/pentaho/jpivot/table/drill-position-other.gif">
          <a:extLst>
            <a:ext uri="{FF2B5EF4-FFF2-40B4-BE49-F238E27FC236}">
              <a16:creationId xmlns:a16="http://schemas.microsoft.com/office/drawing/2014/main" id="{00000000-0008-0000-4600-0000C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18</xdr:row>
      <xdr:rowOff>0</xdr:rowOff>
    </xdr:from>
    <xdr:ext cx="85725" cy="85725"/>
    <xdr:pic>
      <xdr:nvPicPr>
        <xdr:cNvPr id="452" name="59 Imagen" descr="http://200.29.3.6:8080/pentaho/jpivot/table/drill-position-other.gif">
          <a:extLst>
            <a:ext uri="{FF2B5EF4-FFF2-40B4-BE49-F238E27FC236}">
              <a16:creationId xmlns:a16="http://schemas.microsoft.com/office/drawing/2014/main" id="{00000000-0008-0000-4600-0000C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18</xdr:row>
      <xdr:rowOff>0</xdr:rowOff>
    </xdr:from>
    <xdr:ext cx="85725" cy="85725"/>
    <xdr:pic>
      <xdr:nvPicPr>
        <xdr:cNvPr id="453" name="59 Imagen" descr="http://200.29.3.6:8080/pentaho/jpivot/table/drill-position-other.gif">
          <a:extLst>
            <a:ext uri="{FF2B5EF4-FFF2-40B4-BE49-F238E27FC236}">
              <a16:creationId xmlns:a16="http://schemas.microsoft.com/office/drawing/2014/main" id="{00000000-0008-0000-4600-0000C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19</xdr:row>
      <xdr:rowOff>0</xdr:rowOff>
    </xdr:from>
    <xdr:ext cx="85725" cy="85725"/>
    <xdr:pic>
      <xdr:nvPicPr>
        <xdr:cNvPr id="454" name="59 Imagen" descr="http://200.29.3.6:8080/pentaho/jpivot/table/drill-position-other.gif">
          <a:extLst>
            <a:ext uri="{FF2B5EF4-FFF2-40B4-BE49-F238E27FC236}">
              <a16:creationId xmlns:a16="http://schemas.microsoft.com/office/drawing/2014/main" id="{00000000-0008-0000-4600-0000C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19</xdr:row>
      <xdr:rowOff>0</xdr:rowOff>
    </xdr:from>
    <xdr:ext cx="85725" cy="85725"/>
    <xdr:pic>
      <xdr:nvPicPr>
        <xdr:cNvPr id="455" name="59 Imagen" descr="http://200.29.3.6:8080/pentaho/jpivot/table/drill-position-other.gif">
          <a:extLst>
            <a:ext uri="{FF2B5EF4-FFF2-40B4-BE49-F238E27FC236}">
              <a16:creationId xmlns:a16="http://schemas.microsoft.com/office/drawing/2014/main" id="{00000000-0008-0000-4600-0000C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20</xdr:row>
      <xdr:rowOff>0</xdr:rowOff>
    </xdr:from>
    <xdr:ext cx="85725" cy="85725"/>
    <xdr:pic>
      <xdr:nvPicPr>
        <xdr:cNvPr id="456" name="59 Imagen" descr="http://200.29.3.6:8080/pentaho/jpivot/table/drill-position-other.gif">
          <a:extLst>
            <a:ext uri="{FF2B5EF4-FFF2-40B4-BE49-F238E27FC236}">
              <a16:creationId xmlns:a16="http://schemas.microsoft.com/office/drawing/2014/main" id="{00000000-0008-0000-4600-0000C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20</xdr:row>
      <xdr:rowOff>0</xdr:rowOff>
    </xdr:from>
    <xdr:ext cx="85725" cy="85725"/>
    <xdr:pic>
      <xdr:nvPicPr>
        <xdr:cNvPr id="457" name="59 Imagen" descr="http://200.29.3.6:8080/pentaho/jpivot/table/drill-position-other.gif">
          <a:extLst>
            <a:ext uri="{FF2B5EF4-FFF2-40B4-BE49-F238E27FC236}">
              <a16:creationId xmlns:a16="http://schemas.microsoft.com/office/drawing/2014/main" id="{00000000-0008-0000-4600-0000C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21</xdr:row>
      <xdr:rowOff>0</xdr:rowOff>
    </xdr:from>
    <xdr:ext cx="85725" cy="85725"/>
    <xdr:pic>
      <xdr:nvPicPr>
        <xdr:cNvPr id="458" name="59 Imagen" descr="http://200.29.3.6:8080/pentaho/jpivot/table/drill-position-other.gif">
          <a:extLst>
            <a:ext uri="{FF2B5EF4-FFF2-40B4-BE49-F238E27FC236}">
              <a16:creationId xmlns:a16="http://schemas.microsoft.com/office/drawing/2014/main" id="{00000000-0008-0000-4600-0000C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21</xdr:row>
      <xdr:rowOff>0</xdr:rowOff>
    </xdr:from>
    <xdr:ext cx="85725" cy="85725"/>
    <xdr:pic>
      <xdr:nvPicPr>
        <xdr:cNvPr id="459" name="59 Imagen" descr="http://200.29.3.6:8080/pentaho/jpivot/table/drill-position-other.gif">
          <a:extLst>
            <a:ext uri="{FF2B5EF4-FFF2-40B4-BE49-F238E27FC236}">
              <a16:creationId xmlns:a16="http://schemas.microsoft.com/office/drawing/2014/main" id="{00000000-0008-0000-4600-0000C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22</xdr:row>
      <xdr:rowOff>0</xdr:rowOff>
    </xdr:from>
    <xdr:ext cx="85725" cy="85725"/>
    <xdr:pic>
      <xdr:nvPicPr>
        <xdr:cNvPr id="460" name="59 Imagen" descr="http://200.29.3.6:8080/pentaho/jpivot/table/drill-position-other.gif">
          <a:extLst>
            <a:ext uri="{FF2B5EF4-FFF2-40B4-BE49-F238E27FC236}">
              <a16:creationId xmlns:a16="http://schemas.microsoft.com/office/drawing/2014/main" id="{00000000-0008-0000-4600-0000C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22</xdr:row>
      <xdr:rowOff>0</xdr:rowOff>
    </xdr:from>
    <xdr:ext cx="85725" cy="85725"/>
    <xdr:pic>
      <xdr:nvPicPr>
        <xdr:cNvPr id="461" name="59 Imagen" descr="http://200.29.3.6:8080/pentaho/jpivot/table/drill-position-other.gif">
          <a:extLst>
            <a:ext uri="{FF2B5EF4-FFF2-40B4-BE49-F238E27FC236}">
              <a16:creationId xmlns:a16="http://schemas.microsoft.com/office/drawing/2014/main" id="{00000000-0008-0000-4600-0000C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23</xdr:row>
      <xdr:rowOff>0</xdr:rowOff>
    </xdr:from>
    <xdr:ext cx="85725" cy="85725"/>
    <xdr:pic>
      <xdr:nvPicPr>
        <xdr:cNvPr id="462" name="59 Imagen" descr="http://200.29.3.6:8080/pentaho/jpivot/table/drill-position-other.gif">
          <a:extLst>
            <a:ext uri="{FF2B5EF4-FFF2-40B4-BE49-F238E27FC236}">
              <a16:creationId xmlns:a16="http://schemas.microsoft.com/office/drawing/2014/main" id="{00000000-0008-0000-4600-0000C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5762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23</xdr:row>
      <xdr:rowOff>0</xdr:rowOff>
    </xdr:from>
    <xdr:ext cx="85725" cy="85725"/>
    <xdr:pic>
      <xdr:nvPicPr>
        <xdr:cNvPr id="463" name="59 Imagen" descr="http://200.29.3.6:8080/pentaho/jpivot/table/drill-position-other.gif">
          <a:extLst>
            <a:ext uri="{FF2B5EF4-FFF2-40B4-BE49-F238E27FC236}">
              <a16:creationId xmlns:a16="http://schemas.microsoft.com/office/drawing/2014/main" id="{00000000-0008-0000-4600-0000C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5762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8</xdr:row>
      <xdr:rowOff>0</xdr:rowOff>
    </xdr:from>
    <xdr:ext cx="85725" cy="85725"/>
    <xdr:pic>
      <xdr:nvPicPr>
        <xdr:cNvPr id="464" name="59 Imagen" descr="http://200.29.3.6:8080/pentaho/jpivot/table/drill-position-other.gif">
          <a:extLst>
            <a:ext uri="{FF2B5EF4-FFF2-40B4-BE49-F238E27FC236}">
              <a16:creationId xmlns:a16="http://schemas.microsoft.com/office/drawing/2014/main" id="{00000000-0008-0000-4600-0000D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9</xdr:row>
      <xdr:rowOff>0</xdr:rowOff>
    </xdr:from>
    <xdr:ext cx="85725" cy="85725"/>
    <xdr:pic>
      <xdr:nvPicPr>
        <xdr:cNvPr id="465" name="59 Imagen" descr="http://200.29.3.6:8080/pentaho/jpivot/table/drill-position-other.gif">
          <a:extLst>
            <a:ext uri="{FF2B5EF4-FFF2-40B4-BE49-F238E27FC236}">
              <a16:creationId xmlns:a16="http://schemas.microsoft.com/office/drawing/2014/main" id="{00000000-0008-0000-4600-0000D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10</xdr:row>
      <xdr:rowOff>0</xdr:rowOff>
    </xdr:from>
    <xdr:ext cx="85725" cy="85725"/>
    <xdr:pic>
      <xdr:nvPicPr>
        <xdr:cNvPr id="466" name="59 Imagen" descr="http://200.29.3.6:8080/pentaho/jpivot/table/drill-position-other.gif">
          <a:extLst>
            <a:ext uri="{FF2B5EF4-FFF2-40B4-BE49-F238E27FC236}">
              <a16:creationId xmlns:a16="http://schemas.microsoft.com/office/drawing/2014/main" id="{00000000-0008-0000-4600-0000D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11</xdr:row>
      <xdr:rowOff>0</xdr:rowOff>
    </xdr:from>
    <xdr:ext cx="85725" cy="85725"/>
    <xdr:pic>
      <xdr:nvPicPr>
        <xdr:cNvPr id="467" name="59 Imagen" descr="http://200.29.3.6:8080/pentaho/jpivot/table/drill-position-other.gif">
          <a:extLst>
            <a:ext uri="{FF2B5EF4-FFF2-40B4-BE49-F238E27FC236}">
              <a16:creationId xmlns:a16="http://schemas.microsoft.com/office/drawing/2014/main" id="{00000000-0008-0000-4600-0000D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12</xdr:row>
      <xdr:rowOff>0</xdr:rowOff>
    </xdr:from>
    <xdr:ext cx="85725" cy="85725"/>
    <xdr:pic>
      <xdr:nvPicPr>
        <xdr:cNvPr id="468" name="59 Imagen" descr="http://200.29.3.6:8080/pentaho/jpivot/table/drill-position-other.gif">
          <a:extLst>
            <a:ext uri="{FF2B5EF4-FFF2-40B4-BE49-F238E27FC236}">
              <a16:creationId xmlns:a16="http://schemas.microsoft.com/office/drawing/2014/main" id="{00000000-0008-0000-4600-0000D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13</xdr:row>
      <xdr:rowOff>0</xdr:rowOff>
    </xdr:from>
    <xdr:ext cx="85725" cy="85725"/>
    <xdr:pic>
      <xdr:nvPicPr>
        <xdr:cNvPr id="469" name="59 Imagen" descr="http://200.29.3.6:8080/pentaho/jpivot/table/drill-position-other.gif">
          <a:extLst>
            <a:ext uri="{FF2B5EF4-FFF2-40B4-BE49-F238E27FC236}">
              <a16:creationId xmlns:a16="http://schemas.microsoft.com/office/drawing/2014/main" id="{00000000-0008-0000-4600-0000D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14</xdr:row>
      <xdr:rowOff>0</xdr:rowOff>
    </xdr:from>
    <xdr:ext cx="85725" cy="85725"/>
    <xdr:pic>
      <xdr:nvPicPr>
        <xdr:cNvPr id="470" name="59 Imagen" descr="http://200.29.3.6:8080/pentaho/jpivot/table/drill-position-other.gif">
          <a:extLst>
            <a:ext uri="{FF2B5EF4-FFF2-40B4-BE49-F238E27FC236}">
              <a16:creationId xmlns:a16="http://schemas.microsoft.com/office/drawing/2014/main" id="{00000000-0008-0000-4600-0000D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15</xdr:row>
      <xdr:rowOff>0</xdr:rowOff>
    </xdr:from>
    <xdr:ext cx="85725" cy="85725"/>
    <xdr:pic>
      <xdr:nvPicPr>
        <xdr:cNvPr id="471" name="59 Imagen" descr="http://200.29.3.6:8080/pentaho/jpivot/table/drill-position-other.gif">
          <a:extLst>
            <a:ext uri="{FF2B5EF4-FFF2-40B4-BE49-F238E27FC236}">
              <a16:creationId xmlns:a16="http://schemas.microsoft.com/office/drawing/2014/main" id="{00000000-0008-0000-4600-0000D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16</xdr:row>
      <xdr:rowOff>0</xdr:rowOff>
    </xdr:from>
    <xdr:ext cx="85725" cy="85725"/>
    <xdr:pic>
      <xdr:nvPicPr>
        <xdr:cNvPr id="472" name="59 Imagen" descr="http://200.29.3.6:8080/pentaho/jpivot/table/drill-position-other.gif">
          <a:extLst>
            <a:ext uri="{FF2B5EF4-FFF2-40B4-BE49-F238E27FC236}">
              <a16:creationId xmlns:a16="http://schemas.microsoft.com/office/drawing/2014/main" id="{00000000-0008-0000-4600-0000D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17</xdr:row>
      <xdr:rowOff>0</xdr:rowOff>
    </xdr:from>
    <xdr:ext cx="85725" cy="85725"/>
    <xdr:pic>
      <xdr:nvPicPr>
        <xdr:cNvPr id="473" name="59 Imagen" descr="http://200.29.3.6:8080/pentaho/jpivot/table/drill-position-other.gif">
          <a:extLst>
            <a:ext uri="{FF2B5EF4-FFF2-40B4-BE49-F238E27FC236}">
              <a16:creationId xmlns:a16="http://schemas.microsoft.com/office/drawing/2014/main" id="{00000000-0008-0000-4600-0000D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18</xdr:row>
      <xdr:rowOff>0</xdr:rowOff>
    </xdr:from>
    <xdr:ext cx="85725" cy="85725"/>
    <xdr:pic>
      <xdr:nvPicPr>
        <xdr:cNvPr id="474" name="59 Imagen" descr="http://200.29.3.6:8080/pentaho/jpivot/table/drill-position-other.gif">
          <a:extLst>
            <a:ext uri="{FF2B5EF4-FFF2-40B4-BE49-F238E27FC236}">
              <a16:creationId xmlns:a16="http://schemas.microsoft.com/office/drawing/2014/main" id="{00000000-0008-0000-4600-0000D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19</xdr:row>
      <xdr:rowOff>0</xdr:rowOff>
    </xdr:from>
    <xdr:ext cx="85725" cy="85725"/>
    <xdr:pic>
      <xdr:nvPicPr>
        <xdr:cNvPr id="475" name="59 Imagen" descr="http://200.29.3.6:8080/pentaho/jpivot/table/drill-position-other.gif">
          <a:extLst>
            <a:ext uri="{FF2B5EF4-FFF2-40B4-BE49-F238E27FC236}">
              <a16:creationId xmlns:a16="http://schemas.microsoft.com/office/drawing/2014/main" id="{00000000-0008-0000-4600-0000D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20</xdr:row>
      <xdr:rowOff>0</xdr:rowOff>
    </xdr:from>
    <xdr:ext cx="85725" cy="85725"/>
    <xdr:pic>
      <xdr:nvPicPr>
        <xdr:cNvPr id="476" name="59 Imagen" descr="http://200.29.3.6:8080/pentaho/jpivot/table/drill-position-other.gif">
          <a:extLst>
            <a:ext uri="{FF2B5EF4-FFF2-40B4-BE49-F238E27FC236}">
              <a16:creationId xmlns:a16="http://schemas.microsoft.com/office/drawing/2014/main" id="{00000000-0008-0000-4600-0000D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21</xdr:row>
      <xdr:rowOff>0</xdr:rowOff>
    </xdr:from>
    <xdr:ext cx="85725" cy="85725"/>
    <xdr:pic>
      <xdr:nvPicPr>
        <xdr:cNvPr id="477" name="59 Imagen" descr="http://200.29.3.6:8080/pentaho/jpivot/table/drill-position-other.gif">
          <a:extLst>
            <a:ext uri="{FF2B5EF4-FFF2-40B4-BE49-F238E27FC236}">
              <a16:creationId xmlns:a16="http://schemas.microsoft.com/office/drawing/2014/main" id="{00000000-0008-0000-4600-0000D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22</xdr:row>
      <xdr:rowOff>0</xdr:rowOff>
    </xdr:from>
    <xdr:ext cx="85725" cy="85725"/>
    <xdr:pic>
      <xdr:nvPicPr>
        <xdr:cNvPr id="478" name="59 Imagen" descr="http://200.29.3.6:8080/pentaho/jpivot/table/drill-position-other.gif">
          <a:extLst>
            <a:ext uri="{FF2B5EF4-FFF2-40B4-BE49-F238E27FC236}">
              <a16:creationId xmlns:a16="http://schemas.microsoft.com/office/drawing/2014/main" id="{00000000-0008-0000-4600-0000D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23</xdr:row>
      <xdr:rowOff>0</xdr:rowOff>
    </xdr:from>
    <xdr:ext cx="85725" cy="85725"/>
    <xdr:pic>
      <xdr:nvPicPr>
        <xdr:cNvPr id="479" name="59 Imagen" descr="http://200.29.3.6:8080/pentaho/jpivot/table/drill-position-other.gif">
          <a:extLst>
            <a:ext uri="{FF2B5EF4-FFF2-40B4-BE49-F238E27FC236}">
              <a16:creationId xmlns:a16="http://schemas.microsoft.com/office/drawing/2014/main" id="{00000000-0008-0000-4600-0000D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5762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8</xdr:row>
      <xdr:rowOff>0</xdr:rowOff>
    </xdr:from>
    <xdr:ext cx="85725" cy="85725"/>
    <xdr:pic>
      <xdr:nvPicPr>
        <xdr:cNvPr id="480" name="31 Imagen" descr="http://200.29.3.6:8080/pentaho/jpivot/table/drill-position-other.gif">
          <a:extLst>
            <a:ext uri="{FF2B5EF4-FFF2-40B4-BE49-F238E27FC236}">
              <a16:creationId xmlns:a16="http://schemas.microsoft.com/office/drawing/2014/main" id="{00000000-0008-0000-4600-0000E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9</xdr:row>
      <xdr:rowOff>0</xdr:rowOff>
    </xdr:from>
    <xdr:ext cx="85725" cy="85725"/>
    <xdr:pic>
      <xdr:nvPicPr>
        <xdr:cNvPr id="481" name="32 Imagen" descr="http://200.29.3.6:8080/pentaho/jpivot/table/drill-position-other.gif">
          <a:extLst>
            <a:ext uri="{FF2B5EF4-FFF2-40B4-BE49-F238E27FC236}">
              <a16:creationId xmlns:a16="http://schemas.microsoft.com/office/drawing/2014/main" id="{00000000-0008-0000-4600-0000E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10</xdr:row>
      <xdr:rowOff>0</xdr:rowOff>
    </xdr:from>
    <xdr:ext cx="85725" cy="85725"/>
    <xdr:pic>
      <xdr:nvPicPr>
        <xdr:cNvPr id="482" name="33 Imagen" descr="http://200.29.3.6:8080/pentaho/jpivot/table/drill-position-other.gif">
          <a:extLst>
            <a:ext uri="{FF2B5EF4-FFF2-40B4-BE49-F238E27FC236}">
              <a16:creationId xmlns:a16="http://schemas.microsoft.com/office/drawing/2014/main" id="{00000000-0008-0000-4600-0000E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11</xdr:row>
      <xdr:rowOff>0</xdr:rowOff>
    </xdr:from>
    <xdr:ext cx="85725" cy="85725"/>
    <xdr:pic>
      <xdr:nvPicPr>
        <xdr:cNvPr id="483" name="34 Imagen" descr="http://200.29.3.6:8080/pentaho/jpivot/table/drill-position-other.gif">
          <a:extLst>
            <a:ext uri="{FF2B5EF4-FFF2-40B4-BE49-F238E27FC236}">
              <a16:creationId xmlns:a16="http://schemas.microsoft.com/office/drawing/2014/main" id="{00000000-0008-0000-4600-0000E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12</xdr:row>
      <xdr:rowOff>0</xdr:rowOff>
    </xdr:from>
    <xdr:ext cx="85725" cy="85725"/>
    <xdr:pic>
      <xdr:nvPicPr>
        <xdr:cNvPr id="484" name="35 Imagen" descr="http://200.29.3.6:8080/pentaho/jpivot/table/drill-position-other.gif">
          <a:extLst>
            <a:ext uri="{FF2B5EF4-FFF2-40B4-BE49-F238E27FC236}">
              <a16:creationId xmlns:a16="http://schemas.microsoft.com/office/drawing/2014/main" id="{00000000-0008-0000-4600-0000E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13</xdr:row>
      <xdr:rowOff>0</xdr:rowOff>
    </xdr:from>
    <xdr:ext cx="85725" cy="85725"/>
    <xdr:pic>
      <xdr:nvPicPr>
        <xdr:cNvPr id="485" name="36 Imagen" descr="http://200.29.3.6:8080/pentaho/jpivot/table/drill-position-other.gif">
          <a:extLst>
            <a:ext uri="{FF2B5EF4-FFF2-40B4-BE49-F238E27FC236}">
              <a16:creationId xmlns:a16="http://schemas.microsoft.com/office/drawing/2014/main" id="{00000000-0008-0000-4600-0000E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14</xdr:row>
      <xdr:rowOff>0</xdr:rowOff>
    </xdr:from>
    <xdr:ext cx="85725" cy="85725"/>
    <xdr:pic>
      <xdr:nvPicPr>
        <xdr:cNvPr id="486" name="37 Imagen" descr="http://200.29.3.6:8080/pentaho/jpivot/table/drill-position-other.gif">
          <a:extLst>
            <a:ext uri="{FF2B5EF4-FFF2-40B4-BE49-F238E27FC236}">
              <a16:creationId xmlns:a16="http://schemas.microsoft.com/office/drawing/2014/main" id="{00000000-0008-0000-4600-0000E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16</xdr:row>
      <xdr:rowOff>0</xdr:rowOff>
    </xdr:from>
    <xdr:ext cx="85725" cy="85725"/>
    <xdr:pic>
      <xdr:nvPicPr>
        <xdr:cNvPr id="487" name="38 Imagen" descr="http://200.29.3.6:8080/pentaho/jpivot/table/drill-position-other.gif">
          <a:extLst>
            <a:ext uri="{FF2B5EF4-FFF2-40B4-BE49-F238E27FC236}">
              <a16:creationId xmlns:a16="http://schemas.microsoft.com/office/drawing/2014/main" id="{00000000-0008-0000-4600-0000E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17</xdr:row>
      <xdr:rowOff>0</xdr:rowOff>
    </xdr:from>
    <xdr:ext cx="85725" cy="85725"/>
    <xdr:pic>
      <xdr:nvPicPr>
        <xdr:cNvPr id="488" name="39 Imagen" descr="http://200.29.3.6:8080/pentaho/jpivot/table/drill-position-other.gif">
          <a:extLst>
            <a:ext uri="{FF2B5EF4-FFF2-40B4-BE49-F238E27FC236}">
              <a16:creationId xmlns:a16="http://schemas.microsoft.com/office/drawing/2014/main" id="{00000000-0008-0000-4600-0000E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18</xdr:row>
      <xdr:rowOff>0</xdr:rowOff>
    </xdr:from>
    <xdr:ext cx="85725" cy="85725"/>
    <xdr:pic>
      <xdr:nvPicPr>
        <xdr:cNvPr id="489" name="40 Imagen" descr="http://200.29.3.6:8080/pentaho/jpivot/table/drill-position-other.gif">
          <a:extLst>
            <a:ext uri="{FF2B5EF4-FFF2-40B4-BE49-F238E27FC236}">
              <a16:creationId xmlns:a16="http://schemas.microsoft.com/office/drawing/2014/main" id="{00000000-0008-0000-4600-0000E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19</xdr:row>
      <xdr:rowOff>0</xdr:rowOff>
    </xdr:from>
    <xdr:ext cx="85725" cy="85725"/>
    <xdr:pic>
      <xdr:nvPicPr>
        <xdr:cNvPr id="490" name="41 Imagen" descr="http://200.29.3.6:8080/pentaho/jpivot/table/drill-position-other.gif">
          <a:extLst>
            <a:ext uri="{FF2B5EF4-FFF2-40B4-BE49-F238E27FC236}">
              <a16:creationId xmlns:a16="http://schemas.microsoft.com/office/drawing/2014/main" id="{00000000-0008-0000-4600-0000E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20</xdr:row>
      <xdr:rowOff>0</xdr:rowOff>
    </xdr:from>
    <xdr:ext cx="85725" cy="85725"/>
    <xdr:pic>
      <xdr:nvPicPr>
        <xdr:cNvPr id="491" name="42 Imagen" descr="http://200.29.3.6:8080/pentaho/jpivot/table/drill-position-other.gif">
          <a:extLst>
            <a:ext uri="{FF2B5EF4-FFF2-40B4-BE49-F238E27FC236}">
              <a16:creationId xmlns:a16="http://schemas.microsoft.com/office/drawing/2014/main" id="{00000000-0008-0000-4600-0000E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21</xdr:row>
      <xdr:rowOff>0</xdr:rowOff>
    </xdr:from>
    <xdr:ext cx="85725" cy="85725"/>
    <xdr:pic>
      <xdr:nvPicPr>
        <xdr:cNvPr id="492" name="43 Imagen" descr="http://200.29.3.6:8080/pentaho/jpivot/table/drill-position-other.gif">
          <a:extLst>
            <a:ext uri="{FF2B5EF4-FFF2-40B4-BE49-F238E27FC236}">
              <a16:creationId xmlns:a16="http://schemas.microsoft.com/office/drawing/2014/main" id="{00000000-0008-0000-4600-0000E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22</xdr:row>
      <xdr:rowOff>0</xdr:rowOff>
    </xdr:from>
    <xdr:ext cx="85725" cy="85725"/>
    <xdr:pic>
      <xdr:nvPicPr>
        <xdr:cNvPr id="493" name="44 Imagen" descr="http://200.29.3.6:8080/pentaho/jpivot/table/drill-position-other.gif">
          <a:extLst>
            <a:ext uri="{FF2B5EF4-FFF2-40B4-BE49-F238E27FC236}">
              <a16:creationId xmlns:a16="http://schemas.microsoft.com/office/drawing/2014/main" id="{00000000-0008-0000-4600-0000E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24</xdr:row>
      <xdr:rowOff>0</xdr:rowOff>
    </xdr:from>
    <xdr:ext cx="85725" cy="85725"/>
    <xdr:pic>
      <xdr:nvPicPr>
        <xdr:cNvPr id="494" name="45 Imagen" descr="http://200.29.3.6:8080/pentaho/jpivot/table/drill-position-other.gif">
          <a:extLst>
            <a:ext uri="{FF2B5EF4-FFF2-40B4-BE49-F238E27FC236}">
              <a16:creationId xmlns:a16="http://schemas.microsoft.com/office/drawing/2014/main" id="{00000000-0008-0000-4600-0000E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7</xdr:row>
      <xdr:rowOff>0</xdr:rowOff>
    </xdr:from>
    <xdr:ext cx="85725" cy="85725"/>
    <xdr:pic>
      <xdr:nvPicPr>
        <xdr:cNvPr id="495" name="59 Imagen" descr="http://200.29.3.6:8080/pentaho/jpivot/table/drill-position-other.gif">
          <a:extLst>
            <a:ext uri="{FF2B5EF4-FFF2-40B4-BE49-F238E27FC236}">
              <a16:creationId xmlns:a16="http://schemas.microsoft.com/office/drawing/2014/main" id="{00000000-0008-0000-4600-0000E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210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8</xdr:row>
      <xdr:rowOff>0</xdr:rowOff>
    </xdr:from>
    <xdr:ext cx="85725" cy="85725"/>
    <xdr:pic>
      <xdr:nvPicPr>
        <xdr:cNvPr id="496" name="60 Imagen" descr="http://200.29.3.6:8080/pentaho/jpivot/table/drill-position-other.gif">
          <a:extLst>
            <a:ext uri="{FF2B5EF4-FFF2-40B4-BE49-F238E27FC236}">
              <a16:creationId xmlns:a16="http://schemas.microsoft.com/office/drawing/2014/main" id="{00000000-0008-0000-4600-0000F0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9</xdr:row>
      <xdr:rowOff>0</xdr:rowOff>
    </xdr:from>
    <xdr:ext cx="85725" cy="85725"/>
    <xdr:pic>
      <xdr:nvPicPr>
        <xdr:cNvPr id="497" name="61 Imagen" descr="http://200.29.3.6:8080/pentaho/jpivot/table/drill-position-other.gif">
          <a:extLst>
            <a:ext uri="{FF2B5EF4-FFF2-40B4-BE49-F238E27FC236}">
              <a16:creationId xmlns:a16="http://schemas.microsoft.com/office/drawing/2014/main" id="{00000000-0008-0000-4600-0000F1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10</xdr:row>
      <xdr:rowOff>0</xdr:rowOff>
    </xdr:from>
    <xdr:ext cx="85725" cy="85725"/>
    <xdr:pic>
      <xdr:nvPicPr>
        <xdr:cNvPr id="498" name="62 Imagen" descr="http://200.29.3.6:8080/pentaho/jpivot/table/drill-position-other.gif">
          <a:extLst>
            <a:ext uri="{FF2B5EF4-FFF2-40B4-BE49-F238E27FC236}">
              <a16:creationId xmlns:a16="http://schemas.microsoft.com/office/drawing/2014/main" id="{00000000-0008-0000-4600-0000F2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11</xdr:row>
      <xdr:rowOff>0</xdr:rowOff>
    </xdr:from>
    <xdr:ext cx="85725" cy="85725"/>
    <xdr:pic>
      <xdr:nvPicPr>
        <xdr:cNvPr id="499" name="63 Imagen" descr="http://200.29.3.6:8080/pentaho/jpivot/table/drill-position-other.gif">
          <a:extLst>
            <a:ext uri="{FF2B5EF4-FFF2-40B4-BE49-F238E27FC236}">
              <a16:creationId xmlns:a16="http://schemas.microsoft.com/office/drawing/2014/main" id="{00000000-0008-0000-4600-0000F3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12</xdr:row>
      <xdr:rowOff>0</xdr:rowOff>
    </xdr:from>
    <xdr:ext cx="85725" cy="85725"/>
    <xdr:pic>
      <xdr:nvPicPr>
        <xdr:cNvPr id="500" name="64 Imagen" descr="http://200.29.3.6:8080/pentaho/jpivot/table/drill-position-other.gif">
          <a:extLst>
            <a:ext uri="{FF2B5EF4-FFF2-40B4-BE49-F238E27FC236}">
              <a16:creationId xmlns:a16="http://schemas.microsoft.com/office/drawing/2014/main" id="{00000000-0008-0000-4600-0000F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13</xdr:row>
      <xdr:rowOff>0</xdr:rowOff>
    </xdr:from>
    <xdr:ext cx="85725" cy="85725"/>
    <xdr:pic>
      <xdr:nvPicPr>
        <xdr:cNvPr id="501" name="65 Imagen" descr="http://200.29.3.6:8080/pentaho/jpivot/table/drill-position-other.gif">
          <a:extLst>
            <a:ext uri="{FF2B5EF4-FFF2-40B4-BE49-F238E27FC236}">
              <a16:creationId xmlns:a16="http://schemas.microsoft.com/office/drawing/2014/main" id="{00000000-0008-0000-4600-0000F5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14</xdr:row>
      <xdr:rowOff>0</xdr:rowOff>
    </xdr:from>
    <xdr:ext cx="85725" cy="85725"/>
    <xdr:pic>
      <xdr:nvPicPr>
        <xdr:cNvPr id="502" name="66 Imagen" descr="http://200.29.3.6:8080/pentaho/jpivot/table/drill-position-other.gif">
          <a:extLst>
            <a:ext uri="{FF2B5EF4-FFF2-40B4-BE49-F238E27FC236}">
              <a16:creationId xmlns:a16="http://schemas.microsoft.com/office/drawing/2014/main" id="{00000000-0008-0000-4600-0000F6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16</xdr:row>
      <xdr:rowOff>0</xdr:rowOff>
    </xdr:from>
    <xdr:ext cx="85725" cy="85725"/>
    <xdr:pic>
      <xdr:nvPicPr>
        <xdr:cNvPr id="503" name="67 Imagen" descr="http://200.29.3.6:8080/pentaho/jpivot/table/drill-position-other.gif">
          <a:extLst>
            <a:ext uri="{FF2B5EF4-FFF2-40B4-BE49-F238E27FC236}">
              <a16:creationId xmlns:a16="http://schemas.microsoft.com/office/drawing/2014/main" id="{00000000-0008-0000-4600-0000F7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17</xdr:row>
      <xdr:rowOff>0</xdr:rowOff>
    </xdr:from>
    <xdr:ext cx="85725" cy="85725"/>
    <xdr:pic>
      <xdr:nvPicPr>
        <xdr:cNvPr id="504" name="68 Imagen" descr="http://200.29.3.6:8080/pentaho/jpivot/table/drill-position-other.gif">
          <a:extLst>
            <a:ext uri="{FF2B5EF4-FFF2-40B4-BE49-F238E27FC236}">
              <a16:creationId xmlns:a16="http://schemas.microsoft.com/office/drawing/2014/main" id="{00000000-0008-0000-4600-0000F8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18</xdr:row>
      <xdr:rowOff>0</xdr:rowOff>
    </xdr:from>
    <xdr:ext cx="85725" cy="85725"/>
    <xdr:pic>
      <xdr:nvPicPr>
        <xdr:cNvPr id="505" name="69 Imagen" descr="http://200.29.3.6:8080/pentaho/jpivot/table/drill-position-other.gif">
          <a:extLst>
            <a:ext uri="{FF2B5EF4-FFF2-40B4-BE49-F238E27FC236}">
              <a16:creationId xmlns:a16="http://schemas.microsoft.com/office/drawing/2014/main" id="{00000000-0008-0000-4600-0000F9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19</xdr:row>
      <xdr:rowOff>0</xdr:rowOff>
    </xdr:from>
    <xdr:ext cx="85725" cy="85725"/>
    <xdr:pic>
      <xdr:nvPicPr>
        <xdr:cNvPr id="506" name="70 Imagen" descr="http://200.29.3.6:8080/pentaho/jpivot/table/drill-position-other.gif">
          <a:extLst>
            <a:ext uri="{FF2B5EF4-FFF2-40B4-BE49-F238E27FC236}">
              <a16:creationId xmlns:a16="http://schemas.microsoft.com/office/drawing/2014/main" id="{00000000-0008-0000-4600-0000FA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20</xdr:row>
      <xdr:rowOff>0</xdr:rowOff>
    </xdr:from>
    <xdr:ext cx="85725" cy="85725"/>
    <xdr:pic>
      <xdr:nvPicPr>
        <xdr:cNvPr id="507" name="71 Imagen" descr="http://200.29.3.6:8080/pentaho/jpivot/table/drill-position-other.gif">
          <a:extLst>
            <a:ext uri="{FF2B5EF4-FFF2-40B4-BE49-F238E27FC236}">
              <a16:creationId xmlns:a16="http://schemas.microsoft.com/office/drawing/2014/main" id="{00000000-0008-0000-4600-0000FB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8</xdr:row>
      <xdr:rowOff>0</xdr:rowOff>
    </xdr:from>
    <xdr:ext cx="85725" cy="85725"/>
    <xdr:pic>
      <xdr:nvPicPr>
        <xdr:cNvPr id="508" name="59 Imagen" descr="http://200.29.3.6:8080/pentaho/jpivot/table/drill-position-other.gif">
          <a:extLst>
            <a:ext uri="{FF2B5EF4-FFF2-40B4-BE49-F238E27FC236}">
              <a16:creationId xmlns:a16="http://schemas.microsoft.com/office/drawing/2014/main" id="{00000000-0008-0000-4600-0000FC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9</xdr:row>
      <xdr:rowOff>0</xdr:rowOff>
    </xdr:from>
    <xdr:ext cx="85725" cy="85725"/>
    <xdr:pic>
      <xdr:nvPicPr>
        <xdr:cNvPr id="509" name="59 Imagen" descr="http://200.29.3.6:8080/pentaho/jpivot/table/drill-position-other.gif">
          <a:extLst>
            <a:ext uri="{FF2B5EF4-FFF2-40B4-BE49-F238E27FC236}">
              <a16:creationId xmlns:a16="http://schemas.microsoft.com/office/drawing/2014/main" id="{00000000-0008-0000-4600-0000FD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10</xdr:row>
      <xdr:rowOff>0</xdr:rowOff>
    </xdr:from>
    <xdr:ext cx="85725" cy="85725"/>
    <xdr:pic>
      <xdr:nvPicPr>
        <xdr:cNvPr id="510" name="59 Imagen" descr="http://200.29.3.6:8080/pentaho/jpivot/table/drill-position-other.gif">
          <a:extLst>
            <a:ext uri="{FF2B5EF4-FFF2-40B4-BE49-F238E27FC236}">
              <a16:creationId xmlns:a16="http://schemas.microsoft.com/office/drawing/2014/main" id="{00000000-0008-0000-4600-0000F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11</xdr:row>
      <xdr:rowOff>0</xdr:rowOff>
    </xdr:from>
    <xdr:ext cx="85725" cy="85725"/>
    <xdr:pic>
      <xdr:nvPicPr>
        <xdr:cNvPr id="511" name="59 Imagen" descr="http://200.29.3.6:8080/pentaho/jpivot/table/drill-position-other.gif">
          <a:extLst>
            <a:ext uri="{FF2B5EF4-FFF2-40B4-BE49-F238E27FC236}">
              <a16:creationId xmlns:a16="http://schemas.microsoft.com/office/drawing/2014/main" id="{00000000-0008-0000-4600-0000FF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12</xdr:row>
      <xdr:rowOff>0</xdr:rowOff>
    </xdr:from>
    <xdr:ext cx="85725" cy="85725"/>
    <xdr:pic>
      <xdr:nvPicPr>
        <xdr:cNvPr id="512" name="59 Imagen" descr="http://200.29.3.6:8080/pentaho/jpivot/table/drill-position-other.gif">
          <a:extLst>
            <a:ext uri="{FF2B5EF4-FFF2-40B4-BE49-F238E27FC236}">
              <a16:creationId xmlns:a16="http://schemas.microsoft.com/office/drawing/2014/main" id="{00000000-0008-0000-4600-000000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13</xdr:row>
      <xdr:rowOff>0</xdr:rowOff>
    </xdr:from>
    <xdr:ext cx="85725" cy="85725"/>
    <xdr:pic>
      <xdr:nvPicPr>
        <xdr:cNvPr id="513" name="59 Imagen" descr="http://200.29.3.6:8080/pentaho/jpivot/table/drill-position-other.gif">
          <a:extLst>
            <a:ext uri="{FF2B5EF4-FFF2-40B4-BE49-F238E27FC236}">
              <a16:creationId xmlns:a16="http://schemas.microsoft.com/office/drawing/2014/main" id="{00000000-0008-0000-4600-000001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14</xdr:row>
      <xdr:rowOff>0</xdr:rowOff>
    </xdr:from>
    <xdr:ext cx="85725" cy="85725"/>
    <xdr:pic>
      <xdr:nvPicPr>
        <xdr:cNvPr id="514" name="59 Imagen" descr="http://200.29.3.6:8080/pentaho/jpivot/table/drill-position-other.gif">
          <a:extLst>
            <a:ext uri="{FF2B5EF4-FFF2-40B4-BE49-F238E27FC236}">
              <a16:creationId xmlns:a16="http://schemas.microsoft.com/office/drawing/2014/main" id="{00000000-0008-0000-4600-000002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15</xdr:row>
      <xdr:rowOff>0</xdr:rowOff>
    </xdr:from>
    <xdr:ext cx="85725" cy="85725"/>
    <xdr:pic>
      <xdr:nvPicPr>
        <xdr:cNvPr id="515" name="59 Imagen" descr="http://200.29.3.6:8080/pentaho/jpivot/table/drill-position-other.gif">
          <a:extLst>
            <a:ext uri="{FF2B5EF4-FFF2-40B4-BE49-F238E27FC236}">
              <a16:creationId xmlns:a16="http://schemas.microsoft.com/office/drawing/2014/main" id="{00000000-0008-0000-4600-000003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16</xdr:row>
      <xdr:rowOff>0</xdr:rowOff>
    </xdr:from>
    <xdr:ext cx="85725" cy="85725"/>
    <xdr:pic>
      <xdr:nvPicPr>
        <xdr:cNvPr id="516" name="59 Imagen" descr="http://200.29.3.6:8080/pentaho/jpivot/table/drill-position-other.gif">
          <a:extLst>
            <a:ext uri="{FF2B5EF4-FFF2-40B4-BE49-F238E27FC236}">
              <a16:creationId xmlns:a16="http://schemas.microsoft.com/office/drawing/2014/main" id="{00000000-0008-0000-4600-000004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17</xdr:row>
      <xdr:rowOff>0</xdr:rowOff>
    </xdr:from>
    <xdr:ext cx="85725" cy="85725"/>
    <xdr:pic>
      <xdr:nvPicPr>
        <xdr:cNvPr id="517" name="59 Imagen" descr="http://200.29.3.6:8080/pentaho/jpivot/table/drill-position-other.gif">
          <a:extLst>
            <a:ext uri="{FF2B5EF4-FFF2-40B4-BE49-F238E27FC236}">
              <a16:creationId xmlns:a16="http://schemas.microsoft.com/office/drawing/2014/main" id="{00000000-0008-0000-4600-000005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18</xdr:row>
      <xdr:rowOff>0</xdr:rowOff>
    </xdr:from>
    <xdr:ext cx="85725" cy="85725"/>
    <xdr:pic>
      <xdr:nvPicPr>
        <xdr:cNvPr id="518" name="59 Imagen" descr="http://200.29.3.6:8080/pentaho/jpivot/table/drill-position-other.gif">
          <a:extLst>
            <a:ext uri="{FF2B5EF4-FFF2-40B4-BE49-F238E27FC236}">
              <a16:creationId xmlns:a16="http://schemas.microsoft.com/office/drawing/2014/main" id="{00000000-0008-0000-4600-000006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19</xdr:row>
      <xdr:rowOff>0</xdr:rowOff>
    </xdr:from>
    <xdr:ext cx="85725" cy="85725"/>
    <xdr:pic>
      <xdr:nvPicPr>
        <xdr:cNvPr id="519" name="59 Imagen" descr="http://200.29.3.6:8080/pentaho/jpivot/table/drill-position-other.gif">
          <a:extLst>
            <a:ext uri="{FF2B5EF4-FFF2-40B4-BE49-F238E27FC236}">
              <a16:creationId xmlns:a16="http://schemas.microsoft.com/office/drawing/2014/main" id="{00000000-0008-0000-4600-000007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20</xdr:row>
      <xdr:rowOff>0</xdr:rowOff>
    </xdr:from>
    <xdr:ext cx="85725" cy="85725"/>
    <xdr:pic>
      <xdr:nvPicPr>
        <xdr:cNvPr id="520" name="59 Imagen" descr="http://200.29.3.6:8080/pentaho/jpivot/table/drill-position-other.gif">
          <a:extLst>
            <a:ext uri="{FF2B5EF4-FFF2-40B4-BE49-F238E27FC236}">
              <a16:creationId xmlns:a16="http://schemas.microsoft.com/office/drawing/2014/main" id="{00000000-0008-0000-4600-000008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21</xdr:row>
      <xdr:rowOff>0</xdr:rowOff>
    </xdr:from>
    <xdr:ext cx="85725" cy="85725"/>
    <xdr:pic>
      <xdr:nvPicPr>
        <xdr:cNvPr id="521" name="59 Imagen" descr="http://200.29.3.6:8080/pentaho/jpivot/table/drill-position-other.gif">
          <a:extLst>
            <a:ext uri="{FF2B5EF4-FFF2-40B4-BE49-F238E27FC236}">
              <a16:creationId xmlns:a16="http://schemas.microsoft.com/office/drawing/2014/main" id="{00000000-0008-0000-4600-000009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22</xdr:row>
      <xdr:rowOff>0</xdr:rowOff>
    </xdr:from>
    <xdr:ext cx="85725" cy="85725"/>
    <xdr:pic>
      <xdr:nvPicPr>
        <xdr:cNvPr id="522" name="59 Imagen" descr="http://200.29.3.6:8080/pentaho/jpivot/table/drill-position-other.gif">
          <a:extLst>
            <a:ext uri="{FF2B5EF4-FFF2-40B4-BE49-F238E27FC236}">
              <a16:creationId xmlns:a16="http://schemas.microsoft.com/office/drawing/2014/main" id="{00000000-0008-0000-4600-00000A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24</xdr:row>
      <xdr:rowOff>0</xdr:rowOff>
    </xdr:from>
    <xdr:ext cx="85725" cy="85725"/>
    <xdr:pic>
      <xdr:nvPicPr>
        <xdr:cNvPr id="523" name="59 Imagen" descr="http://200.29.3.6:8080/pentaho/jpivot/table/drill-position-other.gif">
          <a:extLst>
            <a:ext uri="{FF2B5EF4-FFF2-40B4-BE49-F238E27FC236}">
              <a16:creationId xmlns:a16="http://schemas.microsoft.com/office/drawing/2014/main" id="{00000000-0008-0000-4600-00000B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8</xdr:row>
      <xdr:rowOff>0</xdr:rowOff>
    </xdr:from>
    <xdr:ext cx="85725" cy="85725"/>
    <xdr:pic>
      <xdr:nvPicPr>
        <xdr:cNvPr id="524" name="59 Imagen" descr="http://200.29.3.6:8080/pentaho/jpivot/table/drill-position-other.gif">
          <a:extLst>
            <a:ext uri="{FF2B5EF4-FFF2-40B4-BE49-F238E27FC236}">
              <a16:creationId xmlns:a16="http://schemas.microsoft.com/office/drawing/2014/main" id="{00000000-0008-0000-4600-00000C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9</xdr:row>
      <xdr:rowOff>0</xdr:rowOff>
    </xdr:from>
    <xdr:ext cx="85725" cy="85725"/>
    <xdr:pic>
      <xdr:nvPicPr>
        <xdr:cNvPr id="525" name="59 Imagen" descr="http://200.29.3.6:8080/pentaho/jpivot/table/drill-position-other.gif">
          <a:extLst>
            <a:ext uri="{FF2B5EF4-FFF2-40B4-BE49-F238E27FC236}">
              <a16:creationId xmlns:a16="http://schemas.microsoft.com/office/drawing/2014/main" id="{00000000-0008-0000-4600-00000D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10</xdr:row>
      <xdr:rowOff>0</xdr:rowOff>
    </xdr:from>
    <xdr:ext cx="85725" cy="85725"/>
    <xdr:pic>
      <xdr:nvPicPr>
        <xdr:cNvPr id="526" name="59 Imagen" descr="http://200.29.3.6:8080/pentaho/jpivot/table/drill-position-other.gif">
          <a:extLst>
            <a:ext uri="{FF2B5EF4-FFF2-40B4-BE49-F238E27FC236}">
              <a16:creationId xmlns:a16="http://schemas.microsoft.com/office/drawing/2014/main" id="{00000000-0008-0000-4600-00000E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11</xdr:row>
      <xdr:rowOff>0</xdr:rowOff>
    </xdr:from>
    <xdr:ext cx="85725" cy="85725"/>
    <xdr:pic>
      <xdr:nvPicPr>
        <xdr:cNvPr id="527" name="59 Imagen" descr="http://200.29.3.6:8080/pentaho/jpivot/table/drill-position-other.gif">
          <a:extLst>
            <a:ext uri="{FF2B5EF4-FFF2-40B4-BE49-F238E27FC236}">
              <a16:creationId xmlns:a16="http://schemas.microsoft.com/office/drawing/2014/main" id="{00000000-0008-0000-4600-00000F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12</xdr:row>
      <xdr:rowOff>0</xdr:rowOff>
    </xdr:from>
    <xdr:ext cx="85725" cy="85725"/>
    <xdr:pic>
      <xdr:nvPicPr>
        <xdr:cNvPr id="528" name="59 Imagen" descr="http://200.29.3.6:8080/pentaho/jpivot/table/drill-position-other.gif">
          <a:extLst>
            <a:ext uri="{FF2B5EF4-FFF2-40B4-BE49-F238E27FC236}">
              <a16:creationId xmlns:a16="http://schemas.microsoft.com/office/drawing/2014/main" id="{00000000-0008-0000-4600-000010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13</xdr:row>
      <xdr:rowOff>0</xdr:rowOff>
    </xdr:from>
    <xdr:ext cx="85725" cy="85725"/>
    <xdr:pic>
      <xdr:nvPicPr>
        <xdr:cNvPr id="529" name="59 Imagen" descr="http://200.29.3.6:8080/pentaho/jpivot/table/drill-position-other.gif">
          <a:extLst>
            <a:ext uri="{FF2B5EF4-FFF2-40B4-BE49-F238E27FC236}">
              <a16:creationId xmlns:a16="http://schemas.microsoft.com/office/drawing/2014/main" id="{00000000-0008-0000-4600-000011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14</xdr:row>
      <xdr:rowOff>0</xdr:rowOff>
    </xdr:from>
    <xdr:ext cx="85725" cy="85725"/>
    <xdr:pic>
      <xdr:nvPicPr>
        <xdr:cNvPr id="530" name="59 Imagen" descr="http://200.29.3.6:8080/pentaho/jpivot/table/drill-position-other.gif">
          <a:extLst>
            <a:ext uri="{FF2B5EF4-FFF2-40B4-BE49-F238E27FC236}">
              <a16:creationId xmlns:a16="http://schemas.microsoft.com/office/drawing/2014/main" id="{00000000-0008-0000-4600-000012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15</xdr:row>
      <xdr:rowOff>0</xdr:rowOff>
    </xdr:from>
    <xdr:ext cx="85725" cy="85725"/>
    <xdr:pic>
      <xdr:nvPicPr>
        <xdr:cNvPr id="531" name="59 Imagen" descr="http://200.29.3.6:8080/pentaho/jpivot/table/drill-position-other.gif">
          <a:extLst>
            <a:ext uri="{FF2B5EF4-FFF2-40B4-BE49-F238E27FC236}">
              <a16:creationId xmlns:a16="http://schemas.microsoft.com/office/drawing/2014/main" id="{00000000-0008-0000-4600-000013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16</xdr:row>
      <xdr:rowOff>0</xdr:rowOff>
    </xdr:from>
    <xdr:ext cx="85725" cy="85725"/>
    <xdr:pic>
      <xdr:nvPicPr>
        <xdr:cNvPr id="532" name="59 Imagen" descr="http://200.29.3.6:8080/pentaho/jpivot/table/drill-position-other.gif">
          <a:extLst>
            <a:ext uri="{FF2B5EF4-FFF2-40B4-BE49-F238E27FC236}">
              <a16:creationId xmlns:a16="http://schemas.microsoft.com/office/drawing/2014/main" id="{00000000-0008-0000-4600-000014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17</xdr:row>
      <xdr:rowOff>0</xdr:rowOff>
    </xdr:from>
    <xdr:ext cx="85725" cy="85725"/>
    <xdr:pic>
      <xdr:nvPicPr>
        <xdr:cNvPr id="533" name="59 Imagen" descr="http://200.29.3.6:8080/pentaho/jpivot/table/drill-position-other.gif">
          <a:extLst>
            <a:ext uri="{FF2B5EF4-FFF2-40B4-BE49-F238E27FC236}">
              <a16:creationId xmlns:a16="http://schemas.microsoft.com/office/drawing/2014/main" id="{00000000-0008-0000-4600-000015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18</xdr:row>
      <xdr:rowOff>0</xdr:rowOff>
    </xdr:from>
    <xdr:ext cx="85725" cy="85725"/>
    <xdr:pic>
      <xdr:nvPicPr>
        <xdr:cNvPr id="534" name="59 Imagen" descr="http://200.29.3.6:8080/pentaho/jpivot/table/drill-position-other.gif">
          <a:extLst>
            <a:ext uri="{FF2B5EF4-FFF2-40B4-BE49-F238E27FC236}">
              <a16:creationId xmlns:a16="http://schemas.microsoft.com/office/drawing/2014/main" id="{00000000-0008-0000-4600-000016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19</xdr:row>
      <xdr:rowOff>0</xdr:rowOff>
    </xdr:from>
    <xdr:ext cx="85725" cy="85725"/>
    <xdr:pic>
      <xdr:nvPicPr>
        <xdr:cNvPr id="535" name="59 Imagen" descr="http://200.29.3.6:8080/pentaho/jpivot/table/drill-position-other.gif">
          <a:extLst>
            <a:ext uri="{FF2B5EF4-FFF2-40B4-BE49-F238E27FC236}">
              <a16:creationId xmlns:a16="http://schemas.microsoft.com/office/drawing/2014/main" id="{00000000-0008-0000-4600-000017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20</xdr:row>
      <xdr:rowOff>0</xdr:rowOff>
    </xdr:from>
    <xdr:ext cx="85725" cy="85725"/>
    <xdr:pic>
      <xdr:nvPicPr>
        <xdr:cNvPr id="536" name="59 Imagen" descr="http://200.29.3.6:8080/pentaho/jpivot/table/drill-position-other.gif">
          <a:extLst>
            <a:ext uri="{FF2B5EF4-FFF2-40B4-BE49-F238E27FC236}">
              <a16:creationId xmlns:a16="http://schemas.microsoft.com/office/drawing/2014/main" id="{00000000-0008-0000-4600-000018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21</xdr:row>
      <xdr:rowOff>0</xdr:rowOff>
    </xdr:from>
    <xdr:ext cx="85725" cy="85725"/>
    <xdr:pic>
      <xdr:nvPicPr>
        <xdr:cNvPr id="537" name="59 Imagen" descr="http://200.29.3.6:8080/pentaho/jpivot/table/drill-position-other.gif">
          <a:extLst>
            <a:ext uri="{FF2B5EF4-FFF2-40B4-BE49-F238E27FC236}">
              <a16:creationId xmlns:a16="http://schemas.microsoft.com/office/drawing/2014/main" id="{00000000-0008-0000-4600-000019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22</xdr:row>
      <xdr:rowOff>0</xdr:rowOff>
    </xdr:from>
    <xdr:ext cx="85725" cy="85725"/>
    <xdr:pic>
      <xdr:nvPicPr>
        <xdr:cNvPr id="538" name="59 Imagen" descr="http://200.29.3.6:8080/pentaho/jpivot/table/drill-position-other.gif">
          <a:extLst>
            <a:ext uri="{FF2B5EF4-FFF2-40B4-BE49-F238E27FC236}">
              <a16:creationId xmlns:a16="http://schemas.microsoft.com/office/drawing/2014/main" id="{00000000-0008-0000-4600-00001A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23</xdr:row>
      <xdr:rowOff>0</xdr:rowOff>
    </xdr:from>
    <xdr:ext cx="85725" cy="85725"/>
    <xdr:pic>
      <xdr:nvPicPr>
        <xdr:cNvPr id="539" name="59 Imagen" descr="http://200.29.3.6:8080/pentaho/jpivot/table/drill-position-other.gif">
          <a:extLst>
            <a:ext uri="{FF2B5EF4-FFF2-40B4-BE49-F238E27FC236}">
              <a16:creationId xmlns:a16="http://schemas.microsoft.com/office/drawing/2014/main" id="{00000000-0008-0000-4600-00001B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5762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8</xdr:row>
      <xdr:rowOff>0</xdr:rowOff>
    </xdr:from>
    <xdr:ext cx="85725" cy="85725"/>
    <xdr:pic>
      <xdr:nvPicPr>
        <xdr:cNvPr id="540" name="59 Imagen" descr="http://200.29.3.6:8080/pentaho/jpivot/table/drill-position-other.gif">
          <a:extLst>
            <a:ext uri="{FF2B5EF4-FFF2-40B4-BE49-F238E27FC236}">
              <a16:creationId xmlns:a16="http://schemas.microsoft.com/office/drawing/2014/main" id="{00000000-0008-0000-4600-00001C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9</xdr:row>
      <xdr:rowOff>0</xdr:rowOff>
    </xdr:from>
    <xdr:ext cx="85725" cy="85725"/>
    <xdr:pic>
      <xdr:nvPicPr>
        <xdr:cNvPr id="541" name="59 Imagen" descr="http://200.29.3.6:8080/pentaho/jpivot/table/drill-position-other.gif">
          <a:extLst>
            <a:ext uri="{FF2B5EF4-FFF2-40B4-BE49-F238E27FC236}">
              <a16:creationId xmlns:a16="http://schemas.microsoft.com/office/drawing/2014/main" id="{00000000-0008-0000-4600-00001D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10</xdr:row>
      <xdr:rowOff>0</xdr:rowOff>
    </xdr:from>
    <xdr:ext cx="85725" cy="85725"/>
    <xdr:pic>
      <xdr:nvPicPr>
        <xdr:cNvPr id="542" name="59 Imagen" descr="http://200.29.3.6:8080/pentaho/jpivot/table/drill-position-other.gif">
          <a:extLst>
            <a:ext uri="{FF2B5EF4-FFF2-40B4-BE49-F238E27FC236}">
              <a16:creationId xmlns:a16="http://schemas.microsoft.com/office/drawing/2014/main" id="{00000000-0008-0000-4600-00001E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11</xdr:row>
      <xdr:rowOff>0</xdr:rowOff>
    </xdr:from>
    <xdr:ext cx="85725" cy="85725"/>
    <xdr:pic>
      <xdr:nvPicPr>
        <xdr:cNvPr id="543" name="59 Imagen" descr="http://200.29.3.6:8080/pentaho/jpivot/table/drill-position-other.gif">
          <a:extLst>
            <a:ext uri="{FF2B5EF4-FFF2-40B4-BE49-F238E27FC236}">
              <a16:creationId xmlns:a16="http://schemas.microsoft.com/office/drawing/2014/main" id="{00000000-0008-0000-4600-00001F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12</xdr:row>
      <xdr:rowOff>0</xdr:rowOff>
    </xdr:from>
    <xdr:ext cx="85725" cy="85725"/>
    <xdr:pic>
      <xdr:nvPicPr>
        <xdr:cNvPr id="544" name="59 Imagen" descr="http://200.29.3.6:8080/pentaho/jpivot/table/drill-position-other.gif">
          <a:extLst>
            <a:ext uri="{FF2B5EF4-FFF2-40B4-BE49-F238E27FC236}">
              <a16:creationId xmlns:a16="http://schemas.microsoft.com/office/drawing/2014/main" id="{00000000-0008-0000-4600-000020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13</xdr:row>
      <xdr:rowOff>0</xdr:rowOff>
    </xdr:from>
    <xdr:ext cx="85725" cy="85725"/>
    <xdr:pic>
      <xdr:nvPicPr>
        <xdr:cNvPr id="545" name="59 Imagen" descr="http://200.29.3.6:8080/pentaho/jpivot/table/drill-position-other.gif">
          <a:extLst>
            <a:ext uri="{FF2B5EF4-FFF2-40B4-BE49-F238E27FC236}">
              <a16:creationId xmlns:a16="http://schemas.microsoft.com/office/drawing/2014/main" id="{00000000-0008-0000-4600-000021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14</xdr:row>
      <xdr:rowOff>0</xdr:rowOff>
    </xdr:from>
    <xdr:ext cx="85725" cy="85725"/>
    <xdr:pic>
      <xdr:nvPicPr>
        <xdr:cNvPr id="546" name="59 Imagen" descr="http://200.29.3.6:8080/pentaho/jpivot/table/drill-position-other.gif">
          <a:extLst>
            <a:ext uri="{FF2B5EF4-FFF2-40B4-BE49-F238E27FC236}">
              <a16:creationId xmlns:a16="http://schemas.microsoft.com/office/drawing/2014/main" id="{00000000-0008-0000-4600-000022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15</xdr:row>
      <xdr:rowOff>0</xdr:rowOff>
    </xdr:from>
    <xdr:ext cx="85725" cy="85725"/>
    <xdr:pic>
      <xdr:nvPicPr>
        <xdr:cNvPr id="547" name="59 Imagen" descr="http://200.29.3.6:8080/pentaho/jpivot/table/drill-position-other.gif">
          <a:extLst>
            <a:ext uri="{FF2B5EF4-FFF2-40B4-BE49-F238E27FC236}">
              <a16:creationId xmlns:a16="http://schemas.microsoft.com/office/drawing/2014/main" id="{00000000-0008-0000-4600-000023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16</xdr:row>
      <xdr:rowOff>0</xdr:rowOff>
    </xdr:from>
    <xdr:ext cx="85725" cy="85725"/>
    <xdr:pic>
      <xdr:nvPicPr>
        <xdr:cNvPr id="548" name="59 Imagen" descr="http://200.29.3.6:8080/pentaho/jpivot/table/drill-position-other.gif">
          <a:extLst>
            <a:ext uri="{FF2B5EF4-FFF2-40B4-BE49-F238E27FC236}">
              <a16:creationId xmlns:a16="http://schemas.microsoft.com/office/drawing/2014/main" id="{00000000-0008-0000-4600-000024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17</xdr:row>
      <xdr:rowOff>0</xdr:rowOff>
    </xdr:from>
    <xdr:ext cx="85725" cy="85725"/>
    <xdr:pic>
      <xdr:nvPicPr>
        <xdr:cNvPr id="549" name="59 Imagen" descr="http://200.29.3.6:8080/pentaho/jpivot/table/drill-position-other.gif">
          <a:extLst>
            <a:ext uri="{FF2B5EF4-FFF2-40B4-BE49-F238E27FC236}">
              <a16:creationId xmlns:a16="http://schemas.microsoft.com/office/drawing/2014/main" id="{00000000-0008-0000-4600-000025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18</xdr:row>
      <xdr:rowOff>0</xdr:rowOff>
    </xdr:from>
    <xdr:ext cx="85725" cy="85725"/>
    <xdr:pic>
      <xdr:nvPicPr>
        <xdr:cNvPr id="550" name="59 Imagen" descr="http://200.29.3.6:8080/pentaho/jpivot/table/drill-position-other.gif">
          <a:extLst>
            <a:ext uri="{FF2B5EF4-FFF2-40B4-BE49-F238E27FC236}">
              <a16:creationId xmlns:a16="http://schemas.microsoft.com/office/drawing/2014/main" id="{00000000-0008-0000-4600-000026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19</xdr:row>
      <xdr:rowOff>0</xdr:rowOff>
    </xdr:from>
    <xdr:ext cx="85725" cy="85725"/>
    <xdr:pic>
      <xdr:nvPicPr>
        <xdr:cNvPr id="551" name="59 Imagen" descr="http://200.29.3.6:8080/pentaho/jpivot/table/drill-position-other.gif">
          <a:extLst>
            <a:ext uri="{FF2B5EF4-FFF2-40B4-BE49-F238E27FC236}">
              <a16:creationId xmlns:a16="http://schemas.microsoft.com/office/drawing/2014/main" id="{00000000-0008-0000-4600-000027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20</xdr:row>
      <xdr:rowOff>0</xdr:rowOff>
    </xdr:from>
    <xdr:ext cx="85725" cy="85725"/>
    <xdr:pic>
      <xdr:nvPicPr>
        <xdr:cNvPr id="552" name="59 Imagen" descr="http://200.29.3.6:8080/pentaho/jpivot/table/drill-position-other.gif">
          <a:extLst>
            <a:ext uri="{FF2B5EF4-FFF2-40B4-BE49-F238E27FC236}">
              <a16:creationId xmlns:a16="http://schemas.microsoft.com/office/drawing/2014/main" id="{00000000-0008-0000-4600-000028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21</xdr:row>
      <xdr:rowOff>0</xdr:rowOff>
    </xdr:from>
    <xdr:ext cx="85725" cy="85725"/>
    <xdr:pic>
      <xdr:nvPicPr>
        <xdr:cNvPr id="553" name="59 Imagen" descr="http://200.29.3.6:8080/pentaho/jpivot/table/drill-position-other.gif">
          <a:extLst>
            <a:ext uri="{FF2B5EF4-FFF2-40B4-BE49-F238E27FC236}">
              <a16:creationId xmlns:a16="http://schemas.microsoft.com/office/drawing/2014/main" id="{00000000-0008-0000-4600-000029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22</xdr:row>
      <xdr:rowOff>0</xdr:rowOff>
    </xdr:from>
    <xdr:ext cx="85725" cy="85725"/>
    <xdr:pic>
      <xdr:nvPicPr>
        <xdr:cNvPr id="554" name="59 Imagen" descr="http://200.29.3.6:8080/pentaho/jpivot/table/drill-position-other.gif">
          <a:extLst>
            <a:ext uri="{FF2B5EF4-FFF2-40B4-BE49-F238E27FC236}">
              <a16:creationId xmlns:a16="http://schemas.microsoft.com/office/drawing/2014/main" id="{00000000-0008-0000-4600-00002A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23</xdr:row>
      <xdr:rowOff>0</xdr:rowOff>
    </xdr:from>
    <xdr:ext cx="85725" cy="85725"/>
    <xdr:pic>
      <xdr:nvPicPr>
        <xdr:cNvPr id="555" name="59 Imagen" descr="http://200.29.3.6:8080/pentaho/jpivot/table/drill-position-other.gif">
          <a:extLst>
            <a:ext uri="{FF2B5EF4-FFF2-40B4-BE49-F238E27FC236}">
              <a16:creationId xmlns:a16="http://schemas.microsoft.com/office/drawing/2014/main" id="{00000000-0008-0000-4600-00002B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5762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8</xdr:row>
      <xdr:rowOff>0</xdr:rowOff>
    </xdr:from>
    <xdr:ext cx="85725" cy="85725"/>
    <xdr:pic>
      <xdr:nvPicPr>
        <xdr:cNvPr id="556" name="59 Imagen" descr="http://200.29.3.6:8080/pentaho/jpivot/table/drill-position-other.gif">
          <a:extLst>
            <a:ext uri="{FF2B5EF4-FFF2-40B4-BE49-F238E27FC236}">
              <a16:creationId xmlns:a16="http://schemas.microsoft.com/office/drawing/2014/main" id="{00000000-0008-0000-4600-00002C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9</xdr:row>
      <xdr:rowOff>0</xdr:rowOff>
    </xdr:from>
    <xdr:ext cx="85725" cy="85725"/>
    <xdr:pic>
      <xdr:nvPicPr>
        <xdr:cNvPr id="557" name="59 Imagen" descr="http://200.29.3.6:8080/pentaho/jpivot/table/drill-position-other.gif">
          <a:extLst>
            <a:ext uri="{FF2B5EF4-FFF2-40B4-BE49-F238E27FC236}">
              <a16:creationId xmlns:a16="http://schemas.microsoft.com/office/drawing/2014/main" id="{00000000-0008-0000-4600-00002D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10</xdr:row>
      <xdr:rowOff>0</xdr:rowOff>
    </xdr:from>
    <xdr:ext cx="85725" cy="85725"/>
    <xdr:pic>
      <xdr:nvPicPr>
        <xdr:cNvPr id="558" name="59 Imagen" descr="http://200.29.3.6:8080/pentaho/jpivot/table/drill-position-other.gif">
          <a:extLst>
            <a:ext uri="{FF2B5EF4-FFF2-40B4-BE49-F238E27FC236}">
              <a16:creationId xmlns:a16="http://schemas.microsoft.com/office/drawing/2014/main" id="{00000000-0008-0000-4600-00002E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11</xdr:row>
      <xdr:rowOff>0</xdr:rowOff>
    </xdr:from>
    <xdr:ext cx="85725" cy="85725"/>
    <xdr:pic>
      <xdr:nvPicPr>
        <xdr:cNvPr id="559" name="59 Imagen" descr="http://200.29.3.6:8080/pentaho/jpivot/table/drill-position-other.gif">
          <a:extLst>
            <a:ext uri="{FF2B5EF4-FFF2-40B4-BE49-F238E27FC236}">
              <a16:creationId xmlns:a16="http://schemas.microsoft.com/office/drawing/2014/main" id="{00000000-0008-0000-4600-00002F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12</xdr:row>
      <xdr:rowOff>0</xdr:rowOff>
    </xdr:from>
    <xdr:ext cx="85725" cy="85725"/>
    <xdr:pic>
      <xdr:nvPicPr>
        <xdr:cNvPr id="560" name="59 Imagen" descr="http://200.29.3.6:8080/pentaho/jpivot/table/drill-position-other.gif">
          <a:extLst>
            <a:ext uri="{FF2B5EF4-FFF2-40B4-BE49-F238E27FC236}">
              <a16:creationId xmlns:a16="http://schemas.microsoft.com/office/drawing/2014/main" id="{00000000-0008-0000-4600-000030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13</xdr:row>
      <xdr:rowOff>0</xdr:rowOff>
    </xdr:from>
    <xdr:ext cx="85725" cy="85725"/>
    <xdr:pic>
      <xdr:nvPicPr>
        <xdr:cNvPr id="561" name="59 Imagen" descr="http://200.29.3.6:8080/pentaho/jpivot/table/drill-position-other.gif">
          <a:extLst>
            <a:ext uri="{FF2B5EF4-FFF2-40B4-BE49-F238E27FC236}">
              <a16:creationId xmlns:a16="http://schemas.microsoft.com/office/drawing/2014/main" id="{00000000-0008-0000-4600-000031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14</xdr:row>
      <xdr:rowOff>0</xdr:rowOff>
    </xdr:from>
    <xdr:ext cx="85725" cy="85725"/>
    <xdr:pic>
      <xdr:nvPicPr>
        <xdr:cNvPr id="562" name="59 Imagen" descr="http://200.29.3.6:8080/pentaho/jpivot/table/drill-position-other.gif">
          <a:extLst>
            <a:ext uri="{FF2B5EF4-FFF2-40B4-BE49-F238E27FC236}">
              <a16:creationId xmlns:a16="http://schemas.microsoft.com/office/drawing/2014/main" id="{00000000-0008-0000-4600-000032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15</xdr:row>
      <xdr:rowOff>0</xdr:rowOff>
    </xdr:from>
    <xdr:ext cx="85725" cy="85725"/>
    <xdr:pic>
      <xdr:nvPicPr>
        <xdr:cNvPr id="563" name="59 Imagen" descr="http://200.29.3.6:8080/pentaho/jpivot/table/drill-position-other.gif">
          <a:extLst>
            <a:ext uri="{FF2B5EF4-FFF2-40B4-BE49-F238E27FC236}">
              <a16:creationId xmlns:a16="http://schemas.microsoft.com/office/drawing/2014/main" id="{00000000-0008-0000-4600-000033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16</xdr:row>
      <xdr:rowOff>0</xdr:rowOff>
    </xdr:from>
    <xdr:ext cx="85725" cy="85725"/>
    <xdr:pic>
      <xdr:nvPicPr>
        <xdr:cNvPr id="564" name="59 Imagen" descr="http://200.29.3.6:8080/pentaho/jpivot/table/drill-position-other.gif">
          <a:extLst>
            <a:ext uri="{FF2B5EF4-FFF2-40B4-BE49-F238E27FC236}">
              <a16:creationId xmlns:a16="http://schemas.microsoft.com/office/drawing/2014/main" id="{00000000-0008-0000-4600-000034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17</xdr:row>
      <xdr:rowOff>0</xdr:rowOff>
    </xdr:from>
    <xdr:ext cx="85725" cy="85725"/>
    <xdr:pic>
      <xdr:nvPicPr>
        <xdr:cNvPr id="565" name="59 Imagen" descr="http://200.29.3.6:8080/pentaho/jpivot/table/drill-position-other.gif">
          <a:extLst>
            <a:ext uri="{FF2B5EF4-FFF2-40B4-BE49-F238E27FC236}">
              <a16:creationId xmlns:a16="http://schemas.microsoft.com/office/drawing/2014/main" id="{00000000-0008-0000-4600-000035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18</xdr:row>
      <xdr:rowOff>0</xdr:rowOff>
    </xdr:from>
    <xdr:ext cx="85725" cy="85725"/>
    <xdr:pic>
      <xdr:nvPicPr>
        <xdr:cNvPr id="566" name="59 Imagen" descr="http://200.29.3.6:8080/pentaho/jpivot/table/drill-position-other.gif">
          <a:extLst>
            <a:ext uri="{FF2B5EF4-FFF2-40B4-BE49-F238E27FC236}">
              <a16:creationId xmlns:a16="http://schemas.microsoft.com/office/drawing/2014/main" id="{00000000-0008-0000-4600-000036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19</xdr:row>
      <xdr:rowOff>0</xdr:rowOff>
    </xdr:from>
    <xdr:ext cx="85725" cy="85725"/>
    <xdr:pic>
      <xdr:nvPicPr>
        <xdr:cNvPr id="567" name="59 Imagen" descr="http://200.29.3.6:8080/pentaho/jpivot/table/drill-position-other.gif">
          <a:extLst>
            <a:ext uri="{FF2B5EF4-FFF2-40B4-BE49-F238E27FC236}">
              <a16:creationId xmlns:a16="http://schemas.microsoft.com/office/drawing/2014/main" id="{00000000-0008-0000-4600-000037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20</xdr:row>
      <xdr:rowOff>0</xdr:rowOff>
    </xdr:from>
    <xdr:ext cx="85725" cy="85725"/>
    <xdr:pic>
      <xdr:nvPicPr>
        <xdr:cNvPr id="568" name="59 Imagen" descr="http://200.29.3.6:8080/pentaho/jpivot/table/drill-position-other.gif">
          <a:extLst>
            <a:ext uri="{FF2B5EF4-FFF2-40B4-BE49-F238E27FC236}">
              <a16:creationId xmlns:a16="http://schemas.microsoft.com/office/drawing/2014/main" id="{00000000-0008-0000-4600-000038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21</xdr:row>
      <xdr:rowOff>0</xdr:rowOff>
    </xdr:from>
    <xdr:ext cx="85725" cy="85725"/>
    <xdr:pic>
      <xdr:nvPicPr>
        <xdr:cNvPr id="569" name="59 Imagen" descr="http://200.29.3.6:8080/pentaho/jpivot/table/drill-position-other.gif">
          <a:extLst>
            <a:ext uri="{FF2B5EF4-FFF2-40B4-BE49-F238E27FC236}">
              <a16:creationId xmlns:a16="http://schemas.microsoft.com/office/drawing/2014/main" id="{00000000-0008-0000-4600-000039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22</xdr:row>
      <xdr:rowOff>0</xdr:rowOff>
    </xdr:from>
    <xdr:ext cx="85725" cy="85725"/>
    <xdr:pic>
      <xdr:nvPicPr>
        <xdr:cNvPr id="570" name="59 Imagen" descr="http://200.29.3.6:8080/pentaho/jpivot/table/drill-position-other.gif">
          <a:extLst>
            <a:ext uri="{FF2B5EF4-FFF2-40B4-BE49-F238E27FC236}">
              <a16:creationId xmlns:a16="http://schemas.microsoft.com/office/drawing/2014/main" id="{00000000-0008-0000-4600-00003A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23</xdr:row>
      <xdr:rowOff>0</xdr:rowOff>
    </xdr:from>
    <xdr:ext cx="85725" cy="85725"/>
    <xdr:pic>
      <xdr:nvPicPr>
        <xdr:cNvPr id="571" name="59 Imagen" descr="http://200.29.3.6:8080/pentaho/jpivot/table/drill-position-other.gif">
          <a:extLst>
            <a:ext uri="{FF2B5EF4-FFF2-40B4-BE49-F238E27FC236}">
              <a16:creationId xmlns:a16="http://schemas.microsoft.com/office/drawing/2014/main" id="{00000000-0008-0000-4600-00003B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5762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24</xdr:row>
      <xdr:rowOff>0</xdr:rowOff>
    </xdr:from>
    <xdr:ext cx="85725" cy="85725"/>
    <xdr:pic>
      <xdr:nvPicPr>
        <xdr:cNvPr id="572" name="59 Imagen" descr="http://200.29.3.6:8080/pentaho/jpivot/table/drill-position-other.gif">
          <a:extLst>
            <a:ext uri="{FF2B5EF4-FFF2-40B4-BE49-F238E27FC236}">
              <a16:creationId xmlns:a16="http://schemas.microsoft.com/office/drawing/2014/main" id="{00000000-0008-0000-4600-00003C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8</xdr:row>
      <xdr:rowOff>0</xdr:rowOff>
    </xdr:from>
    <xdr:ext cx="85725" cy="85725"/>
    <xdr:pic>
      <xdr:nvPicPr>
        <xdr:cNvPr id="573" name="59 Imagen" descr="http://200.29.3.6:8080/pentaho/jpivot/table/drill-position-other.gif">
          <a:extLst>
            <a:ext uri="{FF2B5EF4-FFF2-40B4-BE49-F238E27FC236}">
              <a16:creationId xmlns:a16="http://schemas.microsoft.com/office/drawing/2014/main" id="{00000000-0008-0000-4600-00003D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9</xdr:row>
      <xdr:rowOff>0</xdr:rowOff>
    </xdr:from>
    <xdr:ext cx="85725" cy="85725"/>
    <xdr:pic>
      <xdr:nvPicPr>
        <xdr:cNvPr id="574" name="59 Imagen" descr="http://200.29.3.6:8080/pentaho/jpivot/table/drill-position-other.gif">
          <a:extLst>
            <a:ext uri="{FF2B5EF4-FFF2-40B4-BE49-F238E27FC236}">
              <a16:creationId xmlns:a16="http://schemas.microsoft.com/office/drawing/2014/main" id="{00000000-0008-0000-4600-00003E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10</xdr:row>
      <xdr:rowOff>0</xdr:rowOff>
    </xdr:from>
    <xdr:ext cx="85725" cy="85725"/>
    <xdr:pic>
      <xdr:nvPicPr>
        <xdr:cNvPr id="575" name="59 Imagen" descr="http://200.29.3.6:8080/pentaho/jpivot/table/drill-position-other.gif">
          <a:extLst>
            <a:ext uri="{FF2B5EF4-FFF2-40B4-BE49-F238E27FC236}">
              <a16:creationId xmlns:a16="http://schemas.microsoft.com/office/drawing/2014/main" id="{00000000-0008-0000-4600-00003F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11</xdr:row>
      <xdr:rowOff>0</xdr:rowOff>
    </xdr:from>
    <xdr:ext cx="85725" cy="85725"/>
    <xdr:pic>
      <xdr:nvPicPr>
        <xdr:cNvPr id="576" name="59 Imagen" descr="http://200.29.3.6:8080/pentaho/jpivot/table/drill-position-other.gif">
          <a:extLst>
            <a:ext uri="{FF2B5EF4-FFF2-40B4-BE49-F238E27FC236}">
              <a16:creationId xmlns:a16="http://schemas.microsoft.com/office/drawing/2014/main" id="{00000000-0008-0000-4600-000040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12</xdr:row>
      <xdr:rowOff>0</xdr:rowOff>
    </xdr:from>
    <xdr:ext cx="85725" cy="85725"/>
    <xdr:pic>
      <xdr:nvPicPr>
        <xdr:cNvPr id="577" name="59 Imagen" descr="http://200.29.3.6:8080/pentaho/jpivot/table/drill-position-other.gif">
          <a:extLst>
            <a:ext uri="{FF2B5EF4-FFF2-40B4-BE49-F238E27FC236}">
              <a16:creationId xmlns:a16="http://schemas.microsoft.com/office/drawing/2014/main" id="{00000000-0008-0000-4600-000041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13</xdr:row>
      <xdr:rowOff>0</xdr:rowOff>
    </xdr:from>
    <xdr:ext cx="85725" cy="85725"/>
    <xdr:pic>
      <xdr:nvPicPr>
        <xdr:cNvPr id="578" name="59 Imagen" descr="http://200.29.3.6:8080/pentaho/jpivot/table/drill-position-other.gif">
          <a:extLst>
            <a:ext uri="{FF2B5EF4-FFF2-40B4-BE49-F238E27FC236}">
              <a16:creationId xmlns:a16="http://schemas.microsoft.com/office/drawing/2014/main" id="{00000000-0008-0000-4600-000042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14</xdr:row>
      <xdr:rowOff>0</xdr:rowOff>
    </xdr:from>
    <xdr:ext cx="85725" cy="85725"/>
    <xdr:pic>
      <xdr:nvPicPr>
        <xdr:cNvPr id="579" name="59 Imagen" descr="http://200.29.3.6:8080/pentaho/jpivot/table/drill-position-other.gif">
          <a:extLst>
            <a:ext uri="{FF2B5EF4-FFF2-40B4-BE49-F238E27FC236}">
              <a16:creationId xmlns:a16="http://schemas.microsoft.com/office/drawing/2014/main" id="{00000000-0008-0000-4600-000043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15</xdr:row>
      <xdr:rowOff>0</xdr:rowOff>
    </xdr:from>
    <xdr:ext cx="85725" cy="85725"/>
    <xdr:pic>
      <xdr:nvPicPr>
        <xdr:cNvPr id="580" name="59 Imagen" descr="http://200.29.3.6:8080/pentaho/jpivot/table/drill-position-other.gif">
          <a:extLst>
            <a:ext uri="{FF2B5EF4-FFF2-40B4-BE49-F238E27FC236}">
              <a16:creationId xmlns:a16="http://schemas.microsoft.com/office/drawing/2014/main" id="{00000000-0008-0000-4600-000044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16</xdr:row>
      <xdr:rowOff>0</xdr:rowOff>
    </xdr:from>
    <xdr:ext cx="85725" cy="85725"/>
    <xdr:pic>
      <xdr:nvPicPr>
        <xdr:cNvPr id="581" name="59 Imagen" descr="http://200.29.3.6:8080/pentaho/jpivot/table/drill-position-other.gif">
          <a:extLst>
            <a:ext uri="{FF2B5EF4-FFF2-40B4-BE49-F238E27FC236}">
              <a16:creationId xmlns:a16="http://schemas.microsoft.com/office/drawing/2014/main" id="{00000000-0008-0000-4600-000045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17</xdr:row>
      <xdr:rowOff>0</xdr:rowOff>
    </xdr:from>
    <xdr:ext cx="85725" cy="85725"/>
    <xdr:pic>
      <xdr:nvPicPr>
        <xdr:cNvPr id="582" name="59 Imagen" descr="http://200.29.3.6:8080/pentaho/jpivot/table/drill-position-other.gif">
          <a:extLst>
            <a:ext uri="{FF2B5EF4-FFF2-40B4-BE49-F238E27FC236}">
              <a16:creationId xmlns:a16="http://schemas.microsoft.com/office/drawing/2014/main" id="{00000000-0008-0000-4600-000046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18</xdr:row>
      <xdr:rowOff>0</xdr:rowOff>
    </xdr:from>
    <xdr:ext cx="85725" cy="85725"/>
    <xdr:pic>
      <xdr:nvPicPr>
        <xdr:cNvPr id="583" name="59 Imagen" descr="http://200.29.3.6:8080/pentaho/jpivot/table/drill-position-other.gif">
          <a:extLst>
            <a:ext uri="{FF2B5EF4-FFF2-40B4-BE49-F238E27FC236}">
              <a16:creationId xmlns:a16="http://schemas.microsoft.com/office/drawing/2014/main" id="{00000000-0008-0000-4600-000047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19</xdr:row>
      <xdr:rowOff>0</xdr:rowOff>
    </xdr:from>
    <xdr:ext cx="85725" cy="85725"/>
    <xdr:pic>
      <xdr:nvPicPr>
        <xdr:cNvPr id="584" name="59 Imagen" descr="http://200.29.3.6:8080/pentaho/jpivot/table/drill-position-other.gif">
          <a:extLst>
            <a:ext uri="{FF2B5EF4-FFF2-40B4-BE49-F238E27FC236}">
              <a16:creationId xmlns:a16="http://schemas.microsoft.com/office/drawing/2014/main" id="{00000000-0008-0000-4600-000048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20</xdr:row>
      <xdr:rowOff>0</xdr:rowOff>
    </xdr:from>
    <xdr:ext cx="85725" cy="85725"/>
    <xdr:pic>
      <xdr:nvPicPr>
        <xdr:cNvPr id="585" name="59 Imagen" descr="http://200.29.3.6:8080/pentaho/jpivot/table/drill-position-other.gif">
          <a:extLst>
            <a:ext uri="{FF2B5EF4-FFF2-40B4-BE49-F238E27FC236}">
              <a16:creationId xmlns:a16="http://schemas.microsoft.com/office/drawing/2014/main" id="{00000000-0008-0000-4600-000049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21</xdr:row>
      <xdr:rowOff>0</xdr:rowOff>
    </xdr:from>
    <xdr:ext cx="85725" cy="85725"/>
    <xdr:pic>
      <xdr:nvPicPr>
        <xdr:cNvPr id="586" name="59 Imagen" descr="http://200.29.3.6:8080/pentaho/jpivot/table/drill-position-other.gif">
          <a:extLst>
            <a:ext uri="{FF2B5EF4-FFF2-40B4-BE49-F238E27FC236}">
              <a16:creationId xmlns:a16="http://schemas.microsoft.com/office/drawing/2014/main" id="{00000000-0008-0000-4600-00004A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22</xdr:row>
      <xdr:rowOff>0</xdr:rowOff>
    </xdr:from>
    <xdr:ext cx="85725" cy="85725"/>
    <xdr:pic>
      <xdr:nvPicPr>
        <xdr:cNvPr id="587" name="59 Imagen" descr="http://200.29.3.6:8080/pentaho/jpivot/table/drill-position-other.gif">
          <a:extLst>
            <a:ext uri="{FF2B5EF4-FFF2-40B4-BE49-F238E27FC236}">
              <a16:creationId xmlns:a16="http://schemas.microsoft.com/office/drawing/2014/main" id="{00000000-0008-0000-4600-00004B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23</xdr:row>
      <xdr:rowOff>0</xdr:rowOff>
    </xdr:from>
    <xdr:ext cx="85725" cy="85725"/>
    <xdr:pic>
      <xdr:nvPicPr>
        <xdr:cNvPr id="588" name="59 Imagen" descr="http://200.29.3.6:8080/pentaho/jpivot/table/drill-position-other.gif">
          <a:extLst>
            <a:ext uri="{FF2B5EF4-FFF2-40B4-BE49-F238E27FC236}">
              <a16:creationId xmlns:a16="http://schemas.microsoft.com/office/drawing/2014/main" id="{00000000-0008-0000-4600-00004C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5762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24</xdr:row>
      <xdr:rowOff>0</xdr:rowOff>
    </xdr:from>
    <xdr:ext cx="85725" cy="85725"/>
    <xdr:pic>
      <xdr:nvPicPr>
        <xdr:cNvPr id="589" name="59 Imagen" descr="http://200.29.3.6:8080/pentaho/jpivot/table/drill-position-other.gif">
          <a:extLst>
            <a:ext uri="{FF2B5EF4-FFF2-40B4-BE49-F238E27FC236}">
              <a16:creationId xmlns:a16="http://schemas.microsoft.com/office/drawing/2014/main" id="{00000000-0008-0000-4600-00004D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8</xdr:row>
      <xdr:rowOff>0</xdr:rowOff>
    </xdr:from>
    <xdr:ext cx="85725" cy="85725"/>
    <xdr:pic>
      <xdr:nvPicPr>
        <xdr:cNvPr id="590" name="59 Imagen" descr="http://200.29.3.6:8080/pentaho/jpivot/table/drill-position-other.gif">
          <a:extLst>
            <a:ext uri="{FF2B5EF4-FFF2-40B4-BE49-F238E27FC236}">
              <a16:creationId xmlns:a16="http://schemas.microsoft.com/office/drawing/2014/main" id="{00000000-0008-0000-4600-00004E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9</xdr:row>
      <xdr:rowOff>0</xdr:rowOff>
    </xdr:from>
    <xdr:ext cx="85725" cy="85725"/>
    <xdr:pic>
      <xdr:nvPicPr>
        <xdr:cNvPr id="591" name="59 Imagen" descr="http://200.29.3.6:8080/pentaho/jpivot/table/drill-position-other.gif">
          <a:extLst>
            <a:ext uri="{FF2B5EF4-FFF2-40B4-BE49-F238E27FC236}">
              <a16:creationId xmlns:a16="http://schemas.microsoft.com/office/drawing/2014/main" id="{00000000-0008-0000-4600-00004F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10</xdr:row>
      <xdr:rowOff>0</xdr:rowOff>
    </xdr:from>
    <xdr:ext cx="85725" cy="85725"/>
    <xdr:pic>
      <xdr:nvPicPr>
        <xdr:cNvPr id="592" name="59 Imagen" descr="http://200.29.3.6:8080/pentaho/jpivot/table/drill-position-other.gif">
          <a:extLst>
            <a:ext uri="{FF2B5EF4-FFF2-40B4-BE49-F238E27FC236}">
              <a16:creationId xmlns:a16="http://schemas.microsoft.com/office/drawing/2014/main" id="{00000000-0008-0000-4600-000050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11</xdr:row>
      <xdr:rowOff>0</xdr:rowOff>
    </xdr:from>
    <xdr:ext cx="85725" cy="85725"/>
    <xdr:pic>
      <xdr:nvPicPr>
        <xdr:cNvPr id="593" name="59 Imagen" descr="http://200.29.3.6:8080/pentaho/jpivot/table/drill-position-other.gif">
          <a:extLst>
            <a:ext uri="{FF2B5EF4-FFF2-40B4-BE49-F238E27FC236}">
              <a16:creationId xmlns:a16="http://schemas.microsoft.com/office/drawing/2014/main" id="{00000000-0008-0000-4600-000051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12</xdr:row>
      <xdr:rowOff>0</xdr:rowOff>
    </xdr:from>
    <xdr:ext cx="85725" cy="85725"/>
    <xdr:pic>
      <xdr:nvPicPr>
        <xdr:cNvPr id="594" name="59 Imagen" descr="http://200.29.3.6:8080/pentaho/jpivot/table/drill-position-other.gif">
          <a:extLst>
            <a:ext uri="{FF2B5EF4-FFF2-40B4-BE49-F238E27FC236}">
              <a16:creationId xmlns:a16="http://schemas.microsoft.com/office/drawing/2014/main" id="{00000000-0008-0000-4600-000052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13</xdr:row>
      <xdr:rowOff>0</xdr:rowOff>
    </xdr:from>
    <xdr:ext cx="85725" cy="85725"/>
    <xdr:pic>
      <xdr:nvPicPr>
        <xdr:cNvPr id="595" name="59 Imagen" descr="http://200.29.3.6:8080/pentaho/jpivot/table/drill-position-other.gif">
          <a:extLst>
            <a:ext uri="{FF2B5EF4-FFF2-40B4-BE49-F238E27FC236}">
              <a16:creationId xmlns:a16="http://schemas.microsoft.com/office/drawing/2014/main" id="{00000000-0008-0000-4600-000053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14</xdr:row>
      <xdr:rowOff>0</xdr:rowOff>
    </xdr:from>
    <xdr:ext cx="85725" cy="85725"/>
    <xdr:pic>
      <xdr:nvPicPr>
        <xdr:cNvPr id="596" name="59 Imagen" descr="http://200.29.3.6:8080/pentaho/jpivot/table/drill-position-other.gif">
          <a:extLst>
            <a:ext uri="{FF2B5EF4-FFF2-40B4-BE49-F238E27FC236}">
              <a16:creationId xmlns:a16="http://schemas.microsoft.com/office/drawing/2014/main" id="{00000000-0008-0000-4600-000054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15</xdr:row>
      <xdr:rowOff>0</xdr:rowOff>
    </xdr:from>
    <xdr:ext cx="85725" cy="85725"/>
    <xdr:pic>
      <xdr:nvPicPr>
        <xdr:cNvPr id="597" name="59 Imagen" descr="http://200.29.3.6:8080/pentaho/jpivot/table/drill-position-other.gif">
          <a:extLst>
            <a:ext uri="{FF2B5EF4-FFF2-40B4-BE49-F238E27FC236}">
              <a16:creationId xmlns:a16="http://schemas.microsoft.com/office/drawing/2014/main" id="{00000000-0008-0000-4600-000055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16</xdr:row>
      <xdr:rowOff>0</xdr:rowOff>
    </xdr:from>
    <xdr:ext cx="85725" cy="85725"/>
    <xdr:pic>
      <xdr:nvPicPr>
        <xdr:cNvPr id="598" name="59 Imagen" descr="http://200.29.3.6:8080/pentaho/jpivot/table/drill-position-other.gif">
          <a:extLst>
            <a:ext uri="{FF2B5EF4-FFF2-40B4-BE49-F238E27FC236}">
              <a16:creationId xmlns:a16="http://schemas.microsoft.com/office/drawing/2014/main" id="{00000000-0008-0000-4600-000056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17</xdr:row>
      <xdr:rowOff>0</xdr:rowOff>
    </xdr:from>
    <xdr:ext cx="85725" cy="85725"/>
    <xdr:pic>
      <xdr:nvPicPr>
        <xdr:cNvPr id="599" name="59 Imagen" descr="http://200.29.3.6:8080/pentaho/jpivot/table/drill-position-other.gif">
          <a:extLst>
            <a:ext uri="{FF2B5EF4-FFF2-40B4-BE49-F238E27FC236}">
              <a16:creationId xmlns:a16="http://schemas.microsoft.com/office/drawing/2014/main" id="{00000000-0008-0000-4600-000057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18</xdr:row>
      <xdr:rowOff>0</xdr:rowOff>
    </xdr:from>
    <xdr:ext cx="85725" cy="85725"/>
    <xdr:pic>
      <xdr:nvPicPr>
        <xdr:cNvPr id="600" name="59 Imagen" descr="http://200.29.3.6:8080/pentaho/jpivot/table/drill-position-other.gif">
          <a:extLst>
            <a:ext uri="{FF2B5EF4-FFF2-40B4-BE49-F238E27FC236}">
              <a16:creationId xmlns:a16="http://schemas.microsoft.com/office/drawing/2014/main" id="{00000000-0008-0000-4600-000058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19</xdr:row>
      <xdr:rowOff>0</xdr:rowOff>
    </xdr:from>
    <xdr:ext cx="85725" cy="85725"/>
    <xdr:pic>
      <xdr:nvPicPr>
        <xdr:cNvPr id="601" name="59 Imagen" descr="http://200.29.3.6:8080/pentaho/jpivot/table/drill-position-other.gif">
          <a:extLst>
            <a:ext uri="{FF2B5EF4-FFF2-40B4-BE49-F238E27FC236}">
              <a16:creationId xmlns:a16="http://schemas.microsoft.com/office/drawing/2014/main" id="{00000000-0008-0000-4600-000059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20</xdr:row>
      <xdr:rowOff>0</xdr:rowOff>
    </xdr:from>
    <xdr:ext cx="85725" cy="85725"/>
    <xdr:pic>
      <xdr:nvPicPr>
        <xdr:cNvPr id="602" name="59 Imagen" descr="http://200.29.3.6:8080/pentaho/jpivot/table/drill-position-other.gif">
          <a:extLst>
            <a:ext uri="{FF2B5EF4-FFF2-40B4-BE49-F238E27FC236}">
              <a16:creationId xmlns:a16="http://schemas.microsoft.com/office/drawing/2014/main" id="{00000000-0008-0000-4600-00005A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21</xdr:row>
      <xdr:rowOff>0</xdr:rowOff>
    </xdr:from>
    <xdr:ext cx="85725" cy="85725"/>
    <xdr:pic>
      <xdr:nvPicPr>
        <xdr:cNvPr id="603" name="59 Imagen" descr="http://200.29.3.6:8080/pentaho/jpivot/table/drill-position-other.gif">
          <a:extLst>
            <a:ext uri="{FF2B5EF4-FFF2-40B4-BE49-F238E27FC236}">
              <a16:creationId xmlns:a16="http://schemas.microsoft.com/office/drawing/2014/main" id="{00000000-0008-0000-4600-00005B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22</xdr:row>
      <xdr:rowOff>0</xdr:rowOff>
    </xdr:from>
    <xdr:ext cx="85725" cy="85725"/>
    <xdr:pic>
      <xdr:nvPicPr>
        <xdr:cNvPr id="604" name="59 Imagen" descr="http://200.29.3.6:8080/pentaho/jpivot/table/drill-position-other.gif">
          <a:extLst>
            <a:ext uri="{FF2B5EF4-FFF2-40B4-BE49-F238E27FC236}">
              <a16:creationId xmlns:a16="http://schemas.microsoft.com/office/drawing/2014/main" id="{00000000-0008-0000-4600-00005C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23</xdr:row>
      <xdr:rowOff>0</xdr:rowOff>
    </xdr:from>
    <xdr:ext cx="85725" cy="85725"/>
    <xdr:pic>
      <xdr:nvPicPr>
        <xdr:cNvPr id="605" name="59 Imagen" descr="http://200.29.3.6:8080/pentaho/jpivot/table/drill-position-other.gif">
          <a:extLst>
            <a:ext uri="{FF2B5EF4-FFF2-40B4-BE49-F238E27FC236}">
              <a16:creationId xmlns:a16="http://schemas.microsoft.com/office/drawing/2014/main" id="{00000000-0008-0000-4600-00005D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5762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24</xdr:row>
      <xdr:rowOff>0</xdr:rowOff>
    </xdr:from>
    <xdr:ext cx="85725" cy="85725"/>
    <xdr:pic>
      <xdr:nvPicPr>
        <xdr:cNvPr id="606" name="59 Imagen" descr="http://200.29.3.6:8080/pentaho/jpivot/table/drill-position-other.gif">
          <a:extLst>
            <a:ext uri="{FF2B5EF4-FFF2-40B4-BE49-F238E27FC236}">
              <a16:creationId xmlns:a16="http://schemas.microsoft.com/office/drawing/2014/main" id="{00000000-0008-0000-4600-00005E0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2.xml><?xml version="1.0" encoding="utf-8"?>
<xdr:wsDr xmlns:xdr="http://schemas.openxmlformats.org/drawingml/2006/spreadsheetDrawing" xmlns:a="http://schemas.openxmlformats.org/drawingml/2006/main">
  <xdr:oneCellAnchor>
    <xdr:from>
      <xdr:col>81</xdr:col>
      <xdr:colOff>0</xdr:colOff>
      <xdr:row>28</xdr:row>
      <xdr:rowOff>0</xdr:rowOff>
    </xdr:from>
    <xdr:ext cx="85725" cy="85725"/>
    <xdr:pic>
      <xdr:nvPicPr>
        <xdr:cNvPr id="2" name="1 Imagen" descr="http://200.29.3.6:8080/pentaho/jpivot/table/drill-position-other.gif">
          <a:extLst>
            <a:ext uri="{FF2B5EF4-FFF2-40B4-BE49-F238E27FC236}">
              <a16:creationId xmlns:a16="http://schemas.microsoft.com/office/drawing/2014/main" id="{00000000-0008-0000-4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08675" y="700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81</xdr:col>
      <xdr:colOff>0</xdr:colOff>
      <xdr:row>28</xdr:row>
      <xdr:rowOff>0</xdr:rowOff>
    </xdr:from>
    <xdr:ext cx="85725" cy="85725"/>
    <xdr:pic>
      <xdr:nvPicPr>
        <xdr:cNvPr id="3" name="2 Imagen" descr="http://200.29.3.6:8080/pentaho/jpivot/table/drill-position-other.gif">
          <a:extLst>
            <a:ext uri="{FF2B5EF4-FFF2-40B4-BE49-F238E27FC236}">
              <a16:creationId xmlns:a16="http://schemas.microsoft.com/office/drawing/2014/main" id="{00000000-0008-0000-4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08675" y="700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81</xdr:col>
      <xdr:colOff>0</xdr:colOff>
      <xdr:row>28</xdr:row>
      <xdr:rowOff>0</xdr:rowOff>
    </xdr:from>
    <xdr:ext cx="85725" cy="85725"/>
    <xdr:pic>
      <xdr:nvPicPr>
        <xdr:cNvPr id="4" name="3 Imagen" descr="http://200.29.3.6:8080/pentaho/jpivot/table/drill-position-other.gif">
          <a:extLst>
            <a:ext uri="{FF2B5EF4-FFF2-40B4-BE49-F238E27FC236}">
              <a16:creationId xmlns:a16="http://schemas.microsoft.com/office/drawing/2014/main" id="{00000000-0008-0000-4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08675" y="700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81</xdr:col>
      <xdr:colOff>0</xdr:colOff>
      <xdr:row>28</xdr:row>
      <xdr:rowOff>0</xdr:rowOff>
    </xdr:from>
    <xdr:ext cx="85725" cy="85725"/>
    <xdr:pic>
      <xdr:nvPicPr>
        <xdr:cNvPr id="5" name="4 Imagen" descr="http://200.29.3.6:8080/pentaho/jpivot/table/drill-position-other.gif">
          <a:extLst>
            <a:ext uri="{FF2B5EF4-FFF2-40B4-BE49-F238E27FC236}">
              <a16:creationId xmlns:a16="http://schemas.microsoft.com/office/drawing/2014/main" id="{00000000-0008-0000-4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08675" y="700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81</xdr:col>
      <xdr:colOff>0</xdr:colOff>
      <xdr:row>28</xdr:row>
      <xdr:rowOff>0</xdr:rowOff>
    </xdr:from>
    <xdr:ext cx="85725" cy="85725"/>
    <xdr:pic>
      <xdr:nvPicPr>
        <xdr:cNvPr id="6" name="5 Imagen" descr="http://200.29.3.6:8080/pentaho/jpivot/table/drill-position-other.gif">
          <a:extLst>
            <a:ext uri="{FF2B5EF4-FFF2-40B4-BE49-F238E27FC236}">
              <a16:creationId xmlns:a16="http://schemas.microsoft.com/office/drawing/2014/main" id="{00000000-0008-0000-4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08675" y="700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81</xdr:col>
      <xdr:colOff>0</xdr:colOff>
      <xdr:row>28</xdr:row>
      <xdr:rowOff>0</xdr:rowOff>
    </xdr:from>
    <xdr:ext cx="85725" cy="85725"/>
    <xdr:pic>
      <xdr:nvPicPr>
        <xdr:cNvPr id="7" name="6 Imagen" descr="http://200.29.3.6:8080/pentaho/jpivot/table/drill-position-other.gif">
          <a:extLst>
            <a:ext uri="{FF2B5EF4-FFF2-40B4-BE49-F238E27FC236}">
              <a16:creationId xmlns:a16="http://schemas.microsoft.com/office/drawing/2014/main" id="{00000000-0008-0000-47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08675" y="700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81</xdr:col>
      <xdr:colOff>0</xdr:colOff>
      <xdr:row>28</xdr:row>
      <xdr:rowOff>0</xdr:rowOff>
    </xdr:from>
    <xdr:ext cx="85725" cy="85725"/>
    <xdr:pic>
      <xdr:nvPicPr>
        <xdr:cNvPr id="8" name="7 Imagen" descr="http://200.29.3.6:8080/pentaho/jpivot/table/drill-position-other.gif">
          <a:extLst>
            <a:ext uri="{FF2B5EF4-FFF2-40B4-BE49-F238E27FC236}">
              <a16:creationId xmlns:a16="http://schemas.microsoft.com/office/drawing/2014/main" id="{00000000-0008-0000-47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08675" y="700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81</xdr:col>
      <xdr:colOff>0</xdr:colOff>
      <xdr:row>28</xdr:row>
      <xdr:rowOff>0</xdr:rowOff>
    </xdr:from>
    <xdr:ext cx="85725" cy="85725"/>
    <xdr:pic>
      <xdr:nvPicPr>
        <xdr:cNvPr id="9" name="8 Imagen" descr="http://200.29.3.6:8080/pentaho/jpivot/table/drill-position-other.gif">
          <a:extLst>
            <a:ext uri="{FF2B5EF4-FFF2-40B4-BE49-F238E27FC236}">
              <a16:creationId xmlns:a16="http://schemas.microsoft.com/office/drawing/2014/main" id="{00000000-0008-0000-47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08675" y="700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81</xdr:col>
      <xdr:colOff>0</xdr:colOff>
      <xdr:row>28</xdr:row>
      <xdr:rowOff>0</xdr:rowOff>
    </xdr:from>
    <xdr:ext cx="85725" cy="85725"/>
    <xdr:pic>
      <xdr:nvPicPr>
        <xdr:cNvPr id="10" name="9 Imagen" descr="http://200.29.3.6:8080/pentaho/jpivot/table/drill-position-other.gif">
          <a:extLst>
            <a:ext uri="{FF2B5EF4-FFF2-40B4-BE49-F238E27FC236}">
              <a16:creationId xmlns:a16="http://schemas.microsoft.com/office/drawing/2014/main" id="{00000000-0008-0000-47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08675" y="700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81</xdr:col>
      <xdr:colOff>0</xdr:colOff>
      <xdr:row>28</xdr:row>
      <xdr:rowOff>0</xdr:rowOff>
    </xdr:from>
    <xdr:ext cx="85725" cy="85725"/>
    <xdr:pic>
      <xdr:nvPicPr>
        <xdr:cNvPr id="11" name="10 Imagen" descr="http://200.29.3.6:8080/pentaho/jpivot/table/drill-position-other.gif">
          <a:extLst>
            <a:ext uri="{FF2B5EF4-FFF2-40B4-BE49-F238E27FC236}">
              <a16:creationId xmlns:a16="http://schemas.microsoft.com/office/drawing/2014/main" id="{00000000-0008-0000-47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08675" y="700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81</xdr:col>
      <xdr:colOff>0</xdr:colOff>
      <xdr:row>28</xdr:row>
      <xdr:rowOff>0</xdr:rowOff>
    </xdr:from>
    <xdr:ext cx="85725" cy="85725"/>
    <xdr:pic>
      <xdr:nvPicPr>
        <xdr:cNvPr id="12" name="11 Imagen" descr="http://200.29.3.6:8080/pentaho/jpivot/table/drill-position-other.gif">
          <a:extLst>
            <a:ext uri="{FF2B5EF4-FFF2-40B4-BE49-F238E27FC236}">
              <a16:creationId xmlns:a16="http://schemas.microsoft.com/office/drawing/2014/main" id="{00000000-0008-0000-47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08675" y="700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81</xdr:col>
      <xdr:colOff>0</xdr:colOff>
      <xdr:row>28</xdr:row>
      <xdr:rowOff>0</xdr:rowOff>
    </xdr:from>
    <xdr:ext cx="85725" cy="85725"/>
    <xdr:pic>
      <xdr:nvPicPr>
        <xdr:cNvPr id="13" name="12 Imagen" descr="http://200.29.3.6:8080/pentaho/jpivot/table/drill-position-other.gif">
          <a:extLst>
            <a:ext uri="{FF2B5EF4-FFF2-40B4-BE49-F238E27FC236}">
              <a16:creationId xmlns:a16="http://schemas.microsoft.com/office/drawing/2014/main" id="{00000000-0008-0000-47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08675" y="700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81</xdr:col>
      <xdr:colOff>0</xdr:colOff>
      <xdr:row>28</xdr:row>
      <xdr:rowOff>0</xdr:rowOff>
    </xdr:from>
    <xdr:ext cx="85725" cy="85725"/>
    <xdr:pic>
      <xdr:nvPicPr>
        <xdr:cNvPr id="14" name="13 Imagen" descr="http://200.29.3.6:8080/pentaho/jpivot/table/drill-position-other.gif">
          <a:extLst>
            <a:ext uri="{FF2B5EF4-FFF2-40B4-BE49-F238E27FC236}">
              <a16:creationId xmlns:a16="http://schemas.microsoft.com/office/drawing/2014/main" id="{00000000-0008-0000-47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08675" y="700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81</xdr:col>
      <xdr:colOff>0</xdr:colOff>
      <xdr:row>28</xdr:row>
      <xdr:rowOff>0</xdr:rowOff>
    </xdr:from>
    <xdr:ext cx="85725" cy="85725"/>
    <xdr:pic>
      <xdr:nvPicPr>
        <xdr:cNvPr id="15" name="14 Imagen" descr="http://200.29.3.6:8080/pentaho/jpivot/table/drill-position-other.gif">
          <a:extLst>
            <a:ext uri="{FF2B5EF4-FFF2-40B4-BE49-F238E27FC236}">
              <a16:creationId xmlns:a16="http://schemas.microsoft.com/office/drawing/2014/main" id="{00000000-0008-0000-47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08675" y="700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81</xdr:col>
      <xdr:colOff>0</xdr:colOff>
      <xdr:row>28</xdr:row>
      <xdr:rowOff>0</xdr:rowOff>
    </xdr:from>
    <xdr:ext cx="85725" cy="85725"/>
    <xdr:pic>
      <xdr:nvPicPr>
        <xdr:cNvPr id="16" name="15 Imagen" descr="http://200.29.3.6:8080/pentaho/jpivot/table/drill-position-other.gif">
          <a:extLst>
            <a:ext uri="{FF2B5EF4-FFF2-40B4-BE49-F238E27FC236}">
              <a16:creationId xmlns:a16="http://schemas.microsoft.com/office/drawing/2014/main" id="{00000000-0008-0000-47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08675" y="700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9</xdr:row>
      <xdr:rowOff>0</xdr:rowOff>
    </xdr:from>
    <xdr:ext cx="85725" cy="85725"/>
    <xdr:pic>
      <xdr:nvPicPr>
        <xdr:cNvPr id="17" name="17 Imagen" descr="http://200.29.3.6:8080/pentaho/jpivot/table/drill-position-other.gif">
          <a:extLst>
            <a:ext uri="{FF2B5EF4-FFF2-40B4-BE49-F238E27FC236}">
              <a16:creationId xmlns:a16="http://schemas.microsoft.com/office/drawing/2014/main" id="{00000000-0008-0000-47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49075" y="2771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10</xdr:row>
      <xdr:rowOff>0</xdr:rowOff>
    </xdr:from>
    <xdr:ext cx="85725" cy="85725"/>
    <xdr:pic>
      <xdr:nvPicPr>
        <xdr:cNvPr id="18" name="18 Imagen" descr="http://200.29.3.6:8080/pentaho/jpivot/table/drill-position-other.gif">
          <a:extLst>
            <a:ext uri="{FF2B5EF4-FFF2-40B4-BE49-F238E27FC236}">
              <a16:creationId xmlns:a16="http://schemas.microsoft.com/office/drawing/2014/main" id="{00000000-0008-0000-47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49075" y="3000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11</xdr:row>
      <xdr:rowOff>0</xdr:rowOff>
    </xdr:from>
    <xdr:ext cx="85725" cy="85725"/>
    <xdr:pic>
      <xdr:nvPicPr>
        <xdr:cNvPr id="19" name="19 Imagen" descr="http://200.29.3.6:8080/pentaho/jpivot/table/drill-position-other.gif">
          <a:extLst>
            <a:ext uri="{FF2B5EF4-FFF2-40B4-BE49-F238E27FC236}">
              <a16:creationId xmlns:a16="http://schemas.microsoft.com/office/drawing/2014/main" id="{00000000-0008-0000-47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49075" y="3228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12</xdr:row>
      <xdr:rowOff>0</xdr:rowOff>
    </xdr:from>
    <xdr:ext cx="85725" cy="85725"/>
    <xdr:pic>
      <xdr:nvPicPr>
        <xdr:cNvPr id="20" name="20 Imagen" descr="http://200.29.3.6:8080/pentaho/jpivot/table/drill-position-other.gif">
          <a:extLst>
            <a:ext uri="{FF2B5EF4-FFF2-40B4-BE49-F238E27FC236}">
              <a16:creationId xmlns:a16="http://schemas.microsoft.com/office/drawing/2014/main" id="{00000000-0008-0000-47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49075" y="3457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13</xdr:row>
      <xdr:rowOff>0</xdr:rowOff>
    </xdr:from>
    <xdr:ext cx="85725" cy="85725"/>
    <xdr:pic>
      <xdr:nvPicPr>
        <xdr:cNvPr id="21" name="21 Imagen" descr="http://200.29.3.6:8080/pentaho/jpivot/table/drill-position-other.gif">
          <a:extLst>
            <a:ext uri="{FF2B5EF4-FFF2-40B4-BE49-F238E27FC236}">
              <a16:creationId xmlns:a16="http://schemas.microsoft.com/office/drawing/2014/main" id="{00000000-0008-0000-47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49075" y="3686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14</xdr:row>
      <xdr:rowOff>0</xdr:rowOff>
    </xdr:from>
    <xdr:ext cx="85725" cy="85725"/>
    <xdr:pic>
      <xdr:nvPicPr>
        <xdr:cNvPr id="22" name="22 Imagen" descr="http://200.29.3.6:8080/pentaho/jpivot/table/drill-position-other.gif">
          <a:extLst>
            <a:ext uri="{FF2B5EF4-FFF2-40B4-BE49-F238E27FC236}">
              <a16:creationId xmlns:a16="http://schemas.microsoft.com/office/drawing/2014/main" id="{00000000-0008-0000-47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49075" y="3914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16</xdr:row>
      <xdr:rowOff>0</xdr:rowOff>
    </xdr:from>
    <xdr:ext cx="85725" cy="85725"/>
    <xdr:pic>
      <xdr:nvPicPr>
        <xdr:cNvPr id="23" name="23 Imagen" descr="http://200.29.3.6:8080/pentaho/jpivot/table/drill-position-other.gif">
          <a:extLst>
            <a:ext uri="{FF2B5EF4-FFF2-40B4-BE49-F238E27FC236}">
              <a16:creationId xmlns:a16="http://schemas.microsoft.com/office/drawing/2014/main" id="{00000000-0008-0000-47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49075" y="437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17</xdr:row>
      <xdr:rowOff>0</xdr:rowOff>
    </xdr:from>
    <xdr:ext cx="85725" cy="85725"/>
    <xdr:pic>
      <xdr:nvPicPr>
        <xdr:cNvPr id="24" name="24 Imagen" descr="http://200.29.3.6:8080/pentaho/jpivot/table/drill-position-other.gif">
          <a:extLst>
            <a:ext uri="{FF2B5EF4-FFF2-40B4-BE49-F238E27FC236}">
              <a16:creationId xmlns:a16="http://schemas.microsoft.com/office/drawing/2014/main" id="{00000000-0008-0000-4700-00001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49075" y="4600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18</xdr:row>
      <xdr:rowOff>0</xdr:rowOff>
    </xdr:from>
    <xdr:ext cx="85725" cy="85725"/>
    <xdr:pic>
      <xdr:nvPicPr>
        <xdr:cNvPr id="25" name="25 Imagen" descr="http://200.29.3.6:8080/pentaho/jpivot/table/drill-position-other.gif">
          <a:extLst>
            <a:ext uri="{FF2B5EF4-FFF2-40B4-BE49-F238E27FC236}">
              <a16:creationId xmlns:a16="http://schemas.microsoft.com/office/drawing/2014/main" id="{00000000-0008-0000-4700-00001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49075" y="4829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19</xdr:row>
      <xdr:rowOff>0</xdr:rowOff>
    </xdr:from>
    <xdr:ext cx="85725" cy="85725"/>
    <xdr:pic>
      <xdr:nvPicPr>
        <xdr:cNvPr id="26" name="26 Imagen" descr="http://200.29.3.6:8080/pentaho/jpivot/table/drill-position-other.gif">
          <a:extLst>
            <a:ext uri="{FF2B5EF4-FFF2-40B4-BE49-F238E27FC236}">
              <a16:creationId xmlns:a16="http://schemas.microsoft.com/office/drawing/2014/main" id="{00000000-0008-0000-4700-00001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49075" y="5057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20</xdr:row>
      <xdr:rowOff>0</xdr:rowOff>
    </xdr:from>
    <xdr:ext cx="85725" cy="85725"/>
    <xdr:pic>
      <xdr:nvPicPr>
        <xdr:cNvPr id="27" name="27 Imagen" descr="http://200.29.3.6:8080/pentaho/jpivot/table/drill-position-other.gif">
          <a:extLst>
            <a:ext uri="{FF2B5EF4-FFF2-40B4-BE49-F238E27FC236}">
              <a16:creationId xmlns:a16="http://schemas.microsoft.com/office/drawing/2014/main" id="{00000000-0008-0000-4700-00001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49075" y="5286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21</xdr:row>
      <xdr:rowOff>0</xdr:rowOff>
    </xdr:from>
    <xdr:ext cx="85725" cy="85725"/>
    <xdr:pic>
      <xdr:nvPicPr>
        <xdr:cNvPr id="28" name="28 Imagen" descr="http://200.29.3.6:8080/pentaho/jpivot/table/drill-position-other.gif">
          <a:extLst>
            <a:ext uri="{FF2B5EF4-FFF2-40B4-BE49-F238E27FC236}">
              <a16:creationId xmlns:a16="http://schemas.microsoft.com/office/drawing/2014/main" id="{00000000-0008-0000-4700-00001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49075" y="5514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22</xdr:row>
      <xdr:rowOff>0</xdr:rowOff>
    </xdr:from>
    <xdr:ext cx="85725" cy="85725"/>
    <xdr:pic>
      <xdr:nvPicPr>
        <xdr:cNvPr id="29" name="29 Imagen" descr="http://200.29.3.6:8080/pentaho/jpivot/table/drill-position-other.gif">
          <a:extLst>
            <a:ext uri="{FF2B5EF4-FFF2-40B4-BE49-F238E27FC236}">
              <a16:creationId xmlns:a16="http://schemas.microsoft.com/office/drawing/2014/main" id="{00000000-0008-0000-4700-00001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49075" y="5743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24</xdr:row>
      <xdr:rowOff>0</xdr:rowOff>
    </xdr:from>
    <xdr:ext cx="85725" cy="85725"/>
    <xdr:pic>
      <xdr:nvPicPr>
        <xdr:cNvPr id="30" name="30 Imagen" descr="http://200.29.3.6:8080/pentaho/jpivot/table/drill-position-other.gif">
          <a:extLst>
            <a:ext uri="{FF2B5EF4-FFF2-40B4-BE49-F238E27FC236}">
              <a16:creationId xmlns:a16="http://schemas.microsoft.com/office/drawing/2014/main" id="{00000000-0008-0000-47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49075" y="6200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243692" cy="1118079"/>
    <xdr:pic>
      <xdr:nvPicPr>
        <xdr:cNvPr id="31" name="Imagen 30">
          <a:extLst>
            <a:ext uri="{FF2B5EF4-FFF2-40B4-BE49-F238E27FC236}">
              <a16:creationId xmlns:a16="http://schemas.microsoft.com/office/drawing/2014/main" id="{00000000-0008-0000-4700-00001F000000}"/>
            </a:ext>
          </a:extLst>
        </xdr:cNvPr>
        <xdr:cNvPicPr>
          <a:picLocks noChangeAspect="1"/>
        </xdr:cNvPicPr>
      </xdr:nvPicPr>
      <xdr:blipFill>
        <a:blip xmlns:r="http://schemas.openxmlformats.org/officeDocument/2006/relationships" r:embed="rId2"/>
        <a:stretch>
          <a:fillRect/>
        </a:stretch>
      </xdr:blipFill>
      <xdr:spPr>
        <a:xfrm>
          <a:off x="0" y="0"/>
          <a:ext cx="1243692" cy="1118079"/>
        </a:xfrm>
        <a:prstGeom prst="rect">
          <a:avLst/>
        </a:prstGeom>
      </xdr:spPr>
    </xdr:pic>
    <xdr:clientData/>
  </xdr:oneCellAnchor>
</xdr:wsDr>
</file>

<file path=xl/drawings/drawing73.xml><?xml version="1.0" encoding="utf-8"?>
<xdr:wsDr xmlns:xdr="http://schemas.openxmlformats.org/drawingml/2006/spreadsheetDrawing" xmlns:a="http://schemas.openxmlformats.org/drawingml/2006/main">
  <xdr:oneCellAnchor>
    <xdr:from>
      <xdr:col>9</xdr:col>
      <xdr:colOff>0</xdr:colOff>
      <xdr:row>80</xdr:row>
      <xdr:rowOff>0</xdr:rowOff>
    </xdr:from>
    <xdr:ext cx="152400" cy="152400"/>
    <xdr:sp macro="" textlink="">
      <xdr:nvSpPr>
        <xdr:cNvPr id="2" name="Picture 1" hidden="1">
          <a:extLst>
            <a:ext uri="{63B3BB69-23CF-44E3-9099-C40C66FF867C}">
              <a14:compatExt xmlns:a14="http://schemas.microsoft.com/office/drawing/2010/main" spid="_x0000_s13313"/>
            </a:ext>
            <a:ext uri="{FF2B5EF4-FFF2-40B4-BE49-F238E27FC236}">
              <a16:creationId xmlns:a16="http://schemas.microsoft.com/office/drawing/2014/main" id="{00000000-0008-0000-4800-000002000000}"/>
            </a:ext>
          </a:extLst>
        </xdr:cNvPr>
        <xdr:cNvSpPr/>
      </xdr:nvSpPr>
      <xdr:spPr>
        <a:xfrm>
          <a:off x="11934825" y="21164550"/>
          <a:ext cx="152400" cy="152400"/>
        </a:xfrm>
        <a:prstGeom prst="rect">
          <a:avLst/>
        </a:prstGeom>
      </xdr:spPr>
    </xdr:sp>
    <xdr:clientData/>
  </xdr:oneCellAnchor>
  <xdr:oneCellAnchor>
    <xdr:from>
      <xdr:col>9</xdr:col>
      <xdr:colOff>0</xdr:colOff>
      <xdr:row>80</xdr:row>
      <xdr:rowOff>0</xdr:rowOff>
    </xdr:from>
    <xdr:ext cx="152400" cy="152400"/>
    <xdr:sp macro="" textlink="">
      <xdr:nvSpPr>
        <xdr:cNvPr id="3" name="Picture 2" hidden="1">
          <a:extLst>
            <a:ext uri="{63B3BB69-23CF-44E3-9099-C40C66FF867C}">
              <a14:compatExt xmlns:a14="http://schemas.microsoft.com/office/drawing/2010/main" spid="_x0000_s13314"/>
            </a:ext>
            <a:ext uri="{FF2B5EF4-FFF2-40B4-BE49-F238E27FC236}">
              <a16:creationId xmlns:a16="http://schemas.microsoft.com/office/drawing/2014/main" id="{00000000-0008-0000-4800-000003000000}"/>
            </a:ext>
          </a:extLst>
        </xdr:cNvPr>
        <xdr:cNvSpPr/>
      </xdr:nvSpPr>
      <xdr:spPr>
        <a:xfrm>
          <a:off x="11934825" y="21164550"/>
          <a:ext cx="152400" cy="152400"/>
        </a:xfrm>
        <a:prstGeom prst="rect">
          <a:avLst/>
        </a:prstGeom>
      </xdr:spPr>
    </xdr:sp>
    <xdr:clientData/>
  </xdr:oneCellAnchor>
  <xdr:oneCellAnchor>
    <xdr:from>
      <xdr:col>9</xdr:col>
      <xdr:colOff>0</xdr:colOff>
      <xdr:row>80</xdr:row>
      <xdr:rowOff>0</xdr:rowOff>
    </xdr:from>
    <xdr:ext cx="85725" cy="85725"/>
    <xdr:pic>
      <xdr:nvPicPr>
        <xdr:cNvPr id="4" name="3 Imagen" descr="http://200.29.3.6:8080/pentaho/jpivot/table/drill-position-other.gif">
          <a:extLst>
            <a:ext uri="{FF2B5EF4-FFF2-40B4-BE49-F238E27FC236}">
              <a16:creationId xmlns:a16="http://schemas.microsoft.com/office/drawing/2014/main" id="{00000000-0008-0000-48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5" name="4 Imagen" descr="http://200.29.3.6:8080/pentaho/jpivot/table/drill-position-other.gif">
          <a:extLst>
            <a:ext uri="{FF2B5EF4-FFF2-40B4-BE49-F238E27FC236}">
              <a16:creationId xmlns:a16="http://schemas.microsoft.com/office/drawing/2014/main" id="{00000000-0008-0000-48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6" name="5 Imagen" descr="http://200.29.3.6:8080/pentaho/jpivot/table/drill-position-other.gif">
          <a:extLst>
            <a:ext uri="{FF2B5EF4-FFF2-40B4-BE49-F238E27FC236}">
              <a16:creationId xmlns:a16="http://schemas.microsoft.com/office/drawing/2014/main" id="{00000000-0008-0000-48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7" name="6 Imagen" descr="http://200.29.3.6:8080/pentaho/jpivot/table/drill-position-other.gif">
          <a:extLst>
            <a:ext uri="{FF2B5EF4-FFF2-40B4-BE49-F238E27FC236}">
              <a16:creationId xmlns:a16="http://schemas.microsoft.com/office/drawing/2014/main" id="{00000000-0008-0000-48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8" name="7 Imagen" descr="http://200.29.3.6:8080/pentaho/jpivot/table/drill-position-other.gif">
          <a:extLst>
            <a:ext uri="{FF2B5EF4-FFF2-40B4-BE49-F238E27FC236}">
              <a16:creationId xmlns:a16="http://schemas.microsoft.com/office/drawing/2014/main" id="{00000000-0008-0000-48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9" name="8 Imagen" descr="http://200.29.3.6:8080/pentaho/jpivot/table/drill-position-other.gif">
          <a:extLst>
            <a:ext uri="{FF2B5EF4-FFF2-40B4-BE49-F238E27FC236}">
              <a16:creationId xmlns:a16="http://schemas.microsoft.com/office/drawing/2014/main" id="{00000000-0008-0000-48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10" name="Picture 3" hidden="1">
          <a:extLst>
            <a:ext uri="{63B3BB69-23CF-44E3-9099-C40C66FF867C}">
              <a14:compatExt xmlns:a14="http://schemas.microsoft.com/office/drawing/2010/main" spid="_x0000_s13315"/>
            </a:ext>
            <a:ext uri="{FF2B5EF4-FFF2-40B4-BE49-F238E27FC236}">
              <a16:creationId xmlns:a16="http://schemas.microsoft.com/office/drawing/2014/main" id="{00000000-0008-0000-4800-00000A000000}"/>
            </a:ext>
          </a:extLst>
        </xdr:cNvPr>
        <xdr:cNvSpPr/>
      </xdr:nvSpPr>
      <xdr:spPr>
        <a:xfrm>
          <a:off x="11934825" y="21164550"/>
          <a:ext cx="152400" cy="152400"/>
        </a:xfrm>
        <a:prstGeom prst="rect">
          <a:avLst/>
        </a:prstGeom>
      </xdr:spPr>
    </xdr:sp>
    <xdr:clientData/>
  </xdr:oneCellAnchor>
  <xdr:oneCellAnchor>
    <xdr:from>
      <xdr:col>9</xdr:col>
      <xdr:colOff>0</xdr:colOff>
      <xdr:row>80</xdr:row>
      <xdr:rowOff>0</xdr:rowOff>
    </xdr:from>
    <xdr:ext cx="85725" cy="85725"/>
    <xdr:pic>
      <xdr:nvPicPr>
        <xdr:cNvPr id="11" name="10 Imagen" descr="http://200.29.3.6:8080/pentaho/jpivot/table/drill-position-other.gif">
          <a:extLst>
            <a:ext uri="{FF2B5EF4-FFF2-40B4-BE49-F238E27FC236}">
              <a16:creationId xmlns:a16="http://schemas.microsoft.com/office/drawing/2014/main" id="{00000000-0008-0000-48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2" name="11 Imagen" descr="http://200.29.3.6:8080/pentaho/jpivot/table/drill-position-other.gif">
          <a:extLst>
            <a:ext uri="{FF2B5EF4-FFF2-40B4-BE49-F238E27FC236}">
              <a16:creationId xmlns:a16="http://schemas.microsoft.com/office/drawing/2014/main" id="{00000000-0008-0000-48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3" name="12 Imagen" descr="http://200.29.3.6:8080/pentaho/jpivot/table/drill-position-other.gif">
          <a:extLst>
            <a:ext uri="{FF2B5EF4-FFF2-40B4-BE49-F238E27FC236}">
              <a16:creationId xmlns:a16="http://schemas.microsoft.com/office/drawing/2014/main" id="{00000000-0008-0000-48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4" name="13 Imagen" descr="http://200.29.3.6:8080/pentaho/jpivot/table/drill-position-other.gif">
          <a:extLst>
            <a:ext uri="{FF2B5EF4-FFF2-40B4-BE49-F238E27FC236}">
              <a16:creationId xmlns:a16="http://schemas.microsoft.com/office/drawing/2014/main" id="{00000000-0008-0000-48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5" name="14 Imagen" descr="http://200.29.3.6:8080/pentaho/jpivot/table/drill-position-other.gif">
          <a:extLst>
            <a:ext uri="{FF2B5EF4-FFF2-40B4-BE49-F238E27FC236}">
              <a16:creationId xmlns:a16="http://schemas.microsoft.com/office/drawing/2014/main" id="{00000000-0008-0000-48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6" name="15 Imagen" descr="http://200.29.3.6:8080/pentaho/jpivot/table/drill-position-other.gif">
          <a:extLst>
            <a:ext uri="{FF2B5EF4-FFF2-40B4-BE49-F238E27FC236}">
              <a16:creationId xmlns:a16="http://schemas.microsoft.com/office/drawing/2014/main" id="{00000000-0008-0000-48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17" name="Picture 4" hidden="1">
          <a:extLst>
            <a:ext uri="{63B3BB69-23CF-44E3-9099-C40C66FF867C}">
              <a14:compatExt xmlns:a14="http://schemas.microsoft.com/office/drawing/2010/main" spid="_x0000_s13316"/>
            </a:ext>
            <a:ext uri="{FF2B5EF4-FFF2-40B4-BE49-F238E27FC236}">
              <a16:creationId xmlns:a16="http://schemas.microsoft.com/office/drawing/2014/main" id="{00000000-0008-0000-4800-000011000000}"/>
            </a:ext>
          </a:extLst>
        </xdr:cNvPr>
        <xdr:cNvSpPr/>
      </xdr:nvSpPr>
      <xdr:spPr>
        <a:xfrm>
          <a:off x="11934825" y="21164550"/>
          <a:ext cx="152400" cy="152400"/>
        </a:xfrm>
        <a:prstGeom prst="rect">
          <a:avLst/>
        </a:prstGeom>
      </xdr:spPr>
    </xdr:sp>
    <xdr:clientData/>
  </xdr:oneCellAnchor>
  <xdr:oneCellAnchor>
    <xdr:from>
      <xdr:col>9</xdr:col>
      <xdr:colOff>0</xdr:colOff>
      <xdr:row>80</xdr:row>
      <xdr:rowOff>0</xdr:rowOff>
    </xdr:from>
    <xdr:ext cx="85725" cy="85725"/>
    <xdr:pic>
      <xdr:nvPicPr>
        <xdr:cNvPr id="18" name="17 Imagen" descr="http://200.29.3.6:8080/pentaho/jpivot/table/drill-position-other.gif">
          <a:extLst>
            <a:ext uri="{FF2B5EF4-FFF2-40B4-BE49-F238E27FC236}">
              <a16:creationId xmlns:a16="http://schemas.microsoft.com/office/drawing/2014/main" id="{00000000-0008-0000-48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9" name="18 Imagen" descr="http://200.29.3.6:8080/pentaho/jpivot/table/drill-position-other.gif">
          <a:extLst>
            <a:ext uri="{FF2B5EF4-FFF2-40B4-BE49-F238E27FC236}">
              <a16:creationId xmlns:a16="http://schemas.microsoft.com/office/drawing/2014/main" id="{00000000-0008-0000-48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20" name="19 Imagen" descr="http://200.29.3.6:8080/pentaho/jpivot/table/drill-position-other.gif">
          <a:extLst>
            <a:ext uri="{FF2B5EF4-FFF2-40B4-BE49-F238E27FC236}">
              <a16:creationId xmlns:a16="http://schemas.microsoft.com/office/drawing/2014/main" id="{00000000-0008-0000-48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21" name="20 Imagen" descr="http://200.29.3.6:8080/pentaho/jpivot/table/drill-position-other.gif">
          <a:extLst>
            <a:ext uri="{FF2B5EF4-FFF2-40B4-BE49-F238E27FC236}">
              <a16:creationId xmlns:a16="http://schemas.microsoft.com/office/drawing/2014/main" id="{00000000-0008-0000-48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22" name="21 Imagen" descr="http://200.29.3.6:8080/pentaho/jpivot/table/drill-position-other.gif">
          <a:extLst>
            <a:ext uri="{FF2B5EF4-FFF2-40B4-BE49-F238E27FC236}">
              <a16:creationId xmlns:a16="http://schemas.microsoft.com/office/drawing/2014/main" id="{00000000-0008-0000-48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23" name="Picture 5" hidden="1">
          <a:extLst>
            <a:ext uri="{63B3BB69-23CF-44E3-9099-C40C66FF867C}">
              <a14:compatExt xmlns:a14="http://schemas.microsoft.com/office/drawing/2010/main" spid="_x0000_s13317"/>
            </a:ext>
            <a:ext uri="{FF2B5EF4-FFF2-40B4-BE49-F238E27FC236}">
              <a16:creationId xmlns:a16="http://schemas.microsoft.com/office/drawing/2014/main" id="{00000000-0008-0000-4800-000017000000}"/>
            </a:ext>
          </a:extLst>
        </xdr:cNvPr>
        <xdr:cNvSpPr/>
      </xdr:nvSpPr>
      <xdr:spPr>
        <a:xfrm>
          <a:off x="11934825" y="21164550"/>
          <a:ext cx="152400" cy="152400"/>
        </a:xfrm>
        <a:prstGeom prst="rect">
          <a:avLst/>
        </a:prstGeom>
      </xdr:spPr>
    </xdr:sp>
    <xdr:clientData/>
  </xdr:oneCellAnchor>
  <xdr:oneCellAnchor>
    <xdr:from>
      <xdr:col>9</xdr:col>
      <xdr:colOff>0</xdr:colOff>
      <xdr:row>80</xdr:row>
      <xdr:rowOff>0</xdr:rowOff>
    </xdr:from>
    <xdr:ext cx="85725" cy="85725"/>
    <xdr:pic>
      <xdr:nvPicPr>
        <xdr:cNvPr id="24" name="23 Imagen" descr="http://200.29.3.6:8080/pentaho/jpivot/table/drill-position-other.gif">
          <a:extLst>
            <a:ext uri="{FF2B5EF4-FFF2-40B4-BE49-F238E27FC236}">
              <a16:creationId xmlns:a16="http://schemas.microsoft.com/office/drawing/2014/main" id="{00000000-0008-0000-4800-00001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25" name="24 Imagen" descr="http://200.29.3.6:8080/pentaho/jpivot/table/drill-position-other.gif">
          <a:extLst>
            <a:ext uri="{FF2B5EF4-FFF2-40B4-BE49-F238E27FC236}">
              <a16:creationId xmlns:a16="http://schemas.microsoft.com/office/drawing/2014/main" id="{00000000-0008-0000-4800-00001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26" name="25 Imagen" descr="http://200.29.3.6:8080/pentaho/jpivot/table/drill-position-other.gif">
          <a:extLst>
            <a:ext uri="{FF2B5EF4-FFF2-40B4-BE49-F238E27FC236}">
              <a16:creationId xmlns:a16="http://schemas.microsoft.com/office/drawing/2014/main" id="{00000000-0008-0000-4800-00001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27" name="Picture 6" hidden="1">
          <a:extLst>
            <a:ext uri="{63B3BB69-23CF-44E3-9099-C40C66FF867C}">
              <a14:compatExt xmlns:a14="http://schemas.microsoft.com/office/drawing/2010/main" spid="_x0000_s13318"/>
            </a:ext>
            <a:ext uri="{FF2B5EF4-FFF2-40B4-BE49-F238E27FC236}">
              <a16:creationId xmlns:a16="http://schemas.microsoft.com/office/drawing/2014/main" id="{00000000-0008-0000-4800-00001B000000}"/>
            </a:ext>
          </a:extLst>
        </xdr:cNvPr>
        <xdr:cNvSpPr/>
      </xdr:nvSpPr>
      <xdr:spPr>
        <a:xfrm>
          <a:off x="11934825" y="21164550"/>
          <a:ext cx="152400" cy="152400"/>
        </a:xfrm>
        <a:prstGeom prst="rect">
          <a:avLst/>
        </a:prstGeom>
      </xdr:spPr>
    </xdr:sp>
    <xdr:clientData/>
  </xdr:oneCellAnchor>
  <xdr:oneCellAnchor>
    <xdr:from>
      <xdr:col>9</xdr:col>
      <xdr:colOff>0</xdr:colOff>
      <xdr:row>80</xdr:row>
      <xdr:rowOff>0</xdr:rowOff>
    </xdr:from>
    <xdr:ext cx="85725" cy="85725"/>
    <xdr:pic>
      <xdr:nvPicPr>
        <xdr:cNvPr id="28" name="27 Imagen" descr="http://200.29.3.6:8080/pentaho/jpivot/table/drill-position-other.gif">
          <a:extLst>
            <a:ext uri="{FF2B5EF4-FFF2-40B4-BE49-F238E27FC236}">
              <a16:creationId xmlns:a16="http://schemas.microsoft.com/office/drawing/2014/main" id="{00000000-0008-0000-4800-00001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29" name="28 Imagen" descr="http://200.29.3.6:8080/pentaho/jpivot/table/drill-position-other.gif">
          <a:extLst>
            <a:ext uri="{FF2B5EF4-FFF2-40B4-BE49-F238E27FC236}">
              <a16:creationId xmlns:a16="http://schemas.microsoft.com/office/drawing/2014/main" id="{00000000-0008-0000-4800-00001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30" name="29 Imagen" descr="http://200.29.3.6:8080/pentaho/jpivot/table/drill-position-other.gif">
          <a:extLst>
            <a:ext uri="{FF2B5EF4-FFF2-40B4-BE49-F238E27FC236}">
              <a16:creationId xmlns:a16="http://schemas.microsoft.com/office/drawing/2014/main" id="{00000000-0008-0000-48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31" name="Picture 7" hidden="1">
          <a:extLst>
            <a:ext uri="{63B3BB69-23CF-44E3-9099-C40C66FF867C}">
              <a14:compatExt xmlns:a14="http://schemas.microsoft.com/office/drawing/2010/main" spid="_x0000_s13319"/>
            </a:ext>
            <a:ext uri="{FF2B5EF4-FFF2-40B4-BE49-F238E27FC236}">
              <a16:creationId xmlns:a16="http://schemas.microsoft.com/office/drawing/2014/main" id="{00000000-0008-0000-4800-00001F000000}"/>
            </a:ext>
          </a:extLst>
        </xdr:cNvPr>
        <xdr:cNvSpPr/>
      </xdr:nvSpPr>
      <xdr:spPr>
        <a:xfrm>
          <a:off x="11934825" y="21164550"/>
          <a:ext cx="152400" cy="152400"/>
        </a:xfrm>
        <a:prstGeom prst="rect">
          <a:avLst/>
        </a:prstGeom>
      </xdr:spPr>
    </xdr:sp>
    <xdr:clientData/>
  </xdr:oneCellAnchor>
  <xdr:oneCellAnchor>
    <xdr:from>
      <xdr:col>9</xdr:col>
      <xdr:colOff>0</xdr:colOff>
      <xdr:row>80</xdr:row>
      <xdr:rowOff>0</xdr:rowOff>
    </xdr:from>
    <xdr:ext cx="85725" cy="85725"/>
    <xdr:pic>
      <xdr:nvPicPr>
        <xdr:cNvPr id="32" name="31 Imagen" descr="http://200.29.3.6:8080/pentaho/jpivot/table/drill-position-other.gif">
          <a:extLst>
            <a:ext uri="{FF2B5EF4-FFF2-40B4-BE49-F238E27FC236}">
              <a16:creationId xmlns:a16="http://schemas.microsoft.com/office/drawing/2014/main" id="{00000000-0008-0000-4800-00002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33" name="32 Imagen" descr="http://200.29.3.6:8080/pentaho/jpivot/table/drill-position-other.gif">
          <a:extLst>
            <a:ext uri="{FF2B5EF4-FFF2-40B4-BE49-F238E27FC236}">
              <a16:creationId xmlns:a16="http://schemas.microsoft.com/office/drawing/2014/main" id="{00000000-0008-0000-4800-00002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34" name="Picture 8" hidden="1">
          <a:extLst>
            <a:ext uri="{63B3BB69-23CF-44E3-9099-C40C66FF867C}">
              <a14:compatExt xmlns:a14="http://schemas.microsoft.com/office/drawing/2010/main" spid="_x0000_s13320"/>
            </a:ext>
            <a:ext uri="{FF2B5EF4-FFF2-40B4-BE49-F238E27FC236}">
              <a16:creationId xmlns:a16="http://schemas.microsoft.com/office/drawing/2014/main" id="{00000000-0008-0000-4800-000022000000}"/>
            </a:ext>
          </a:extLst>
        </xdr:cNvPr>
        <xdr:cNvSpPr/>
      </xdr:nvSpPr>
      <xdr:spPr>
        <a:xfrm>
          <a:off x="11934825" y="21164550"/>
          <a:ext cx="152400" cy="152400"/>
        </a:xfrm>
        <a:prstGeom prst="rect">
          <a:avLst/>
        </a:prstGeom>
      </xdr:spPr>
    </xdr:sp>
    <xdr:clientData/>
  </xdr:oneCellAnchor>
  <xdr:oneCellAnchor>
    <xdr:from>
      <xdr:col>9</xdr:col>
      <xdr:colOff>0</xdr:colOff>
      <xdr:row>80</xdr:row>
      <xdr:rowOff>0</xdr:rowOff>
    </xdr:from>
    <xdr:ext cx="85725" cy="85725"/>
    <xdr:pic>
      <xdr:nvPicPr>
        <xdr:cNvPr id="35" name="34 Imagen" descr="http://200.29.3.6:8080/pentaho/jpivot/table/drill-position-other.gif">
          <a:extLst>
            <a:ext uri="{FF2B5EF4-FFF2-40B4-BE49-F238E27FC236}">
              <a16:creationId xmlns:a16="http://schemas.microsoft.com/office/drawing/2014/main" id="{00000000-0008-0000-48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36" name="35 Imagen" descr="http://200.29.3.6:8080/pentaho/jpivot/table/drill-position-other.gif">
          <a:extLst>
            <a:ext uri="{FF2B5EF4-FFF2-40B4-BE49-F238E27FC236}">
              <a16:creationId xmlns:a16="http://schemas.microsoft.com/office/drawing/2014/main" id="{00000000-0008-0000-48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37" name="Picture 9" hidden="1">
          <a:extLst>
            <a:ext uri="{63B3BB69-23CF-44E3-9099-C40C66FF867C}">
              <a14:compatExt xmlns:a14="http://schemas.microsoft.com/office/drawing/2010/main" spid="_x0000_s13321"/>
            </a:ext>
            <a:ext uri="{FF2B5EF4-FFF2-40B4-BE49-F238E27FC236}">
              <a16:creationId xmlns:a16="http://schemas.microsoft.com/office/drawing/2014/main" id="{00000000-0008-0000-4800-000025000000}"/>
            </a:ext>
          </a:extLst>
        </xdr:cNvPr>
        <xdr:cNvSpPr/>
      </xdr:nvSpPr>
      <xdr:spPr>
        <a:xfrm>
          <a:off x="11934825" y="21164550"/>
          <a:ext cx="152400" cy="152400"/>
        </a:xfrm>
        <a:prstGeom prst="rect">
          <a:avLst/>
        </a:prstGeom>
      </xdr:spPr>
    </xdr:sp>
    <xdr:clientData/>
  </xdr:oneCellAnchor>
  <xdr:oneCellAnchor>
    <xdr:from>
      <xdr:col>9</xdr:col>
      <xdr:colOff>0</xdr:colOff>
      <xdr:row>80</xdr:row>
      <xdr:rowOff>0</xdr:rowOff>
    </xdr:from>
    <xdr:ext cx="85725" cy="85725"/>
    <xdr:pic>
      <xdr:nvPicPr>
        <xdr:cNvPr id="38" name="37 Imagen" descr="http://200.29.3.6:8080/pentaho/jpivot/table/drill-position-other.gif">
          <a:extLst>
            <a:ext uri="{FF2B5EF4-FFF2-40B4-BE49-F238E27FC236}">
              <a16:creationId xmlns:a16="http://schemas.microsoft.com/office/drawing/2014/main" id="{00000000-0008-0000-4800-00002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39" name="38 Imagen" descr="http://200.29.3.6:8080/pentaho/jpivot/table/drill-position-other.gif">
          <a:extLst>
            <a:ext uri="{FF2B5EF4-FFF2-40B4-BE49-F238E27FC236}">
              <a16:creationId xmlns:a16="http://schemas.microsoft.com/office/drawing/2014/main" id="{00000000-0008-0000-4800-00002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40" name="Picture 10" hidden="1">
          <a:extLst>
            <a:ext uri="{63B3BB69-23CF-44E3-9099-C40C66FF867C}">
              <a14:compatExt xmlns:a14="http://schemas.microsoft.com/office/drawing/2010/main" spid="_x0000_s13322"/>
            </a:ext>
            <a:ext uri="{FF2B5EF4-FFF2-40B4-BE49-F238E27FC236}">
              <a16:creationId xmlns:a16="http://schemas.microsoft.com/office/drawing/2014/main" id="{00000000-0008-0000-4800-000028000000}"/>
            </a:ext>
          </a:extLst>
        </xdr:cNvPr>
        <xdr:cNvSpPr/>
      </xdr:nvSpPr>
      <xdr:spPr>
        <a:xfrm>
          <a:off x="11934825" y="21164550"/>
          <a:ext cx="152400" cy="152400"/>
        </a:xfrm>
        <a:prstGeom prst="rect">
          <a:avLst/>
        </a:prstGeom>
      </xdr:spPr>
    </xdr:sp>
    <xdr:clientData/>
  </xdr:oneCellAnchor>
  <xdr:oneCellAnchor>
    <xdr:from>
      <xdr:col>9</xdr:col>
      <xdr:colOff>0</xdr:colOff>
      <xdr:row>80</xdr:row>
      <xdr:rowOff>0</xdr:rowOff>
    </xdr:from>
    <xdr:ext cx="85725" cy="85725"/>
    <xdr:pic>
      <xdr:nvPicPr>
        <xdr:cNvPr id="41" name="40 Imagen" descr="http://200.29.3.6:8080/pentaho/jpivot/table/drill-position-other.gif">
          <a:extLst>
            <a:ext uri="{FF2B5EF4-FFF2-40B4-BE49-F238E27FC236}">
              <a16:creationId xmlns:a16="http://schemas.microsoft.com/office/drawing/2014/main" id="{00000000-0008-0000-4800-00002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42" name="Picture 11" hidden="1">
          <a:extLst>
            <a:ext uri="{63B3BB69-23CF-44E3-9099-C40C66FF867C}">
              <a14:compatExt xmlns:a14="http://schemas.microsoft.com/office/drawing/2010/main" spid="_x0000_s13323"/>
            </a:ext>
            <a:ext uri="{FF2B5EF4-FFF2-40B4-BE49-F238E27FC236}">
              <a16:creationId xmlns:a16="http://schemas.microsoft.com/office/drawing/2014/main" id="{00000000-0008-0000-4800-00002A000000}"/>
            </a:ext>
          </a:extLst>
        </xdr:cNvPr>
        <xdr:cNvSpPr/>
      </xdr:nvSpPr>
      <xdr:spPr>
        <a:xfrm>
          <a:off x="11934825" y="21164550"/>
          <a:ext cx="152400" cy="152400"/>
        </a:xfrm>
        <a:prstGeom prst="rect">
          <a:avLst/>
        </a:prstGeom>
      </xdr:spPr>
    </xdr:sp>
    <xdr:clientData/>
  </xdr:oneCellAnchor>
  <xdr:oneCellAnchor>
    <xdr:from>
      <xdr:col>9</xdr:col>
      <xdr:colOff>0</xdr:colOff>
      <xdr:row>80</xdr:row>
      <xdr:rowOff>0</xdr:rowOff>
    </xdr:from>
    <xdr:ext cx="85725" cy="85725"/>
    <xdr:pic>
      <xdr:nvPicPr>
        <xdr:cNvPr id="43" name="42 Imagen" descr="http://200.29.3.6:8080/pentaho/jpivot/table/drill-position-other.gif">
          <a:extLst>
            <a:ext uri="{FF2B5EF4-FFF2-40B4-BE49-F238E27FC236}">
              <a16:creationId xmlns:a16="http://schemas.microsoft.com/office/drawing/2014/main" id="{00000000-0008-0000-48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44" name="43 Imagen" descr="http://200.29.3.6:8080/pentaho/jpivot/table/drill-position-other.gif">
          <a:extLst>
            <a:ext uri="{FF2B5EF4-FFF2-40B4-BE49-F238E27FC236}">
              <a16:creationId xmlns:a16="http://schemas.microsoft.com/office/drawing/2014/main" id="{00000000-0008-0000-4800-00002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45" name="44 Imagen" descr="http://200.29.3.6:8080/pentaho/jpivot/table/drill-position-other.gif">
          <a:extLst>
            <a:ext uri="{FF2B5EF4-FFF2-40B4-BE49-F238E27FC236}">
              <a16:creationId xmlns:a16="http://schemas.microsoft.com/office/drawing/2014/main" id="{00000000-0008-0000-4800-00002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46" name="45 Imagen" descr="http://200.29.3.6:8080/pentaho/jpivot/table/drill-position-other.gif">
          <a:extLst>
            <a:ext uri="{FF2B5EF4-FFF2-40B4-BE49-F238E27FC236}">
              <a16:creationId xmlns:a16="http://schemas.microsoft.com/office/drawing/2014/main" id="{00000000-0008-0000-4800-00002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47" name="Picture 12" hidden="1">
          <a:extLst>
            <a:ext uri="{63B3BB69-23CF-44E3-9099-C40C66FF867C}">
              <a14:compatExt xmlns:a14="http://schemas.microsoft.com/office/drawing/2010/main" spid="_x0000_s13324"/>
            </a:ext>
            <a:ext uri="{FF2B5EF4-FFF2-40B4-BE49-F238E27FC236}">
              <a16:creationId xmlns:a16="http://schemas.microsoft.com/office/drawing/2014/main" id="{00000000-0008-0000-4800-00002F000000}"/>
            </a:ext>
          </a:extLst>
        </xdr:cNvPr>
        <xdr:cNvSpPr/>
      </xdr:nvSpPr>
      <xdr:spPr>
        <a:xfrm>
          <a:off x="11934825" y="21164550"/>
          <a:ext cx="152400" cy="152400"/>
        </a:xfrm>
        <a:prstGeom prst="rect">
          <a:avLst/>
        </a:prstGeom>
      </xdr:spPr>
    </xdr:sp>
    <xdr:clientData/>
  </xdr:oneCellAnchor>
  <xdr:oneCellAnchor>
    <xdr:from>
      <xdr:col>9</xdr:col>
      <xdr:colOff>0</xdr:colOff>
      <xdr:row>80</xdr:row>
      <xdr:rowOff>0</xdr:rowOff>
    </xdr:from>
    <xdr:ext cx="85725" cy="85725"/>
    <xdr:pic>
      <xdr:nvPicPr>
        <xdr:cNvPr id="48" name="47 Imagen" descr="http://200.29.3.6:8080/pentaho/jpivot/table/drill-position-other.gif">
          <a:extLst>
            <a:ext uri="{FF2B5EF4-FFF2-40B4-BE49-F238E27FC236}">
              <a16:creationId xmlns:a16="http://schemas.microsoft.com/office/drawing/2014/main" id="{00000000-0008-0000-4800-00003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49" name="48 Imagen" descr="http://200.29.3.6:8080/pentaho/jpivot/table/drill-position-other.gif">
          <a:extLst>
            <a:ext uri="{FF2B5EF4-FFF2-40B4-BE49-F238E27FC236}">
              <a16:creationId xmlns:a16="http://schemas.microsoft.com/office/drawing/2014/main" id="{00000000-0008-0000-4800-00003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50" name="49 Imagen" descr="http://200.29.3.6:8080/pentaho/jpivot/table/drill-position-other.gif">
          <a:extLst>
            <a:ext uri="{FF2B5EF4-FFF2-40B4-BE49-F238E27FC236}">
              <a16:creationId xmlns:a16="http://schemas.microsoft.com/office/drawing/2014/main" id="{00000000-0008-0000-4800-00003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51" name="50 Imagen" descr="http://200.29.3.6:8080/pentaho/jpivot/table/drill-position-other.gif">
          <a:extLst>
            <a:ext uri="{FF2B5EF4-FFF2-40B4-BE49-F238E27FC236}">
              <a16:creationId xmlns:a16="http://schemas.microsoft.com/office/drawing/2014/main" id="{00000000-0008-0000-4800-00003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52" name="Picture 13" hidden="1">
          <a:extLst>
            <a:ext uri="{63B3BB69-23CF-44E3-9099-C40C66FF867C}">
              <a14:compatExt xmlns:a14="http://schemas.microsoft.com/office/drawing/2010/main" spid="_x0000_s13325"/>
            </a:ext>
            <a:ext uri="{FF2B5EF4-FFF2-40B4-BE49-F238E27FC236}">
              <a16:creationId xmlns:a16="http://schemas.microsoft.com/office/drawing/2014/main" id="{00000000-0008-0000-4800-000034000000}"/>
            </a:ext>
          </a:extLst>
        </xdr:cNvPr>
        <xdr:cNvSpPr/>
      </xdr:nvSpPr>
      <xdr:spPr>
        <a:xfrm>
          <a:off x="11934825" y="21164550"/>
          <a:ext cx="152400" cy="152400"/>
        </a:xfrm>
        <a:prstGeom prst="rect">
          <a:avLst/>
        </a:prstGeom>
      </xdr:spPr>
    </xdr:sp>
    <xdr:clientData/>
  </xdr:oneCellAnchor>
  <xdr:oneCellAnchor>
    <xdr:from>
      <xdr:col>9</xdr:col>
      <xdr:colOff>0</xdr:colOff>
      <xdr:row>80</xdr:row>
      <xdr:rowOff>0</xdr:rowOff>
    </xdr:from>
    <xdr:ext cx="85725" cy="85725"/>
    <xdr:pic>
      <xdr:nvPicPr>
        <xdr:cNvPr id="53" name="52 Imagen" descr="http://200.29.3.6:8080/pentaho/jpivot/table/drill-position-other.gif">
          <a:extLst>
            <a:ext uri="{FF2B5EF4-FFF2-40B4-BE49-F238E27FC236}">
              <a16:creationId xmlns:a16="http://schemas.microsoft.com/office/drawing/2014/main" id="{00000000-0008-0000-4800-00003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54" name="53 Imagen" descr="http://200.29.3.6:8080/pentaho/jpivot/table/drill-position-other.gif">
          <a:extLst>
            <a:ext uri="{FF2B5EF4-FFF2-40B4-BE49-F238E27FC236}">
              <a16:creationId xmlns:a16="http://schemas.microsoft.com/office/drawing/2014/main" id="{00000000-0008-0000-4800-00003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80</xdr:row>
      <xdr:rowOff>0</xdr:rowOff>
    </xdr:from>
    <xdr:ext cx="152400" cy="152400"/>
    <xdr:sp macro="" textlink="">
      <xdr:nvSpPr>
        <xdr:cNvPr id="55" name="Picture 14" hidden="1">
          <a:extLst>
            <a:ext uri="{63B3BB69-23CF-44E3-9099-C40C66FF867C}">
              <a14:compatExt xmlns:a14="http://schemas.microsoft.com/office/drawing/2010/main" spid="_x0000_s13326"/>
            </a:ext>
            <a:ext uri="{FF2B5EF4-FFF2-40B4-BE49-F238E27FC236}">
              <a16:creationId xmlns:a16="http://schemas.microsoft.com/office/drawing/2014/main" id="{00000000-0008-0000-4800-000037000000}"/>
            </a:ext>
          </a:extLst>
        </xdr:cNvPr>
        <xdr:cNvSpPr/>
      </xdr:nvSpPr>
      <xdr:spPr>
        <a:xfrm>
          <a:off x="12696825" y="21164550"/>
          <a:ext cx="152400" cy="152400"/>
        </a:xfrm>
        <a:prstGeom prst="rect">
          <a:avLst/>
        </a:prstGeom>
      </xdr:spPr>
    </xdr:sp>
    <xdr:clientData/>
  </xdr:oneCellAnchor>
  <xdr:oneCellAnchor>
    <xdr:from>
      <xdr:col>10</xdr:col>
      <xdr:colOff>0</xdr:colOff>
      <xdr:row>80</xdr:row>
      <xdr:rowOff>0</xdr:rowOff>
    </xdr:from>
    <xdr:ext cx="85725" cy="85725"/>
    <xdr:pic>
      <xdr:nvPicPr>
        <xdr:cNvPr id="56" name="55 Imagen" descr="http://200.29.3.6:8080/pentaho/jpivot/table/drill-position-other.gif">
          <a:extLst>
            <a:ext uri="{FF2B5EF4-FFF2-40B4-BE49-F238E27FC236}">
              <a16:creationId xmlns:a16="http://schemas.microsoft.com/office/drawing/2014/main" id="{00000000-0008-0000-4800-00003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80</xdr:row>
      <xdr:rowOff>0</xdr:rowOff>
    </xdr:from>
    <xdr:ext cx="85725" cy="85725"/>
    <xdr:pic>
      <xdr:nvPicPr>
        <xdr:cNvPr id="57" name="56 Imagen" descr="http://200.29.3.6:8080/pentaho/jpivot/table/drill-position-other.gif">
          <a:extLst>
            <a:ext uri="{FF2B5EF4-FFF2-40B4-BE49-F238E27FC236}">
              <a16:creationId xmlns:a16="http://schemas.microsoft.com/office/drawing/2014/main" id="{00000000-0008-0000-4800-00003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80</xdr:row>
      <xdr:rowOff>0</xdr:rowOff>
    </xdr:from>
    <xdr:ext cx="85725" cy="85725"/>
    <xdr:pic>
      <xdr:nvPicPr>
        <xdr:cNvPr id="58" name="57 Imagen" descr="http://200.29.3.6:8080/pentaho/jpivot/table/drill-position-other.gif">
          <a:extLst>
            <a:ext uri="{FF2B5EF4-FFF2-40B4-BE49-F238E27FC236}">
              <a16:creationId xmlns:a16="http://schemas.microsoft.com/office/drawing/2014/main" id="{00000000-0008-0000-4800-00003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80</xdr:row>
      <xdr:rowOff>0</xdr:rowOff>
    </xdr:from>
    <xdr:ext cx="85725" cy="85725"/>
    <xdr:pic>
      <xdr:nvPicPr>
        <xdr:cNvPr id="59" name="58 Imagen" descr="http://200.29.3.6:8080/pentaho/jpivot/table/drill-position-other.gif">
          <a:extLst>
            <a:ext uri="{FF2B5EF4-FFF2-40B4-BE49-F238E27FC236}">
              <a16:creationId xmlns:a16="http://schemas.microsoft.com/office/drawing/2014/main" id="{00000000-0008-0000-48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80</xdr:row>
      <xdr:rowOff>0</xdr:rowOff>
    </xdr:from>
    <xdr:ext cx="85725" cy="85725"/>
    <xdr:pic>
      <xdr:nvPicPr>
        <xdr:cNvPr id="60" name="59 Imagen" descr="http://200.29.3.6:8080/pentaho/jpivot/table/drill-position-other.gif">
          <a:extLst>
            <a:ext uri="{FF2B5EF4-FFF2-40B4-BE49-F238E27FC236}">
              <a16:creationId xmlns:a16="http://schemas.microsoft.com/office/drawing/2014/main" id="{00000000-0008-0000-4800-00003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61" name="60 Imagen" descr="http://200.29.3.6:8080/pentaho/jpivot/table/drill-position-other.gif">
          <a:extLst>
            <a:ext uri="{FF2B5EF4-FFF2-40B4-BE49-F238E27FC236}">
              <a16:creationId xmlns:a16="http://schemas.microsoft.com/office/drawing/2014/main" id="{00000000-0008-0000-4800-00003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80</xdr:row>
      <xdr:rowOff>0</xdr:rowOff>
    </xdr:from>
    <xdr:ext cx="152400" cy="152400"/>
    <xdr:sp macro="" textlink="">
      <xdr:nvSpPr>
        <xdr:cNvPr id="62" name="Picture 15" hidden="1">
          <a:extLst>
            <a:ext uri="{63B3BB69-23CF-44E3-9099-C40C66FF867C}">
              <a14:compatExt xmlns:a14="http://schemas.microsoft.com/office/drawing/2010/main" spid="_x0000_s13327"/>
            </a:ext>
            <a:ext uri="{FF2B5EF4-FFF2-40B4-BE49-F238E27FC236}">
              <a16:creationId xmlns:a16="http://schemas.microsoft.com/office/drawing/2014/main" id="{00000000-0008-0000-4800-00003E000000}"/>
            </a:ext>
          </a:extLst>
        </xdr:cNvPr>
        <xdr:cNvSpPr/>
      </xdr:nvSpPr>
      <xdr:spPr>
        <a:xfrm>
          <a:off x="12696825" y="21164550"/>
          <a:ext cx="152400" cy="152400"/>
        </a:xfrm>
        <a:prstGeom prst="rect">
          <a:avLst/>
        </a:prstGeom>
      </xdr:spPr>
    </xdr:sp>
    <xdr:clientData/>
  </xdr:oneCellAnchor>
  <xdr:oneCellAnchor>
    <xdr:from>
      <xdr:col>10</xdr:col>
      <xdr:colOff>0</xdr:colOff>
      <xdr:row>80</xdr:row>
      <xdr:rowOff>0</xdr:rowOff>
    </xdr:from>
    <xdr:ext cx="85725" cy="85725"/>
    <xdr:pic>
      <xdr:nvPicPr>
        <xdr:cNvPr id="63" name="62 Imagen" descr="http://200.29.3.6:8080/pentaho/jpivot/table/drill-position-other.gif">
          <a:extLst>
            <a:ext uri="{FF2B5EF4-FFF2-40B4-BE49-F238E27FC236}">
              <a16:creationId xmlns:a16="http://schemas.microsoft.com/office/drawing/2014/main" id="{00000000-0008-0000-4800-00003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80</xdr:row>
      <xdr:rowOff>0</xdr:rowOff>
    </xdr:from>
    <xdr:ext cx="85725" cy="85725"/>
    <xdr:pic>
      <xdr:nvPicPr>
        <xdr:cNvPr id="64" name="63 Imagen" descr="http://200.29.3.6:8080/pentaho/jpivot/table/drill-position-other.gif">
          <a:extLst>
            <a:ext uri="{FF2B5EF4-FFF2-40B4-BE49-F238E27FC236}">
              <a16:creationId xmlns:a16="http://schemas.microsoft.com/office/drawing/2014/main" id="{00000000-0008-0000-4800-00004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80</xdr:row>
      <xdr:rowOff>0</xdr:rowOff>
    </xdr:from>
    <xdr:ext cx="85725" cy="85725"/>
    <xdr:pic>
      <xdr:nvPicPr>
        <xdr:cNvPr id="65" name="64 Imagen" descr="http://200.29.3.6:8080/pentaho/jpivot/table/drill-position-other.gif">
          <a:extLst>
            <a:ext uri="{FF2B5EF4-FFF2-40B4-BE49-F238E27FC236}">
              <a16:creationId xmlns:a16="http://schemas.microsoft.com/office/drawing/2014/main" id="{00000000-0008-0000-4800-00004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80</xdr:row>
      <xdr:rowOff>0</xdr:rowOff>
    </xdr:from>
    <xdr:ext cx="85725" cy="85725"/>
    <xdr:pic>
      <xdr:nvPicPr>
        <xdr:cNvPr id="66" name="65 Imagen" descr="http://200.29.3.6:8080/pentaho/jpivot/table/drill-position-other.gif">
          <a:extLst>
            <a:ext uri="{FF2B5EF4-FFF2-40B4-BE49-F238E27FC236}">
              <a16:creationId xmlns:a16="http://schemas.microsoft.com/office/drawing/2014/main" id="{00000000-0008-0000-4800-00004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80</xdr:row>
      <xdr:rowOff>0</xdr:rowOff>
    </xdr:from>
    <xdr:ext cx="85725" cy="85725"/>
    <xdr:pic>
      <xdr:nvPicPr>
        <xdr:cNvPr id="67" name="66 Imagen" descr="http://200.29.3.6:8080/pentaho/jpivot/table/drill-position-other.gif">
          <a:extLst>
            <a:ext uri="{FF2B5EF4-FFF2-40B4-BE49-F238E27FC236}">
              <a16:creationId xmlns:a16="http://schemas.microsoft.com/office/drawing/2014/main" id="{00000000-0008-0000-4800-00004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68" name="67 Imagen" descr="http://200.29.3.6:8080/pentaho/jpivot/table/drill-position-other.gif">
          <a:extLst>
            <a:ext uri="{FF2B5EF4-FFF2-40B4-BE49-F238E27FC236}">
              <a16:creationId xmlns:a16="http://schemas.microsoft.com/office/drawing/2014/main" id="{00000000-0008-0000-4800-00004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80</xdr:row>
      <xdr:rowOff>0</xdr:rowOff>
    </xdr:from>
    <xdr:ext cx="152400" cy="152400"/>
    <xdr:sp macro="" textlink="">
      <xdr:nvSpPr>
        <xdr:cNvPr id="69" name="Picture 16" hidden="1">
          <a:extLst>
            <a:ext uri="{63B3BB69-23CF-44E3-9099-C40C66FF867C}">
              <a14:compatExt xmlns:a14="http://schemas.microsoft.com/office/drawing/2010/main" spid="_x0000_s13328"/>
            </a:ext>
            <a:ext uri="{FF2B5EF4-FFF2-40B4-BE49-F238E27FC236}">
              <a16:creationId xmlns:a16="http://schemas.microsoft.com/office/drawing/2014/main" id="{00000000-0008-0000-4800-000045000000}"/>
            </a:ext>
          </a:extLst>
        </xdr:cNvPr>
        <xdr:cNvSpPr/>
      </xdr:nvSpPr>
      <xdr:spPr>
        <a:xfrm>
          <a:off x="12696825" y="21164550"/>
          <a:ext cx="152400" cy="152400"/>
        </a:xfrm>
        <a:prstGeom prst="rect">
          <a:avLst/>
        </a:prstGeom>
      </xdr:spPr>
    </xdr:sp>
    <xdr:clientData/>
  </xdr:oneCellAnchor>
  <xdr:oneCellAnchor>
    <xdr:from>
      <xdr:col>10</xdr:col>
      <xdr:colOff>0</xdr:colOff>
      <xdr:row>80</xdr:row>
      <xdr:rowOff>0</xdr:rowOff>
    </xdr:from>
    <xdr:ext cx="85725" cy="85725"/>
    <xdr:pic>
      <xdr:nvPicPr>
        <xdr:cNvPr id="70" name="69 Imagen" descr="http://200.29.3.6:8080/pentaho/jpivot/table/drill-position-other.gif">
          <a:extLst>
            <a:ext uri="{FF2B5EF4-FFF2-40B4-BE49-F238E27FC236}">
              <a16:creationId xmlns:a16="http://schemas.microsoft.com/office/drawing/2014/main" id="{00000000-0008-0000-4800-00004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80</xdr:row>
      <xdr:rowOff>0</xdr:rowOff>
    </xdr:from>
    <xdr:ext cx="85725" cy="85725"/>
    <xdr:pic>
      <xdr:nvPicPr>
        <xdr:cNvPr id="71" name="70 Imagen" descr="http://200.29.3.6:8080/pentaho/jpivot/table/drill-position-other.gif">
          <a:extLst>
            <a:ext uri="{FF2B5EF4-FFF2-40B4-BE49-F238E27FC236}">
              <a16:creationId xmlns:a16="http://schemas.microsoft.com/office/drawing/2014/main" id="{00000000-0008-0000-4800-00004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80</xdr:row>
      <xdr:rowOff>0</xdr:rowOff>
    </xdr:from>
    <xdr:ext cx="85725" cy="85725"/>
    <xdr:pic>
      <xdr:nvPicPr>
        <xdr:cNvPr id="72" name="71 Imagen" descr="http://200.29.3.6:8080/pentaho/jpivot/table/drill-position-other.gif">
          <a:extLst>
            <a:ext uri="{FF2B5EF4-FFF2-40B4-BE49-F238E27FC236}">
              <a16:creationId xmlns:a16="http://schemas.microsoft.com/office/drawing/2014/main" id="{00000000-0008-0000-4800-00004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80</xdr:row>
      <xdr:rowOff>0</xdr:rowOff>
    </xdr:from>
    <xdr:ext cx="85725" cy="85725"/>
    <xdr:pic>
      <xdr:nvPicPr>
        <xdr:cNvPr id="73" name="72 Imagen" descr="http://200.29.3.6:8080/pentaho/jpivot/table/drill-position-other.gif">
          <a:extLst>
            <a:ext uri="{FF2B5EF4-FFF2-40B4-BE49-F238E27FC236}">
              <a16:creationId xmlns:a16="http://schemas.microsoft.com/office/drawing/2014/main" id="{00000000-0008-0000-4800-00004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80</xdr:row>
      <xdr:rowOff>0</xdr:rowOff>
    </xdr:from>
    <xdr:ext cx="85725" cy="85725"/>
    <xdr:pic>
      <xdr:nvPicPr>
        <xdr:cNvPr id="74" name="73 Imagen" descr="http://200.29.3.6:8080/pentaho/jpivot/table/drill-position-other.gif">
          <a:extLst>
            <a:ext uri="{FF2B5EF4-FFF2-40B4-BE49-F238E27FC236}">
              <a16:creationId xmlns:a16="http://schemas.microsoft.com/office/drawing/2014/main" id="{00000000-0008-0000-4800-00004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75" name="Picture 17" hidden="1">
          <a:extLst>
            <a:ext uri="{63B3BB69-23CF-44E3-9099-C40C66FF867C}">
              <a14:compatExt xmlns:a14="http://schemas.microsoft.com/office/drawing/2010/main" spid="_x0000_s13329"/>
            </a:ext>
            <a:ext uri="{FF2B5EF4-FFF2-40B4-BE49-F238E27FC236}">
              <a16:creationId xmlns:a16="http://schemas.microsoft.com/office/drawing/2014/main" id="{00000000-0008-0000-4800-00004B000000}"/>
            </a:ext>
          </a:extLst>
        </xdr:cNvPr>
        <xdr:cNvSpPr/>
      </xdr:nvSpPr>
      <xdr:spPr>
        <a:xfrm>
          <a:off x="11934825" y="21164550"/>
          <a:ext cx="152400" cy="152400"/>
        </a:xfrm>
        <a:prstGeom prst="rect">
          <a:avLst/>
        </a:prstGeom>
      </xdr:spPr>
    </xdr:sp>
    <xdr:clientData/>
  </xdr:oneCellAnchor>
  <xdr:oneCellAnchor>
    <xdr:from>
      <xdr:col>9</xdr:col>
      <xdr:colOff>0</xdr:colOff>
      <xdr:row>80</xdr:row>
      <xdr:rowOff>0</xdr:rowOff>
    </xdr:from>
    <xdr:ext cx="85725" cy="85725"/>
    <xdr:pic>
      <xdr:nvPicPr>
        <xdr:cNvPr id="76" name="75 Imagen" descr="http://200.29.3.6:8080/pentaho/jpivot/table/drill-position-other.gif">
          <a:extLst>
            <a:ext uri="{FF2B5EF4-FFF2-40B4-BE49-F238E27FC236}">
              <a16:creationId xmlns:a16="http://schemas.microsoft.com/office/drawing/2014/main" id="{00000000-0008-0000-4800-00004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77" name="76 Imagen" descr="http://200.29.3.6:8080/pentaho/jpivot/table/drill-position-other.gif">
          <a:extLst>
            <a:ext uri="{FF2B5EF4-FFF2-40B4-BE49-F238E27FC236}">
              <a16:creationId xmlns:a16="http://schemas.microsoft.com/office/drawing/2014/main" id="{00000000-0008-0000-4800-00004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78" name="77 Imagen" descr="http://200.29.3.6:8080/pentaho/jpivot/table/drill-position-other.gif">
          <a:extLst>
            <a:ext uri="{FF2B5EF4-FFF2-40B4-BE49-F238E27FC236}">
              <a16:creationId xmlns:a16="http://schemas.microsoft.com/office/drawing/2014/main" id="{00000000-0008-0000-4800-00004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79" name="78 Imagen" descr="http://200.29.3.6:8080/pentaho/jpivot/table/drill-position-other.gif">
          <a:extLst>
            <a:ext uri="{FF2B5EF4-FFF2-40B4-BE49-F238E27FC236}">
              <a16:creationId xmlns:a16="http://schemas.microsoft.com/office/drawing/2014/main" id="{00000000-0008-0000-4800-00004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80" name="79 Imagen" descr="http://200.29.3.6:8080/pentaho/jpivot/table/drill-position-other.gif">
          <a:extLst>
            <a:ext uri="{FF2B5EF4-FFF2-40B4-BE49-F238E27FC236}">
              <a16:creationId xmlns:a16="http://schemas.microsoft.com/office/drawing/2014/main" id="{00000000-0008-0000-4800-00005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81" name="80 Imagen" descr="http://200.29.3.6:8080/pentaho/jpivot/table/drill-position-other.gif">
          <a:extLst>
            <a:ext uri="{FF2B5EF4-FFF2-40B4-BE49-F238E27FC236}">
              <a16:creationId xmlns:a16="http://schemas.microsoft.com/office/drawing/2014/main" id="{00000000-0008-0000-4800-00005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82" name="Picture 18" hidden="1">
          <a:extLst>
            <a:ext uri="{63B3BB69-23CF-44E3-9099-C40C66FF867C}">
              <a14:compatExt xmlns:a14="http://schemas.microsoft.com/office/drawing/2010/main" spid="_x0000_s13330"/>
            </a:ext>
            <a:ext uri="{FF2B5EF4-FFF2-40B4-BE49-F238E27FC236}">
              <a16:creationId xmlns:a16="http://schemas.microsoft.com/office/drawing/2014/main" id="{00000000-0008-0000-4800-000052000000}"/>
            </a:ext>
          </a:extLst>
        </xdr:cNvPr>
        <xdr:cNvSpPr/>
      </xdr:nvSpPr>
      <xdr:spPr>
        <a:xfrm>
          <a:off x="11934825" y="21164550"/>
          <a:ext cx="152400" cy="152400"/>
        </a:xfrm>
        <a:prstGeom prst="rect">
          <a:avLst/>
        </a:prstGeom>
      </xdr:spPr>
    </xdr:sp>
    <xdr:clientData/>
  </xdr:oneCellAnchor>
  <xdr:oneCellAnchor>
    <xdr:from>
      <xdr:col>9</xdr:col>
      <xdr:colOff>0</xdr:colOff>
      <xdr:row>80</xdr:row>
      <xdr:rowOff>0</xdr:rowOff>
    </xdr:from>
    <xdr:ext cx="85725" cy="85725"/>
    <xdr:pic>
      <xdr:nvPicPr>
        <xdr:cNvPr id="83" name="82 Imagen" descr="http://200.29.3.6:8080/pentaho/jpivot/table/drill-position-other.gif">
          <a:extLst>
            <a:ext uri="{FF2B5EF4-FFF2-40B4-BE49-F238E27FC236}">
              <a16:creationId xmlns:a16="http://schemas.microsoft.com/office/drawing/2014/main" id="{00000000-0008-0000-4800-00005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84" name="83 Imagen" descr="http://200.29.3.6:8080/pentaho/jpivot/table/drill-position-other.gif">
          <a:extLst>
            <a:ext uri="{FF2B5EF4-FFF2-40B4-BE49-F238E27FC236}">
              <a16:creationId xmlns:a16="http://schemas.microsoft.com/office/drawing/2014/main" id="{00000000-0008-0000-4800-00005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85" name="84 Imagen" descr="http://200.29.3.6:8080/pentaho/jpivot/table/drill-position-other.gif">
          <a:extLst>
            <a:ext uri="{FF2B5EF4-FFF2-40B4-BE49-F238E27FC236}">
              <a16:creationId xmlns:a16="http://schemas.microsoft.com/office/drawing/2014/main" id="{00000000-0008-0000-4800-00005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86" name="85 Imagen" descr="http://200.29.3.6:8080/pentaho/jpivot/table/drill-position-other.gif">
          <a:extLst>
            <a:ext uri="{FF2B5EF4-FFF2-40B4-BE49-F238E27FC236}">
              <a16:creationId xmlns:a16="http://schemas.microsoft.com/office/drawing/2014/main" id="{00000000-0008-0000-4800-00005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87" name="86 Imagen" descr="http://200.29.3.6:8080/pentaho/jpivot/table/drill-position-other.gif">
          <a:extLst>
            <a:ext uri="{FF2B5EF4-FFF2-40B4-BE49-F238E27FC236}">
              <a16:creationId xmlns:a16="http://schemas.microsoft.com/office/drawing/2014/main" id="{00000000-0008-0000-4800-00005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88" name="87 Imagen" descr="http://200.29.3.6:8080/pentaho/jpivot/table/drill-position-other.gif">
          <a:extLst>
            <a:ext uri="{FF2B5EF4-FFF2-40B4-BE49-F238E27FC236}">
              <a16:creationId xmlns:a16="http://schemas.microsoft.com/office/drawing/2014/main" id="{00000000-0008-0000-4800-00005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89" name="Picture 19" hidden="1">
          <a:extLst>
            <a:ext uri="{63B3BB69-23CF-44E3-9099-C40C66FF867C}">
              <a14:compatExt xmlns:a14="http://schemas.microsoft.com/office/drawing/2010/main" spid="_x0000_s13331"/>
            </a:ext>
            <a:ext uri="{FF2B5EF4-FFF2-40B4-BE49-F238E27FC236}">
              <a16:creationId xmlns:a16="http://schemas.microsoft.com/office/drawing/2014/main" id="{00000000-0008-0000-4800-000059000000}"/>
            </a:ext>
          </a:extLst>
        </xdr:cNvPr>
        <xdr:cNvSpPr/>
      </xdr:nvSpPr>
      <xdr:spPr>
        <a:xfrm>
          <a:off x="11934825" y="21164550"/>
          <a:ext cx="152400" cy="152400"/>
        </a:xfrm>
        <a:prstGeom prst="rect">
          <a:avLst/>
        </a:prstGeom>
      </xdr:spPr>
    </xdr:sp>
    <xdr:clientData/>
  </xdr:oneCellAnchor>
  <xdr:oneCellAnchor>
    <xdr:from>
      <xdr:col>9</xdr:col>
      <xdr:colOff>0</xdr:colOff>
      <xdr:row>80</xdr:row>
      <xdr:rowOff>0</xdr:rowOff>
    </xdr:from>
    <xdr:ext cx="85725" cy="85725"/>
    <xdr:pic>
      <xdr:nvPicPr>
        <xdr:cNvPr id="90" name="89 Imagen" descr="http://200.29.3.6:8080/pentaho/jpivot/table/drill-position-other.gif">
          <a:extLst>
            <a:ext uri="{FF2B5EF4-FFF2-40B4-BE49-F238E27FC236}">
              <a16:creationId xmlns:a16="http://schemas.microsoft.com/office/drawing/2014/main" id="{00000000-0008-0000-4800-00005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91" name="90 Imagen" descr="http://200.29.3.6:8080/pentaho/jpivot/table/drill-position-other.gif">
          <a:extLst>
            <a:ext uri="{FF2B5EF4-FFF2-40B4-BE49-F238E27FC236}">
              <a16:creationId xmlns:a16="http://schemas.microsoft.com/office/drawing/2014/main" id="{00000000-0008-0000-4800-00005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92" name="91 Imagen" descr="http://200.29.3.6:8080/pentaho/jpivot/table/drill-position-other.gif">
          <a:extLst>
            <a:ext uri="{FF2B5EF4-FFF2-40B4-BE49-F238E27FC236}">
              <a16:creationId xmlns:a16="http://schemas.microsoft.com/office/drawing/2014/main" id="{00000000-0008-0000-4800-00005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93" name="92 Imagen" descr="http://200.29.3.6:8080/pentaho/jpivot/table/drill-position-other.gif">
          <a:extLst>
            <a:ext uri="{FF2B5EF4-FFF2-40B4-BE49-F238E27FC236}">
              <a16:creationId xmlns:a16="http://schemas.microsoft.com/office/drawing/2014/main" id="{00000000-0008-0000-4800-00005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94" name="93 Imagen" descr="http://200.29.3.6:8080/pentaho/jpivot/table/drill-position-other.gif">
          <a:extLst>
            <a:ext uri="{FF2B5EF4-FFF2-40B4-BE49-F238E27FC236}">
              <a16:creationId xmlns:a16="http://schemas.microsoft.com/office/drawing/2014/main" id="{00000000-0008-0000-4800-00005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95" name="Picture 20" hidden="1">
          <a:extLst>
            <a:ext uri="{63B3BB69-23CF-44E3-9099-C40C66FF867C}">
              <a14:compatExt xmlns:a14="http://schemas.microsoft.com/office/drawing/2010/main" spid="_x0000_s13332"/>
            </a:ext>
            <a:ext uri="{FF2B5EF4-FFF2-40B4-BE49-F238E27FC236}">
              <a16:creationId xmlns:a16="http://schemas.microsoft.com/office/drawing/2014/main" id="{00000000-0008-0000-4800-00005F000000}"/>
            </a:ext>
          </a:extLst>
        </xdr:cNvPr>
        <xdr:cNvSpPr/>
      </xdr:nvSpPr>
      <xdr:spPr>
        <a:xfrm>
          <a:off x="11934825" y="21164550"/>
          <a:ext cx="152400" cy="152400"/>
        </a:xfrm>
        <a:prstGeom prst="rect">
          <a:avLst/>
        </a:prstGeom>
      </xdr:spPr>
    </xdr:sp>
    <xdr:clientData/>
  </xdr:oneCellAnchor>
  <xdr:oneCellAnchor>
    <xdr:from>
      <xdr:col>9</xdr:col>
      <xdr:colOff>0</xdr:colOff>
      <xdr:row>80</xdr:row>
      <xdr:rowOff>0</xdr:rowOff>
    </xdr:from>
    <xdr:ext cx="85725" cy="85725"/>
    <xdr:pic>
      <xdr:nvPicPr>
        <xdr:cNvPr id="96" name="95 Imagen" descr="http://200.29.3.6:8080/pentaho/jpivot/table/drill-position-other.gif">
          <a:extLst>
            <a:ext uri="{FF2B5EF4-FFF2-40B4-BE49-F238E27FC236}">
              <a16:creationId xmlns:a16="http://schemas.microsoft.com/office/drawing/2014/main" id="{00000000-0008-0000-4800-00006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97" name="96 Imagen" descr="http://200.29.3.6:8080/pentaho/jpivot/table/drill-position-other.gif">
          <a:extLst>
            <a:ext uri="{FF2B5EF4-FFF2-40B4-BE49-F238E27FC236}">
              <a16:creationId xmlns:a16="http://schemas.microsoft.com/office/drawing/2014/main" id="{00000000-0008-0000-4800-00006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98" name="97 Imagen" descr="http://200.29.3.6:8080/pentaho/jpivot/table/drill-position-other.gif">
          <a:extLst>
            <a:ext uri="{FF2B5EF4-FFF2-40B4-BE49-F238E27FC236}">
              <a16:creationId xmlns:a16="http://schemas.microsoft.com/office/drawing/2014/main" id="{00000000-0008-0000-4800-00006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99" name="Picture 21" hidden="1">
          <a:extLst>
            <a:ext uri="{63B3BB69-23CF-44E3-9099-C40C66FF867C}">
              <a14:compatExt xmlns:a14="http://schemas.microsoft.com/office/drawing/2010/main" spid="_x0000_s13333"/>
            </a:ext>
            <a:ext uri="{FF2B5EF4-FFF2-40B4-BE49-F238E27FC236}">
              <a16:creationId xmlns:a16="http://schemas.microsoft.com/office/drawing/2014/main" id="{00000000-0008-0000-4800-000063000000}"/>
            </a:ext>
          </a:extLst>
        </xdr:cNvPr>
        <xdr:cNvSpPr/>
      </xdr:nvSpPr>
      <xdr:spPr>
        <a:xfrm>
          <a:off x="11934825" y="21164550"/>
          <a:ext cx="152400" cy="152400"/>
        </a:xfrm>
        <a:prstGeom prst="rect">
          <a:avLst/>
        </a:prstGeom>
      </xdr:spPr>
    </xdr:sp>
    <xdr:clientData/>
  </xdr:oneCellAnchor>
  <xdr:oneCellAnchor>
    <xdr:from>
      <xdr:col>9</xdr:col>
      <xdr:colOff>0</xdr:colOff>
      <xdr:row>80</xdr:row>
      <xdr:rowOff>0</xdr:rowOff>
    </xdr:from>
    <xdr:ext cx="85725" cy="85725"/>
    <xdr:pic>
      <xdr:nvPicPr>
        <xdr:cNvPr id="100" name="99 Imagen" descr="http://200.29.3.6:8080/pentaho/jpivot/table/drill-position-other.gif">
          <a:extLst>
            <a:ext uri="{FF2B5EF4-FFF2-40B4-BE49-F238E27FC236}">
              <a16:creationId xmlns:a16="http://schemas.microsoft.com/office/drawing/2014/main" id="{00000000-0008-0000-4800-00006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01" name="100 Imagen" descr="http://200.29.3.6:8080/pentaho/jpivot/table/drill-position-other.gif">
          <a:extLst>
            <a:ext uri="{FF2B5EF4-FFF2-40B4-BE49-F238E27FC236}">
              <a16:creationId xmlns:a16="http://schemas.microsoft.com/office/drawing/2014/main" id="{00000000-0008-0000-4800-00006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02" name="101 Imagen" descr="http://200.29.3.6:8080/pentaho/jpivot/table/drill-position-other.gif">
          <a:extLst>
            <a:ext uri="{FF2B5EF4-FFF2-40B4-BE49-F238E27FC236}">
              <a16:creationId xmlns:a16="http://schemas.microsoft.com/office/drawing/2014/main" id="{00000000-0008-0000-4800-00006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103" name="Picture 22" hidden="1">
          <a:extLst>
            <a:ext uri="{63B3BB69-23CF-44E3-9099-C40C66FF867C}">
              <a14:compatExt xmlns:a14="http://schemas.microsoft.com/office/drawing/2010/main" spid="_x0000_s13334"/>
            </a:ext>
            <a:ext uri="{FF2B5EF4-FFF2-40B4-BE49-F238E27FC236}">
              <a16:creationId xmlns:a16="http://schemas.microsoft.com/office/drawing/2014/main" id="{00000000-0008-0000-4800-000067000000}"/>
            </a:ext>
          </a:extLst>
        </xdr:cNvPr>
        <xdr:cNvSpPr/>
      </xdr:nvSpPr>
      <xdr:spPr>
        <a:xfrm>
          <a:off x="11934825" y="21164550"/>
          <a:ext cx="152400" cy="152400"/>
        </a:xfrm>
        <a:prstGeom prst="rect">
          <a:avLst/>
        </a:prstGeom>
      </xdr:spPr>
    </xdr:sp>
    <xdr:clientData/>
  </xdr:oneCellAnchor>
  <xdr:oneCellAnchor>
    <xdr:from>
      <xdr:col>9</xdr:col>
      <xdr:colOff>0</xdr:colOff>
      <xdr:row>80</xdr:row>
      <xdr:rowOff>0</xdr:rowOff>
    </xdr:from>
    <xdr:ext cx="85725" cy="85725"/>
    <xdr:pic>
      <xdr:nvPicPr>
        <xdr:cNvPr id="104" name="103 Imagen" descr="http://200.29.3.6:8080/pentaho/jpivot/table/drill-position-other.gif">
          <a:extLst>
            <a:ext uri="{FF2B5EF4-FFF2-40B4-BE49-F238E27FC236}">
              <a16:creationId xmlns:a16="http://schemas.microsoft.com/office/drawing/2014/main" id="{00000000-0008-0000-4800-00006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05" name="104 Imagen" descr="http://200.29.3.6:8080/pentaho/jpivot/table/drill-position-other.gif">
          <a:extLst>
            <a:ext uri="{FF2B5EF4-FFF2-40B4-BE49-F238E27FC236}">
              <a16:creationId xmlns:a16="http://schemas.microsoft.com/office/drawing/2014/main" id="{00000000-0008-0000-4800-00006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106" name="Picture 23" hidden="1">
          <a:extLst>
            <a:ext uri="{63B3BB69-23CF-44E3-9099-C40C66FF867C}">
              <a14:compatExt xmlns:a14="http://schemas.microsoft.com/office/drawing/2010/main" spid="_x0000_s13335"/>
            </a:ext>
            <a:ext uri="{FF2B5EF4-FFF2-40B4-BE49-F238E27FC236}">
              <a16:creationId xmlns:a16="http://schemas.microsoft.com/office/drawing/2014/main" id="{00000000-0008-0000-4800-00006A000000}"/>
            </a:ext>
          </a:extLst>
        </xdr:cNvPr>
        <xdr:cNvSpPr/>
      </xdr:nvSpPr>
      <xdr:spPr>
        <a:xfrm>
          <a:off x="11934825" y="21164550"/>
          <a:ext cx="152400" cy="152400"/>
        </a:xfrm>
        <a:prstGeom prst="rect">
          <a:avLst/>
        </a:prstGeom>
      </xdr:spPr>
    </xdr:sp>
    <xdr:clientData/>
  </xdr:oneCellAnchor>
  <xdr:oneCellAnchor>
    <xdr:from>
      <xdr:col>9</xdr:col>
      <xdr:colOff>0</xdr:colOff>
      <xdr:row>80</xdr:row>
      <xdr:rowOff>0</xdr:rowOff>
    </xdr:from>
    <xdr:ext cx="85725" cy="85725"/>
    <xdr:pic>
      <xdr:nvPicPr>
        <xdr:cNvPr id="107" name="106 Imagen" descr="http://200.29.3.6:8080/pentaho/jpivot/table/drill-position-other.gif">
          <a:extLst>
            <a:ext uri="{FF2B5EF4-FFF2-40B4-BE49-F238E27FC236}">
              <a16:creationId xmlns:a16="http://schemas.microsoft.com/office/drawing/2014/main" id="{00000000-0008-0000-4800-00006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08" name="107 Imagen" descr="http://200.29.3.6:8080/pentaho/jpivot/table/drill-position-other.gif">
          <a:extLst>
            <a:ext uri="{FF2B5EF4-FFF2-40B4-BE49-F238E27FC236}">
              <a16:creationId xmlns:a16="http://schemas.microsoft.com/office/drawing/2014/main" id="{00000000-0008-0000-4800-00006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109" name="Picture 24" hidden="1">
          <a:extLst>
            <a:ext uri="{63B3BB69-23CF-44E3-9099-C40C66FF867C}">
              <a14:compatExt xmlns:a14="http://schemas.microsoft.com/office/drawing/2010/main" spid="_x0000_s13336"/>
            </a:ext>
            <a:ext uri="{FF2B5EF4-FFF2-40B4-BE49-F238E27FC236}">
              <a16:creationId xmlns:a16="http://schemas.microsoft.com/office/drawing/2014/main" id="{00000000-0008-0000-4800-00006D000000}"/>
            </a:ext>
          </a:extLst>
        </xdr:cNvPr>
        <xdr:cNvSpPr/>
      </xdr:nvSpPr>
      <xdr:spPr>
        <a:xfrm>
          <a:off x="11934825" y="21164550"/>
          <a:ext cx="152400" cy="152400"/>
        </a:xfrm>
        <a:prstGeom prst="rect">
          <a:avLst/>
        </a:prstGeom>
      </xdr:spPr>
    </xdr:sp>
    <xdr:clientData/>
  </xdr:oneCellAnchor>
  <xdr:oneCellAnchor>
    <xdr:from>
      <xdr:col>9</xdr:col>
      <xdr:colOff>0</xdr:colOff>
      <xdr:row>80</xdr:row>
      <xdr:rowOff>0</xdr:rowOff>
    </xdr:from>
    <xdr:ext cx="85725" cy="85725"/>
    <xdr:pic>
      <xdr:nvPicPr>
        <xdr:cNvPr id="110" name="109 Imagen" descr="http://200.29.3.6:8080/pentaho/jpivot/table/drill-position-other.gif">
          <a:extLst>
            <a:ext uri="{FF2B5EF4-FFF2-40B4-BE49-F238E27FC236}">
              <a16:creationId xmlns:a16="http://schemas.microsoft.com/office/drawing/2014/main" id="{00000000-0008-0000-4800-00006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11" name="110 Imagen" descr="http://200.29.3.6:8080/pentaho/jpivot/table/drill-position-other.gif">
          <a:extLst>
            <a:ext uri="{FF2B5EF4-FFF2-40B4-BE49-F238E27FC236}">
              <a16:creationId xmlns:a16="http://schemas.microsoft.com/office/drawing/2014/main" id="{00000000-0008-0000-4800-00006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112" name="Picture 25" hidden="1">
          <a:extLst>
            <a:ext uri="{63B3BB69-23CF-44E3-9099-C40C66FF867C}">
              <a14:compatExt xmlns:a14="http://schemas.microsoft.com/office/drawing/2010/main" spid="_x0000_s13337"/>
            </a:ext>
            <a:ext uri="{FF2B5EF4-FFF2-40B4-BE49-F238E27FC236}">
              <a16:creationId xmlns:a16="http://schemas.microsoft.com/office/drawing/2014/main" id="{00000000-0008-0000-4800-000070000000}"/>
            </a:ext>
          </a:extLst>
        </xdr:cNvPr>
        <xdr:cNvSpPr/>
      </xdr:nvSpPr>
      <xdr:spPr>
        <a:xfrm>
          <a:off x="11934825" y="21164550"/>
          <a:ext cx="152400" cy="152400"/>
        </a:xfrm>
        <a:prstGeom prst="rect">
          <a:avLst/>
        </a:prstGeom>
      </xdr:spPr>
    </xdr:sp>
    <xdr:clientData/>
  </xdr:oneCellAnchor>
  <xdr:oneCellAnchor>
    <xdr:from>
      <xdr:col>9</xdr:col>
      <xdr:colOff>0</xdr:colOff>
      <xdr:row>80</xdr:row>
      <xdr:rowOff>0</xdr:rowOff>
    </xdr:from>
    <xdr:ext cx="85725" cy="85725"/>
    <xdr:pic>
      <xdr:nvPicPr>
        <xdr:cNvPr id="113" name="112 Imagen" descr="http://200.29.3.6:8080/pentaho/jpivot/table/drill-position-other.gif">
          <a:extLst>
            <a:ext uri="{FF2B5EF4-FFF2-40B4-BE49-F238E27FC236}">
              <a16:creationId xmlns:a16="http://schemas.microsoft.com/office/drawing/2014/main" id="{00000000-0008-0000-4800-00007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114" name="Picture 26" hidden="1">
          <a:extLst>
            <a:ext uri="{63B3BB69-23CF-44E3-9099-C40C66FF867C}">
              <a14:compatExt xmlns:a14="http://schemas.microsoft.com/office/drawing/2010/main" spid="_x0000_s13338"/>
            </a:ext>
            <a:ext uri="{FF2B5EF4-FFF2-40B4-BE49-F238E27FC236}">
              <a16:creationId xmlns:a16="http://schemas.microsoft.com/office/drawing/2014/main" id="{00000000-0008-0000-4800-000072000000}"/>
            </a:ext>
          </a:extLst>
        </xdr:cNvPr>
        <xdr:cNvSpPr/>
      </xdr:nvSpPr>
      <xdr:spPr>
        <a:xfrm>
          <a:off x="11934825" y="21164550"/>
          <a:ext cx="152400" cy="152400"/>
        </a:xfrm>
        <a:prstGeom prst="rect">
          <a:avLst/>
        </a:prstGeom>
      </xdr:spPr>
    </xdr:sp>
    <xdr:clientData/>
  </xdr:oneCellAnchor>
  <xdr:oneCellAnchor>
    <xdr:from>
      <xdr:col>9</xdr:col>
      <xdr:colOff>0</xdr:colOff>
      <xdr:row>80</xdr:row>
      <xdr:rowOff>0</xdr:rowOff>
    </xdr:from>
    <xdr:ext cx="85725" cy="85725"/>
    <xdr:pic>
      <xdr:nvPicPr>
        <xdr:cNvPr id="115" name="114 Imagen" descr="http://200.29.3.6:8080/pentaho/jpivot/table/drill-position-other.gif">
          <a:extLst>
            <a:ext uri="{FF2B5EF4-FFF2-40B4-BE49-F238E27FC236}">
              <a16:creationId xmlns:a16="http://schemas.microsoft.com/office/drawing/2014/main" id="{00000000-0008-0000-4800-00007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16" name="115 Imagen" descr="http://200.29.3.6:8080/pentaho/jpivot/table/drill-position-other.gif">
          <a:extLst>
            <a:ext uri="{FF2B5EF4-FFF2-40B4-BE49-F238E27FC236}">
              <a16:creationId xmlns:a16="http://schemas.microsoft.com/office/drawing/2014/main" id="{00000000-0008-0000-4800-00007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17" name="116 Imagen" descr="http://200.29.3.6:8080/pentaho/jpivot/table/drill-position-other.gif">
          <a:extLst>
            <a:ext uri="{FF2B5EF4-FFF2-40B4-BE49-F238E27FC236}">
              <a16:creationId xmlns:a16="http://schemas.microsoft.com/office/drawing/2014/main" id="{00000000-0008-0000-4800-00007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18" name="117 Imagen" descr="http://200.29.3.6:8080/pentaho/jpivot/table/drill-position-other.gif">
          <a:extLst>
            <a:ext uri="{FF2B5EF4-FFF2-40B4-BE49-F238E27FC236}">
              <a16:creationId xmlns:a16="http://schemas.microsoft.com/office/drawing/2014/main" id="{00000000-0008-0000-4800-00007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119" name="Picture 27" hidden="1">
          <a:extLst>
            <a:ext uri="{63B3BB69-23CF-44E3-9099-C40C66FF867C}">
              <a14:compatExt xmlns:a14="http://schemas.microsoft.com/office/drawing/2010/main" spid="_x0000_s13339"/>
            </a:ext>
            <a:ext uri="{FF2B5EF4-FFF2-40B4-BE49-F238E27FC236}">
              <a16:creationId xmlns:a16="http://schemas.microsoft.com/office/drawing/2014/main" id="{00000000-0008-0000-4800-000077000000}"/>
            </a:ext>
          </a:extLst>
        </xdr:cNvPr>
        <xdr:cNvSpPr/>
      </xdr:nvSpPr>
      <xdr:spPr>
        <a:xfrm>
          <a:off x="11934825" y="21164550"/>
          <a:ext cx="152400" cy="152400"/>
        </a:xfrm>
        <a:prstGeom prst="rect">
          <a:avLst/>
        </a:prstGeom>
      </xdr:spPr>
    </xdr:sp>
    <xdr:clientData/>
  </xdr:oneCellAnchor>
  <xdr:oneCellAnchor>
    <xdr:from>
      <xdr:col>9</xdr:col>
      <xdr:colOff>0</xdr:colOff>
      <xdr:row>80</xdr:row>
      <xdr:rowOff>0</xdr:rowOff>
    </xdr:from>
    <xdr:ext cx="85725" cy="85725"/>
    <xdr:pic>
      <xdr:nvPicPr>
        <xdr:cNvPr id="120" name="119 Imagen" descr="http://200.29.3.6:8080/pentaho/jpivot/table/drill-position-other.gif">
          <a:extLst>
            <a:ext uri="{FF2B5EF4-FFF2-40B4-BE49-F238E27FC236}">
              <a16:creationId xmlns:a16="http://schemas.microsoft.com/office/drawing/2014/main" id="{00000000-0008-0000-4800-00007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21" name="120 Imagen" descr="http://200.29.3.6:8080/pentaho/jpivot/table/drill-position-other.gif">
          <a:extLst>
            <a:ext uri="{FF2B5EF4-FFF2-40B4-BE49-F238E27FC236}">
              <a16:creationId xmlns:a16="http://schemas.microsoft.com/office/drawing/2014/main" id="{00000000-0008-0000-4800-00007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22" name="121 Imagen" descr="http://200.29.3.6:8080/pentaho/jpivot/table/drill-position-other.gif">
          <a:extLst>
            <a:ext uri="{FF2B5EF4-FFF2-40B4-BE49-F238E27FC236}">
              <a16:creationId xmlns:a16="http://schemas.microsoft.com/office/drawing/2014/main" id="{00000000-0008-0000-4800-00007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23" name="122 Imagen" descr="http://200.29.3.6:8080/pentaho/jpivot/table/drill-position-other.gif">
          <a:extLst>
            <a:ext uri="{FF2B5EF4-FFF2-40B4-BE49-F238E27FC236}">
              <a16:creationId xmlns:a16="http://schemas.microsoft.com/office/drawing/2014/main" id="{00000000-0008-0000-4800-00007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124" name="Picture 28" hidden="1">
          <a:extLst>
            <a:ext uri="{63B3BB69-23CF-44E3-9099-C40C66FF867C}">
              <a14:compatExt xmlns:a14="http://schemas.microsoft.com/office/drawing/2010/main" spid="_x0000_s13340"/>
            </a:ext>
            <a:ext uri="{FF2B5EF4-FFF2-40B4-BE49-F238E27FC236}">
              <a16:creationId xmlns:a16="http://schemas.microsoft.com/office/drawing/2014/main" id="{00000000-0008-0000-4800-00007C000000}"/>
            </a:ext>
          </a:extLst>
        </xdr:cNvPr>
        <xdr:cNvSpPr/>
      </xdr:nvSpPr>
      <xdr:spPr>
        <a:xfrm>
          <a:off x="11934825" y="21164550"/>
          <a:ext cx="152400" cy="152400"/>
        </a:xfrm>
        <a:prstGeom prst="rect">
          <a:avLst/>
        </a:prstGeom>
      </xdr:spPr>
    </xdr:sp>
    <xdr:clientData/>
  </xdr:oneCellAnchor>
  <xdr:oneCellAnchor>
    <xdr:from>
      <xdr:col>9</xdr:col>
      <xdr:colOff>0</xdr:colOff>
      <xdr:row>80</xdr:row>
      <xdr:rowOff>0</xdr:rowOff>
    </xdr:from>
    <xdr:ext cx="85725" cy="85725"/>
    <xdr:pic>
      <xdr:nvPicPr>
        <xdr:cNvPr id="125" name="124 Imagen" descr="http://200.29.3.6:8080/pentaho/jpivot/table/drill-position-other.gif">
          <a:extLst>
            <a:ext uri="{FF2B5EF4-FFF2-40B4-BE49-F238E27FC236}">
              <a16:creationId xmlns:a16="http://schemas.microsoft.com/office/drawing/2014/main" id="{00000000-0008-0000-4800-00007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26" name="125 Imagen" descr="http://200.29.3.6:8080/pentaho/jpivot/table/drill-position-other.gif">
          <a:extLst>
            <a:ext uri="{FF2B5EF4-FFF2-40B4-BE49-F238E27FC236}">
              <a16:creationId xmlns:a16="http://schemas.microsoft.com/office/drawing/2014/main" id="{00000000-0008-0000-4800-00007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127" name="Picture 29" hidden="1">
          <a:extLst>
            <a:ext uri="{63B3BB69-23CF-44E3-9099-C40C66FF867C}">
              <a14:compatExt xmlns:a14="http://schemas.microsoft.com/office/drawing/2010/main" spid="_x0000_s13341"/>
            </a:ext>
            <a:ext uri="{FF2B5EF4-FFF2-40B4-BE49-F238E27FC236}">
              <a16:creationId xmlns:a16="http://schemas.microsoft.com/office/drawing/2014/main" id="{00000000-0008-0000-4800-00007F000000}"/>
            </a:ext>
          </a:extLst>
        </xdr:cNvPr>
        <xdr:cNvSpPr/>
      </xdr:nvSpPr>
      <xdr:spPr>
        <a:xfrm>
          <a:off x="11934825" y="21164550"/>
          <a:ext cx="152400" cy="152400"/>
        </a:xfrm>
        <a:prstGeom prst="rect">
          <a:avLst/>
        </a:prstGeom>
      </xdr:spPr>
    </xdr:sp>
    <xdr:clientData/>
  </xdr:oneCellAnchor>
  <xdr:oneCellAnchor>
    <xdr:from>
      <xdr:col>9</xdr:col>
      <xdr:colOff>0</xdr:colOff>
      <xdr:row>80</xdr:row>
      <xdr:rowOff>0</xdr:rowOff>
    </xdr:from>
    <xdr:ext cx="85725" cy="85725"/>
    <xdr:pic>
      <xdr:nvPicPr>
        <xdr:cNvPr id="128" name="127 Imagen" descr="http://200.29.3.6:8080/pentaho/jpivot/table/drill-position-other.gif">
          <a:extLst>
            <a:ext uri="{FF2B5EF4-FFF2-40B4-BE49-F238E27FC236}">
              <a16:creationId xmlns:a16="http://schemas.microsoft.com/office/drawing/2014/main" id="{00000000-0008-0000-4800-00008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29" name="128 Imagen" descr="http://200.29.3.6:8080/pentaho/jpivot/table/drill-position-other.gif">
          <a:extLst>
            <a:ext uri="{FF2B5EF4-FFF2-40B4-BE49-F238E27FC236}">
              <a16:creationId xmlns:a16="http://schemas.microsoft.com/office/drawing/2014/main" id="{00000000-0008-0000-4800-00008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30" name="129 Imagen" descr="http://200.29.3.6:8080/pentaho/jpivot/table/drill-position-other.gif">
          <a:extLst>
            <a:ext uri="{FF2B5EF4-FFF2-40B4-BE49-F238E27FC236}">
              <a16:creationId xmlns:a16="http://schemas.microsoft.com/office/drawing/2014/main" id="{00000000-0008-0000-4800-00008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31" name="130 Imagen" descr="http://200.29.3.6:8080/pentaho/jpivot/table/drill-position-other.gif">
          <a:extLst>
            <a:ext uri="{FF2B5EF4-FFF2-40B4-BE49-F238E27FC236}">
              <a16:creationId xmlns:a16="http://schemas.microsoft.com/office/drawing/2014/main" id="{00000000-0008-0000-4800-00008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32" name="131 Imagen" descr="http://200.29.3.6:8080/pentaho/jpivot/table/drill-position-other.gif">
          <a:extLst>
            <a:ext uri="{FF2B5EF4-FFF2-40B4-BE49-F238E27FC236}">
              <a16:creationId xmlns:a16="http://schemas.microsoft.com/office/drawing/2014/main" id="{00000000-0008-0000-4800-00008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33" name="132 Imagen" descr="http://200.29.3.6:8080/pentaho/jpivot/table/drill-position-other.gif">
          <a:extLst>
            <a:ext uri="{FF2B5EF4-FFF2-40B4-BE49-F238E27FC236}">
              <a16:creationId xmlns:a16="http://schemas.microsoft.com/office/drawing/2014/main" id="{00000000-0008-0000-4800-00008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134" name="Picture 30" hidden="1">
          <a:extLst>
            <a:ext uri="{63B3BB69-23CF-44E3-9099-C40C66FF867C}">
              <a14:compatExt xmlns:a14="http://schemas.microsoft.com/office/drawing/2010/main" spid="_x0000_s13342"/>
            </a:ext>
            <a:ext uri="{FF2B5EF4-FFF2-40B4-BE49-F238E27FC236}">
              <a16:creationId xmlns:a16="http://schemas.microsoft.com/office/drawing/2014/main" id="{00000000-0008-0000-4800-000086000000}"/>
            </a:ext>
          </a:extLst>
        </xdr:cNvPr>
        <xdr:cNvSpPr/>
      </xdr:nvSpPr>
      <xdr:spPr>
        <a:xfrm>
          <a:off x="11934825" y="21164550"/>
          <a:ext cx="152400" cy="152400"/>
        </a:xfrm>
        <a:prstGeom prst="rect">
          <a:avLst/>
        </a:prstGeom>
      </xdr:spPr>
    </xdr:sp>
    <xdr:clientData/>
  </xdr:oneCellAnchor>
  <xdr:oneCellAnchor>
    <xdr:from>
      <xdr:col>9</xdr:col>
      <xdr:colOff>0</xdr:colOff>
      <xdr:row>80</xdr:row>
      <xdr:rowOff>0</xdr:rowOff>
    </xdr:from>
    <xdr:ext cx="85725" cy="85725"/>
    <xdr:pic>
      <xdr:nvPicPr>
        <xdr:cNvPr id="135" name="134 Imagen" descr="http://200.29.3.6:8080/pentaho/jpivot/table/drill-position-other.gif">
          <a:extLst>
            <a:ext uri="{FF2B5EF4-FFF2-40B4-BE49-F238E27FC236}">
              <a16:creationId xmlns:a16="http://schemas.microsoft.com/office/drawing/2014/main" id="{00000000-0008-0000-4800-00008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36" name="135 Imagen" descr="http://200.29.3.6:8080/pentaho/jpivot/table/drill-position-other.gif">
          <a:extLst>
            <a:ext uri="{FF2B5EF4-FFF2-40B4-BE49-F238E27FC236}">
              <a16:creationId xmlns:a16="http://schemas.microsoft.com/office/drawing/2014/main" id="{00000000-0008-0000-4800-00008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37" name="136 Imagen" descr="http://200.29.3.6:8080/pentaho/jpivot/table/drill-position-other.gif">
          <a:extLst>
            <a:ext uri="{FF2B5EF4-FFF2-40B4-BE49-F238E27FC236}">
              <a16:creationId xmlns:a16="http://schemas.microsoft.com/office/drawing/2014/main" id="{00000000-0008-0000-4800-00008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38" name="137 Imagen" descr="http://200.29.3.6:8080/pentaho/jpivot/table/drill-position-other.gif">
          <a:extLst>
            <a:ext uri="{FF2B5EF4-FFF2-40B4-BE49-F238E27FC236}">
              <a16:creationId xmlns:a16="http://schemas.microsoft.com/office/drawing/2014/main" id="{00000000-0008-0000-4800-00008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39" name="138 Imagen" descr="http://200.29.3.6:8080/pentaho/jpivot/table/drill-position-other.gif">
          <a:extLst>
            <a:ext uri="{FF2B5EF4-FFF2-40B4-BE49-F238E27FC236}">
              <a16:creationId xmlns:a16="http://schemas.microsoft.com/office/drawing/2014/main" id="{00000000-0008-0000-4800-00008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40" name="139 Imagen" descr="http://200.29.3.6:8080/pentaho/jpivot/table/drill-position-other.gif">
          <a:extLst>
            <a:ext uri="{FF2B5EF4-FFF2-40B4-BE49-F238E27FC236}">
              <a16:creationId xmlns:a16="http://schemas.microsoft.com/office/drawing/2014/main" id="{00000000-0008-0000-4800-00008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141" name="Picture 31" hidden="1">
          <a:extLst>
            <a:ext uri="{63B3BB69-23CF-44E3-9099-C40C66FF867C}">
              <a14:compatExt xmlns:a14="http://schemas.microsoft.com/office/drawing/2010/main" spid="_x0000_s13343"/>
            </a:ext>
            <a:ext uri="{FF2B5EF4-FFF2-40B4-BE49-F238E27FC236}">
              <a16:creationId xmlns:a16="http://schemas.microsoft.com/office/drawing/2014/main" id="{00000000-0008-0000-4800-00008D000000}"/>
            </a:ext>
          </a:extLst>
        </xdr:cNvPr>
        <xdr:cNvSpPr/>
      </xdr:nvSpPr>
      <xdr:spPr>
        <a:xfrm>
          <a:off x="11934825" y="21164550"/>
          <a:ext cx="152400" cy="152400"/>
        </a:xfrm>
        <a:prstGeom prst="rect">
          <a:avLst/>
        </a:prstGeom>
      </xdr:spPr>
    </xdr:sp>
    <xdr:clientData/>
  </xdr:oneCellAnchor>
  <xdr:oneCellAnchor>
    <xdr:from>
      <xdr:col>9</xdr:col>
      <xdr:colOff>0</xdr:colOff>
      <xdr:row>80</xdr:row>
      <xdr:rowOff>0</xdr:rowOff>
    </xdr:from>
    <xdr:ext cx="85725" cy="85725"/>
    <xdr:pic>
      <xdr:nvPicPr>
        <xdr:cNvPr id="142" name="141 Imagen" descr="http://200.29.3.6:8080/pentaho/jpivot/table/drill-position-other.gif">
          <a:extLst>
            <a:ext uri="{FF2B5EF4-FFF2-40B4-BE49-F238E27FC236}">
              <a16:creationId xmlns:a16="http://schemas.microsoft.com/office/drawing/2014/main" id="{00000000-0008-0000-4800-00008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43" name="142 Imagen" descr="http://200.29.3.6:8080/pentaho/jpivot/table/drill-position-other.gif">
          <a:extLst>
            <a:ext uri="{FF2B5EF4-FFF2-40B4-BE49-F238E27FC236}">
              <a16:creationId xmlns:a16="http://schemas.microsoft.com/office/drawing/2014/main" id="{00000000-0008-0000-4800-00008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44" name="143 Imagen" descr="http://200.29.3.6:8080/pentaho/jpivot/table/drill-position-other.gif">
          <a:extLst>
            <a:ext uri="{FF2B5EF4-FFF2-40B4-BE49-F238E27FC236}">
              <a16:creationId xmlns:a16="http://schemas.microsoft.com/office/drawing/2014/main" id="{00000000-0008-0000-4800-00009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45" name="144 Imagen" descr="http://200.29.3.6:8080/pentaho/jpivot/table/drill-position-other.gif">
          <a:extLst>
            <a:ext uri="{FF2B5EF4-FFF2-40B4-BE49-F238E27FC236}">
              <a16:creationId xmlns:a16="http://schemas.microsoft.com/office/drawing/2014/main" id="{00000000-0008-0000-4800-00009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46" name="145 Imagen" descr="http://200.29.3.6:8080/pentaho/jpivot/table/drill-position-other.gif">
          <a:extLst>
            <a:ext uri="{FF2B5EF4-FFF2-40B4-BE49-F238E27FC236}">
              <a16:creationId xmlns:a16="http://schemas.microsoft.com/office/drawing/2014/main" id="{00000000-0008-0000-4800-00009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64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pic>
      <xdr:nvPicPr>
        <xdr:cNvPr id="147" name="Picture 1">
          <a:extLst>
            <a:ext uri="{FF2B5EF4-FFF2-40B4-BE49-F238E27FC236}">
              <a16:creationId xmlns:a16="http://schemas.microsoft.com/office/drawing/2014/main" id="{00000000-0008-0000-4800-000093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64550"/>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48" name="Picture 2">
          <a:extLst>
            <a:ext uri="{FF2B5EF4-FFF2-40B4-BE49-F238E27FC236}">
              <a16:creationId xmlns:a16="http://schemas.microsoft.com/office/drawing/2014/main" id="{00000000-0008-0000-4800-000094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64550"/>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49" name="Picture 3">
          <a:extLst>
            <a:ext uri="{FF2B5EF4-FFF2-40B4-BE49-F238E27FC236}">
              <a16:creationId xmlns:a16="http://schemas.microsoft.com/office/drawing/2014/main" id="{00000000-0008-0000-4800-000095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64550"/>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50" name="Picture 4">
          <a:extLst>
            <a:ext uri="{FF2B5EF4-FFF2-40B4-BE49-F238E27FC236}">
              <a16:creationId xmlns:a16="http://schemas.microsoft.com/office/drawing/2014/main" id="{00000000-0008-0000-4800-000096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64550"/>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51" name="Picture 5">
          <a:extLst>
            <a:ext uri="{FF2B5EF4-FFF2-40B4-BE49-F238E27FC236}">
              <a16:creationId xmlns:a16="http://schemas.microsoft.com/office/drawing/2014/main" id="{00000000-0008-0000-4800-000097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64550"/>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52" name="Picture 6">
          <a:extLst>
            <a:ext uri="{FF2B5EF4-FFF2-40B4-BE49-F238E27FC236}">
              <a16:creationId xmlns:a16="http://schemas.microsoft.com/office/drawing/2014/main" id="{00000000-0008-0000-4800-000098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64550"/>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53" name="Picture 7">
          <a:extLst>
            <a:ext uri="{FF2B5EF4-FFF2-40B4-BE49-F238E27FC236}">
              <a16:creationId xmlns:a16="http://schemas.microsoft.com/office/drawing/2014/main" id="{00000000-0008-0000-4800-000099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64550"/>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54" name="Picture 8">
          <a:extLst>
            <a:ext uri="{FF2B5EF4-FFF2-40B4-BE49-F238E27FC236}">
              <a16:creationId xmlns:a16="http://schemas.microsoft.com/office/drawing/2014/main" id="{00000000-0008-0000-4800-00009A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64550"/>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55" name="Picture 9">
          <a:extLst>
            <a:ext uri="{FF2B5EF4-FFF2-40B4-BE49-F238E27FC236}">
              <a16:creationId xmlns:a16="http://schemas.microsoft.com/office/drawing/2014/main" id="{00000000-0008-0000-4800-00009B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64550"/>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56" name="Picture 10">
          <a:extLst>
            <a:ext uri="{FF2B5EF4-FFF2-40B4-BE49-F238E27FC236}">
              <a16:creationId xmlns:a16="http://schemas.microsoft.com/office/drawing/2014/main" id="{00000000-0008-0000-4800-00009C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64550"/>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57" name="Picture 11">
          <a:extLst>
            <a:ext uri="{FF2B5EF4-FFF2-40B4-BE49-F238E27FC236}">
              <a16:creationId xmlns:a16="http://schemas.microsoft.com/office/drawing/2014/main" id="{00000000-0008-0000-4800-00009D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64550"/>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58" name="Picture 12">
          <a:extLst>
            <a:ext uri="{FF2B5EF4-FFF2-40B4-BE49-F238E27FC236}">
              <a16:creationId xmlns:a16="http://schemas.microsoft.com/office/drawing/2014/main" id="{00000000-0008-0000-4800-00009E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64550"/>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59" name="Picture 13">
          <a:extLst>
            <a:ext uri="{FF2B5EF4-FFF2-40B4-BE49-F238E27FC236}">
              <a16:creationId xmlns:a16="http://schemas.microsoft.com/office/drawing/2014/main" id="{00000000-0008-0000-4800-00009F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64550"/>
          <a:ext cx="152400" cy="152400"/>
        </a:xfrm>
        <a:prstGeom prst="rect">
          <a:avLst/>
        </a:prstGeom>
        <a:noFill/>
        <a:ln w="9525">
          <a:miter lim="800000"/>
          <a:headEnd/>
          <a:tailEnd/>
        </a:ln>
      </xdr:spPr>
    </xdr:pic>
    <xdr:clientData/>
  </xdr:oneCellAnchor>
  <xdr:oneCellAnchor>
    <xdr:from>
      <xdr:col>10</xdr:col>
      <xdr:colOff>0</xdr:colOff>
      <xdr:row>80</xdr:row>
      <xdr:rowOff>0</xdr:rowOff>
    </xdr:from>
    <xdr:ext cx="152400" cy="152400"/>
    <xdr:pic>
      <xdr:nvPicPr>
        <xdr:cNvPr id="160" name="Picture 14">
          <a:extLst>
            <a:ext uri="{FF2B5EF4-FFF2-40B4-BE49-F238E27FC236}">
              <a16:creationId xmlns:a16="http://schemas.microsoft.com/office/drawing/2014/main" id="{00000000-0008-0000-4800-0000A0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96825" y="21164550"/>
          <a:ext cx="152400" cy="152400"/>
        </a:xfrm>
        <a:prstGeom prst="rect">
          <a:avLst/>
        </a:prstGeom>
        <a:noFill/>
        <a:ln w="9525">
          <a:miter lim="800000"/>
          <a:headEnd/>
          <a:tailEnd/>
        </a:ln>
      </xdr:spPr>
    </xdr:pic>
    <xdr:clientData/>
  </xdr:oneCellAnchor>
  <xdr:oneCellAnchor>
    <xdr:from>
      <xdr:col>10</xdr:col>
      <xdr:colOff>0</xdr:colOff>
      <xdr:row>80</xdr:row>
      <xdr:rowOff>0</xdr:rowOff>
    </xdr:from>
    <xdr:ext cx="152400" cy="152400"/>
    <xdr:pic>
      <xdr:nvPicPr>
        <xdr:cNvPr id="161" name="Picture 15">
          <a:extLst>
            <a:ext uri="{FF2B5EF4-FFF2-40B4-BE49-F238E27FC236}">
              <a16:creationId xmlns:a16="http://schemas.microsoft.com/office/drawing/2014/main" id="{00000000-0008-0000-4800-0000A1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96825" y="21164550"/>
          <a:ext cx="152400" cy="152400"/>
        </a:xfrm>
        <a:prstGeom prst="rect">
          <a:avLst/>
        </a:prstGeom>
        <a:noFill/>
        <a:ln w="9525">
          <a:miter lim="800000"/>
          <a:headEnd/>
          <a:tailEnd/>
        </a:ln>
      </xdr:spPr>
    </xdr:pic>
    <xdr:clientData/>
  </xdr:oneCellAnchor>
  <xdr:oneCellAnchor>
    <xdr:from>
      <xdr:col>10</xdr:col>
      <xdr:colOff>0</xdr:colOff>
      <xdr:row>80</xdr:row>
      <xdr:rowOff>0</xdr:rowOff>
    </xdr:from>
    <xdr:ext cx="152400" cy="152400"/>
    <xdr:pic>
      <xdr:nvPicPr>
        <xdr:cNvPr id="162" name="Picture 16">
          <a:extLst>
            <a:ext uri="{FF2B5EF4-FFF2-40B4-BE49-F238E27FC236}">
              <a16:creationId xmlns:a16="http://schemas.microsoft.com/office/drawing/2014/main" id="{00000000-0008-0000-4800-0000A2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96825" y="21164550"/>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63" name="Picture 17">
          <a:extLst>
            <a:ext uri="{FF2B5EF4-FFF2-40B4-BE49-F238E27FC236}">
              <a16:creationId xmlns:a16="http://schemas.microsoft.com/office/drawing/2014/main" id="{00000000-0008-0000-4800-0000A3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64550"/>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64" name="Picture 18">
          <a:extLst>
            <a:ext uri="{FF2B5EF4-FFF2-40B4-BE49-F238E27FC236}">
              <a16:creationId xmlns:a16="http://schemas.microsoft.com/office/drawing/2014/main" id="{00000000-0008-0000-4800-0000A4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64550"/>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65" name="Picture 19">
          <a:extLst>
            <a:ext uri="{FF2B5EF4-FFF2-40B4-BE49-F238E27FC236}">
              <a16:creationId xmlns:a16="http://schemas.microsoft.com/office/drawing/2014/main" id="{00000000-0008-0000-4800-0000A5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64550"/>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66" name="Picture 20">
          <a:extLst>
            <a:ext uri="{FF2B5EF4-FFF2-40B4-BE49-F238E27FC236}">
              <a16:creationId xmlns:a16="http://schemas.microsoft.com/office/drawing/2014/main" id="{00000000-0008-0000-4800-0000A6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64550"/>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67" name="Picture 21">
          <a:extLst>
            <a:ext uri="{FF2B5EF4-FFF2-40B4-BE49-F238E27FC236}">
              <a16:creationId xmlns:a16="http://schemas.microsoft.com/office/drawing/2014/main" id="{00000000-0008-0000-4800-0000A7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64550"/>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68" name="Picture 22">
          <a:extLst>
            <a:ext uri="{FF2B5EF4-FFF2-40B4-BE49-F238E27FC236}">
              <a16:creationId xmlns:a16="http://schemas.microsoft.com/office/drawing/2014/main" id="{00000000-0008-0000-4800-0000A8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64550"/>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69" name="Picture 23">
          <a:extLst>
            <a:ext uri="{FF2B5EF4-FFF2-40B4-BE49-F238E27FC236}">
              <a16:creationId xmlns:a16="http://schemas.microsoft.com/office/drawing/2014/main" id="{00000000-0008-0000-4800-0000A9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64550"/>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70" name="Picture 24">
          <a:extLst>
            <a:ext uri="{FF2B5EF4-FFF2-40B4-BE49-F238E27FC236}">
              <a16:creationId xmlns:a16="http://schemas.microsoft.com/office/drawing/2014/main" id="{00000000-0008-0000-4800-0000AA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64550"/>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71" name="Picture 25">
          <a:extLst>
            <a:ext uri="{FF2B5EF4-FFF2-40B4-BE49-F238E27FC236}">
              <a16:creationId xmlns:a16="http://schemas.microsoft.com/office/drawing/2014/main" id="{00000000-0008-0000-4800-0000AB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64550"/>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72" name="Picture 26">
          <a:extLst>
            <a:ext uri="{FF2B5EF4-FFF2-40B4-BE49-F238E27FC236}">
              <a16:creationId xmlns:a16="http://schemas.microsoft.com/office/drawing/2014/main" id="{00000000-0008-0000-4800-0000AC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64550"/>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73" name="Picture 27">
          <a:extLst>
            <a:ext uri="{FF2B5EF4-FFF2-40B4-BE49-F238E27FC236}">
              <a16:creationId xmlns:a16="http://schemas.microsoft.com/office/drawing/2014/main" id="{00000000-0008-0000-4800-0000AD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64550"/>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74" name="Picture 28">
          <a:extLst>
            <a:ext uri="{FF2B5EF4-FFF2-40B4-BE49-F238E27FC236}">
              <a16:creationId xmlns:a16="http://schemas.microsoft.com/office/drawing/2014/main" id="{00000000-0008-0000-4800-0000AE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64550"/>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75" name="Picture 29">
          <a:extLst>
            <a:ext uri="{FF2B5EF4-FFF2-40B4-BE49-F238E27FC236}">
              <a16:creationId xmlns:a16="http://schemas.microsoft.com/office/drawing/2014/main" id="{00000000-0008-0000-4800-0000AF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64550"/>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76" name="Picture 30">
          <a:extLst>
            <a:ext uri="{FF2B5EF4-FFF2-40B4-BE49-F238E27FC236}">
              <a16:creationId xmlns:a16="http://schemas.microsoft.com/office/drawing/2014/main" id="{00000000-0008-0000-4800-0000B0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64550"/>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77" name="Picture 31">
          <a:extLst>
            <a:ext uri="{FF2B5EF4-FFF2-40B4-BE49-F238E27FC236}">
              <a16:creationId xmlns:a16="http://schemas.microsoft.com/office/drawing/2014/main" id="{00000000-0008-0000-4800-0000B100000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64550"/>
          <a:ext cx="152400" cy="152400"/>
        </a:xfrm>
        <a:prstGeom prst="rect">
          <a:avLst/>
        </a:prstGeom>
        <a:noFill/>
        <a:ln w="9525">
          <a:miter lim="800000"/>
          <a:headEnd/>
          <a:tailEnd/>
        </a:ln>
      </xdr:spPr>
    </xdr:pic>
    <xdr:clientData/>
  </xdr:oneCellAnchor>
  <xdr:oneCellAnchor>
    <xdr:from>
      <xdr:col>0</xdr:col>
      <xdr:colOff>0</xdr:colOff>
      <xdr:row>0</xdr:row>
      <xdr:rowOff>0</xdr:rowOff>
    </xdr:from>
    <xdr:ext cx="1243692" cy="1140001"/>
    <xdr:pic>
      <xdr:nvPicPr>
        <xdr:cNvPr id="178" name="Imagen 177">
          <a:extLst>
            <a:ext uri="{FF2B5EF4-FFF2-40B4-BE49-F238E27FC236}">
              <a16:creationId xmlns:a16="http://schemas.microsoft.com/office/drawing/2014/main" id="{00000000-0008-0000-4800-0000B2000000}"/>
            </a:ext>
          </a:extLst>
        </xdr:cNvPr>
        <xdr:cNvPicPr>
          <a:picLocks noChangeAspect="1"/>
        </xdr:cNvPicPr>
      </xdr:nvPicPr>
      <xdr:blipFill>
        <a:blip xmlns:r="http://schemas.openxmlformats.org/officeDocument/2006/relationships" r:embed="rId3"/>
        <a:stretch>
          <a:fillRect/>
        </a:stretch>
      </xdr:blipFill>
      <xdr:spPr>
        <a:xfrm>
          <a:off x="0" y="0"/>
          <a:ext cx="1243692" cy="1140001"/>
        </a:xfrm>
        <a:prstGeom prst="rect">
          <a:avLst/>
        </a:prstGeom>
      </xdr:spPr>
    </xdr:pic>
    <xdr:clientData/>
  </xdr:oneCellAnchor>
</xdr:wsDr>
</file>

<file path=xl/drawings/drawing74.xml><?xml version="1.0" encoding="utf-8"?>
<xdr:wsDr xmlns:xdr="http://schemas.openxmlformats.org/drawingml/2006/spreadsheetDrawing" xmlns:a="http://schemas.openxmlformats.org/drawingml/2006/main">
  <xdr:oneCellAnchor>
    <xdr:from>
      <xdr:col>0</xdr:col>
      <xdr:colOff>0</xdr:colOff>
      <xdr:row>0</xdr:row>
      <xdr:rowOff>0</xdr:rowOff>
    </xdr:from>
    <xdr:ext cx="1243692" cy="1133954"/>
    <xdr:pic>
      <xdr:nvPicPr>
        <xdr:cNvPr id="2" name="Imagen 1">
          <a:extLst>
            <a:ext uri="{FF2B5EF4-FFF2-40B4-BE49-F238E27FC236}">
              <a16:creationId xmlns:a16="http://schemas.microsoft.com/office/drawing/2014/main" id="{00000000-0008-0000-49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oneCellAnchor>
</xdr:wsDr>
</file>

<file path=xl/drawings/drawing75.xml><?xml version="1.0" encoding="utf-8"?>
<xdr:wsDr xmlns:xdr="http://schemas.openxmlformats.org/drawingml/2006/spreadsheetDrawing" xmlns:a="http://schemas.openxmlformats.org/drawingml/2006/main">
  <xdr:oneCellAnchor>
    <xdr:from>
      <xdr:col>0</xdr:col>
      <xdr:colOff>0</xdr:colOff>
      <xdr:row>0</xdr:row>
      <xdr:rowOff>0</xdr:rowOff>
    </xdr:from>
    <xdr:ext cx="1243692" cy="1133954"/>
    <xdr:pic>
      <xdr:nvPicPr>
        <xdr:cNvPr id="2" name="Imagen 1">
          <a:extLst>
            <a:ext uri="{FF2B5EF4-FFF2-40B4-BE49-F238E27FC236}">
              <a16:creationId xmlns:a16="http://schemas.microsoft.com/office/drawing/2014/main" id="{00000000-0008-0000-4A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oneCellAnchor>
</xdr:wsDr>
</file>

<file path=xl/drawings/drawing76.xml><?xml version="1.0" encoding="utf-8"?>
<xdr:wsDr xmlns:xdr="http://schemas.openxmlformats.org/drawingml/2006/spreadsheetDrawing" xmlns:a="http://schemas.openxmlformats.org/drawingml/2006/main">
  <xdr:oneCellAnchor>
    <xdr:from>
      <xdr:col>0</xdr:col>
      <xdr:colOff>0</xdr:colOff>
      <xdr:row>0</xdr:row>
      <xdr:rowOff>0</xdr:rowOff>
    </xdr:from>
    <xdr:ext cx="1243692" cy="1133954"/>
    <xdr:pic>
      <xdr:nvPicPr>
        <xdr:cNvPr id="2" name="Imagen 1">
          <a:extLst>
            <a:ext uri="{FF2B5EF4-FFF2-40B4-BE49-F238E27FC236}">
              <a16:creationId xmlns:a16="http://schemas.microsoft.com/office/drawing/2014/main" id="{00000000-0008-0000-4B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oneCellAnchor>
</xdr:wsDr>
</file>

<file path=xl/drawings/drawing77.xml><?xml version="1.0" encoding="utf-8"?>
<xdr:wsDr xmlns:xdr="http://schemas.openxmlformats.org/drawingml/2006/spreadsheetDrawing" xmlns:a="http://schemas.openxmlformats.org/drawingml/2006/main">
  <xdr:oneCellAnchor>
    <xdr:from>
      <xdr:col>7</xdr:col>
      <xdr:colOff>0</xdr:colOff>
      <xdr:row>23</xdr:row>
      <xdr:rowOff>0</xdr:rowOff>
    </xdr:from>
    <xdr:ext cx="85725" cy="85725"/>
    <xdr:pic>
      <xdr:nvPicPr>
        <xdr:cNvPr id="2" name="2 Imagen" descr="http://200.29.3.6:8080/pentaho/jpivot/table/drill-position-other.gif">
          <a:extLst>
            <a:ext uri="{FF2B5EF4-FFF2-40B4-BE49-F238E27FC236}">
              <a16:creationId xmlns:a16="http://schemas.microsoft.com/office/drawing/2014/main" id="{00000000-0008-0000-4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91725" y="552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23</xdr:row>
      <xdr:rowOff>0</xdr:rowOff>
    </xdr:from>
    <xdr:ext cx="85725" cy="85725"/>
    <xdr:pic>
      <xdr:nvPicPr>
        <xdr:cNvPr id="3" name="3 Imagen" descr="http://200.29.3.6:8080/pentaho/jpivot/table/drill-position-other.gif">
          <a:extLst>
            <a:ext uri="{FF2B5EF4-FFF2-40B4-BE49-F238E27FC236}">
              <a16:creationId xmlns:a16="http://schemas.microsoft.com/office/drawing/2014/main" id="{00000000-0008-0000-4C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91725" y="552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23</xdr:row>
      <xdr:rowOff>0</xdr:rowOff>
    </xdr:from>
    <xdr:ext cx="85725" cy="85725"/>
    <xdr:pic>
      <xdr:nvPicPr>
        <xdr:cNvPr id="4" name="4 Imagen" descr="http://200.29.3.6:8080/pentaho/jpivot/table/drill-position-other.gif">
          <a:extLst>
            <a:ext uri="{FF2B5EF4-FFF2-40B4-BE49-F238E27FC236}">
              <a16:creationId xmlns:a16="http://schemas.microsoft.com/office/drawing/2014/main" id="{00000000-0008-0000-4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91725" y="552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23</xdr:row>
      <xdr:rowOff>0</xdr:rowOff>
    </xdr:from>
    <xdr:ext cx="85725" cy="85725"/>
    <xdr:pic>
      <xdr:nvPicPr>
        <xdr:cNvPr id="5" name="5 Imagen" descr="http://200.29.3.6:8080/pentaho/jpivot/table/drill-position-other.gif">
          <a:extLst>
            <a:ext uri="{FF2B5EF4-FFF2-40B4-BE49-F238E27FC236}">
              <a16:creationId xmlns:a16="http://schemas.microsoft.com/office/drawing/2014/main" id="{00000000-0008-0000-4C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91725" y="552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23</xdr:row>
      <xdr:rowOff>0</xdr:rowOff>
    </xdr:from>
    <xdr:ext cx="85725" cy="85725"/>
    <xdr:pic>
      <xdr:nvPicPr>
        <xdr:cNvPr id="6" name="6 Imagen" descr="http://200.29.3.6:8080/pentaho/jpivot/table/drill-position-other.gif">
          <a:extLst>
            <a:ext uri="{FF2B5EF4-FFF2-40B4-BE49-F238E27FC236}">
              <a16:creationId xmlns:a16="http://schemas.microsoft.com/office/drawing/2014/main" id="{00000000-0008-0000-4C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91725" y="5524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243692" cy="1133954"/>
    <xdr:pic>
      <xdr:nvPicPr>
        <xdr:cNvPr id="7" name="Imagen 6">
          <a:extLst>
            <a:ext uri="{FF2B5EF4-FFF2-40B4-BE49-F238E27FC236}">
              <a16:creationId xmlns:a16="http://schemas.microsoft.com/office/drawing/2014/main" id="{00000000-0008-0000-4C00-000007000000}"/>
            </a:ext>
          </a:extLst>
        </xdr:cNvPr>
        <xdr:cNvPicPr>
          <a:picLocks noChangeAspect="1"/>
        </xdr:cNvPicPr>
      </xdr:nvPicPr>
      <xdr:blipFill>
        <a:blip xmlns:r="http://schemas.openxmlformats.org/officeDocument/2006/relationships" r:embed="rId2"/>
        <a:stretch>
          <a:fillRect/>
        </a:stretch>
      </xdr:blipFill>
      <xdr:spPr>
        <a:xfrm>
          <a:off x="0" y="0"/>
          <a:ext cx="1243692" cy="1133954"/>
        </a:xfrm>
        <a:prstGeom prst="rect">
          <a:avLst/>
        </a:prstGeom>
      </xdr:spPr>
    </xdr:pic>
    <xdr:clientData/>
  </xdr:oneCellAnchor>
</xdr:wsDr>
</file>

<file path=xl/drawings/drawing78.xml><?xml version="1.0" encoding="utf-8"?>
<xdr:wsDr xmlns:xdr="http://schemas.openxmlformats.org/drawingml/2006/spreadsheetDrawing" xmlns:a="http://schemas.openxmlformats.org/drawingml/2006/main">
  <xdr:oneCellAnchor>
    <xdr:from>
      <xdr:col>0</xdr:col>
      <xdr:colOff>0</xdr:colOff>
      <xdr:row>0</xdr:row>
      <xdr:rowOff>0</xdr:rowOff>
    </xdr:from>
    <xdr:ext cx="1243692" cy="1133954"/>
    <xdr:pic>
      <xdr:nvPicPr>
        <xdr:cNvPr id="2" name="Imagen 1">
          <a:extLst>
            <a:ext uri="{FF2B5EF4-FFF2-40B4-BE49-F238E27FC236}">
              <a16:creationId xmlns:a16="http://schemas.microsoft.com/office/drawing/2014/main" id="{00000000-0008-0000-4D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oneCellAnchor>
</xdr:wsDr>
</file>

<file path=xl/drawings/drawing79.xml><?xml version="1.0" encoding="utf-8"?>
<xdr:wsDr xmlns:xdr="http://schemas.openxmlformats.org/drawingml/2006/spreadsheetDrawing" xmlns:a="http://schemas.openxmlformats.org/drawingml/2006/main">
  <xdr:oneCellAnchor>
    <xdr:from>
      <xdr:col>0</xdr:col>
      <xdr:colOff>0</xdr:colOff>
      <xdr:row>0</xdr:row>
      <xdr:rowOff>0</xdr:rowOff>
    </xdr:from>
    <xdr:ext cx="1243692" cy="1133954"/>
    <xdr:pic>
      <xdr:nvPicPr>
        <xdr:cNvPr id="2" name="Imagen 1">
          <a:extLst>
            <a:ext uri="{FF2B5EF4-FFF2-40B4-BE49-F238E27FC236}">
              <a16:creationId xmlns:a16="http://schemas.microsoft.com/office/drawing/2014/main" id="{00000000-0008-0000-4E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1243692</xdr:colOff>
      <xdr:row>2</xdr:row>
      <xdr:rowOff>400529</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9525"/>
          <a:ext cx="1243692" cy="1133954"/>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oneCellAnchor>
    <xdr:from>
      <xdr:col>0</xdr:col>
      <xdr:colOff>0</xdr:colOff>
      <xdr:row>0</xdr:row>
      <xdr:rowOff>0</xdr:rowOff>
    </xdr:from>
    <xdr:ext cx="1243692" cy="1128662"/>
    <xdr:pic>
      <xdr:nvPicPr>
        <xdr:cNvPr id="2" name="Imagen 1">
          <a:extLst>
            <a:ext uri="{FF2B5EF4-FFF2-40B4-BE49-F238E27FC236}">
              <a16:creationId xmlns:a16="http://schemas.microsoft.com/office/drawing/2014/main" id="{00000000-0008-0000-4F00-000002000000}"/>
            </a:ext>
          </a:extLst>
        </xdr:cNvPr>
        <xdr:cNvPicPr>
          <a:picLocks noChangeAspect="1"/>
        </xdr:cNvPicPr>
      </xdr:nvPicPr>
      <xdr:blipFill>
        <a:blip xmlns:r="http://schemas.openxmlformats.org/officeDocument/2006/relationships" r:embed="rId1"/>
        <a:stretch>
          <a:fillRect/>
        </a:stretch>
      </xdr:blipFill>
      <xdr:spPr>
        <a:xfrm>
          <a:off x="0" y="0"/>
          <a:ext cx="1243692" cy="1128662"/>
        </a:xfrm>
        <a:prstGeom prst="rect">
          <a:avLst/>
        </a:prstGeom>
      </xdr:spPr>
    </xdr:pic>
    <xdr:clientData/>
  </xdr:oneCellAnchor>
</xdr:wsDr>
</file>

<file path=xl/drawings/drawing81.xml><?xml version="1.0" encoding="utf-8"?>
<xdr:wsDr xmlns:xdr="http://schemas.openxmlformats.org/drawingml/2006/spreadsheetDrawing" xmlns:a="http://schemas.openxmlformats.org/drawingml/2006/main">
  <xdr:oneCellAnchor>
    <xdr:from>
      <xdr:col>0</xdr:col>
      <xdr:colOff>0</xdr:colOff>
      <xdr:row>0</xdr:row>
      <xdr:rowOff>0</xdr:rowOff>
    </xdr:from>
    <xdr:ext cx="1243692" cy="1140001"/>
    <xdr:pic>
      <xdr:nvPicPr>
        <xdr:cNvPr id="2" name="Imagen 1">
          <a:extLst>
            <a:ext uri="{FF2B5EF4-FFF2-40B4-BE49-F238E27FC236}">
              <a16:creationId xmlns:a16="http://schemas.microsoft.com/office/drawing/2014/main" id="{00000000-0008-0000-5000-000002000000}"/>
            </a:ext>
          </a:extLst>
        </xdr:cNvPr>
        <xdr:cNvPicPr>
          <a:picLocks noChangeAspect="1"/>
        </xdr:cNvPicPr>
      </xdr:nvPicPr>
      <xdr:blipFill>
        <a:blip xmlns:r="http://schemas.openxmlformats.org/officeDocument/2006/relationships" r:embed="rId1"/>
        <a:stretch>
          <a:fillRect/>
        </a:stretch>
      </xdr:blipFill>
      <xdr:spPr>
        <a:xfrm>
          <a:off x="0" y="0"/>
          <a:ext cx="1243692" cy="1140001"/>
        </a:xfrm>
        <a:prstGeom prst="rect">
          <a:avLst/>
        </a:prstGeom>
      </xdr:spPr>
    </xdr:pic>
    <xdr:clientData/>
  </xdr:oneCellAnchor>
</xdr:wsDr>
</file>

<file path=xl/drawings/drawing8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47775</xdr:colOff>
      <xdr:row>2</xdr:row>
      <xdr:rowOff>86204</xdr:rowOff>
    </xdr:to>
    <xdr:pic>
      <xdr:nvPicPr>
        <xdr:cNvPr id="2" name="Imagen 1">
          <a:extLst>
            <a:ext uri="{FF2B5EF4-FFF2-40B4-BE49-F238E27FC236}">
              <a16:creationId xmlns:a16="http://schemas.microsoft.com/office/drawing/2014/main" id="{00000000-0008-0000-5100-000002000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361371</xdr:rowOff>
    </xdr:to>
    <xdr:pic>
      <xdr:nvPicPr>
        <xdr:cNvPr id="2" name="Imagen 1">
          <a:extLst>
            <a:ext uri="{FF2B5EF4-FFF2-40B4-BE49-F238E27FC236}">
              <a16:creationId xmlns:a16="http://schemas.microsoft.com/office/drawing/2014/main" id="{00000000-0008-0000-5200-000002000000}"/>
            </a:ext>
          </a:extLst>
        </xdr:cNvPr>
        <xdr:cNvPicPr>
          <a:picLocks noChangeAspect="1"/>
        </xdr:cNvPicPr>
      </xdr:nvPicPr>
      <xdr:blipFill>
        <a:blip xmlns:r="http://schemas.openxmlformats.org/officeDocument/2006/relationships" r:embed="rId1"/>
        <a:stretch>
          <a:fillRect/>
        </a:stretch>
      </xdr:blipFill>
      <xdr:spPr>
        <a:xfrm>
          <a:off x="0" y="0"/>
          <a:ext cx="1243692" cy="1132896"/>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53067</xdr:colOff>
      <xdr:row>2</xdr:row>
      <xdr:rowOff>361371</xdr:rowOff>
    </xdr:to>
    <xdr:pic>
      <xdr:nvPicPr>
        <xdr:cNvPr id="2" name="Imagen 1">
          <a:extLst>
            <a:ext uri="{FF2B5EF4-FFF2-40B4-BE49-F238E27FC236}">
              <a16:creationId xmlns:a16="http://schemas.microsoft.com/office/drawing/2014/main" id="{00000000-0008-0000-5300-000002000000}"/>
            </a:ext>
          </a:extLst>
        </xdr:cNvPr>
        <xdr:cNvPicPr>
          <a:picLocks noChangeAspect="1"/>
        </xdr:cNvPicPr>
      </xdr:nvPicPr>
      <xdr:blipFill>
        <a:blip xmlns:r="http://schemas.openxmlformats.org/officeDocument/2006/relationships" r:embed="rId1"/>
        <a:stretch>
          <a:fillRect/>
        </a:stretch>
      </xdr:blipFill>
      <xdr:spPr>
        <a:xfrm>
          <a:off x="0" y="0"/>
          <a:ext cx="1243692" cy="1132896"/>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361371</xdr:rowOff>
    </xdr:to>
    <xdr:pic>
      <xdr:nvPicPr>
        <xdr:cNvPr id="2" name="Imagen 1">
          <a:extLst>
            <a:ext uri="{FF2B5EF4-FFF2-40B4-BE49-F238E27FC236}">
              <a16:creationId xmlns:a16="http://schemas.microsoft.com/office/drawing/2014/main" id="{00000000-0008-0000-5400-000002000000}"/>
            </a:ext>
          </a:extLst>
        </xdr:cNvPr>
        <xdr:cNvPicPr>
          <a:picLocks noChangeAspect="1"/>
        </xdr:cNvPicPr>
      </xdr:nvPicPr>
      <xdr:blipFill>
        <a:blip xmlns:r="http://schemas.openxmlformats.org/officeDocument/2006/relationships" r:embed="rId1"/>
        <a:stretch>
          <a:fillRect/>
        </a:stretch>
      </xdr:blipFill>
      <xdr:spPr>
        <a:xfrm>
          <a:off x="0" y="0"/>
          <a:ext cx="1243692" cy="1132896"/>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361371</xdr:rowOff>
    </xdr:to>
    <xdr:pic>
      <xdr:nvPicPr>
        <xdr:cNvPr id="2" name="Imagen 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1"/>
        <a:stretch>
          <a:fillRect/>
        </a:stretch>
      </xdr:blipFill>
      <xdr:spPr>
        <a:xfrm>
          <a:off x="0" y="0"/>
          <a:ext cx="1243692" cy="1132896"/>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16025</xdr:colOff>
      <xdr:row>2</xdr:row>
      <xdr:rowOff>361371</xdr:rowOff>
    </xdr:to>
    <xdr:pic>
      <xdr:nvPicPr>
        <xdr:cNvPr id="2" name="Imagen 1">
          <a:extLst>
            <a:ext uri="{FF2B5EF4-FFF2-40B4-BE49-F238E27FC236}">
              <a16:creationId xmlns:a16="http://schemas.microsoft.com/office/drawing/2014/main" id="{00000000-0008-0000-5600-000002000000}"/>
            </a:ext>
          </a:extLst>
        </xdr:cNvPr>
        <xdr:cNvPicPr>
          <a:picLocks noChangeAspect="1"/>
        </xdr:cNvPicPr>
      </xdr:nvPicPr>
      <xdr:blipFill>
        <a:blip xmlns:r="http://schemas.openxmlformats.org/officeDocument/2006/relationships" r:embed="rId1"/>
        <a:stretch>
          <a:fillRect/>
        </a:stretch>
      </xdr:blipFill>
      <xdr:spPr>
        <a:xfrm>
          <a:off x="0" y="0"/>
          <a:ext cx="1244750" cy="1132896"/>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4</xdr:row>
      <xdr:rowOff>308454</xdr:rowOff>
    </xdr:to>
    <xdr:pic>
      <xdr:nvPicPr>
        <xdr:cNvPr id="2" name="Imagen 1">
          <a:extLst>
            <a:ext uri="{FF2B5EF4-FFF2-40B4-BE49-F238E27FC236}">
              <a16:creationId xmlns:a16="http://schemas.microsoft.com/office/drawing/2014/main" id="{00000000-0008-0000-5700-000002000000}"/>
            </a:ext>
          </a:extLst>
        </xdr:cNvPr>
        <xdr:cNvPicPr>
          <a:picLocks noChangeAspect="1"/>
        </xdr:cNvPicPr>
      </xdr:nvPicPr>
      <xdr:blipFill>
        <a:blip xmlns:r="http://schemas.openxmlformats.org/officeDocument/2006/relationships" r:embed="rId1"/>
        <a:stretch>
          <a:fillRect/>
        </a:stretch>
      </xdr:blipFill>
      <xdr:spPr>
        <a:xfrm>
          <a:off x="0" y="0"/>
          <a:ext cx="1243692" cy="1127604"/>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330880</xdr:colOff>
      <xdr:row>4</xdr:row>
      <xdr:rowOff>96787</xdr:rowOff>
    </xdr:to>
    <xdr:pic>
      <xdr:nvPicPr>
        <xdr:cNvPr id="2" name="Imagen 1">
          <a:extLst>
            <a:ext uri="{FF2B5EF4-FFF2-40B4-BE49-F238E27FC236}">
              <a16:creationId xmlns:a16="http://schemas.microsoft.com/office/drawing/2014/main" id="{00000000-0008-0000-5800-000002000000}"/>
            </a:ext>
          </a:extLst>
        </xdr:cNvPr>
        <xdr:cNvPicPr>
          <a:picLocks noChangeAspect="1"/>
        </xdr:cNvPicPr>
      </xdr:nvPicPr>
      <xdr:blipFill>
        <a:blip xmlns:r="http://schemas.openxmlformats.org/officeDocument/2006/relationships" r:embed="rId1"/>
        <a:stretch>
          <a:fillRect/>
        </a:stretch>
      </xdr:blipFill>
      <xdr:spPr>
        <a:xfrm>
          <a:off x="0" y="0"/>
          <a:ext cx="1235755" cy="113501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1</xdr:col>
      <xdr:colOff>16025</xdr:colOff>
      <xdr:row>2</xdr:row>
      <xdr:rowOff>333854</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9525"/>
          <a:ext cx="1243692" cy="1133954"/>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5</xdr:row>
      <xdr:rowOff>43871</xdr:rowOff>
    </xdr:to>
    <xdr:pic>
      <xdr:nvPicPr>
        <xdr:cNvPr id="2" name="Imagen 1">
          <a:extLst>
            <a:ext uri="{FF2B5EF4-FFF2-40B4-BE49-F238E27FC236}">
              <a16:creationId xmlns:a16="http://schemas.microsoft.com/office/drawing/2014/main" id="{00000000-0008-0000-5900-000002000000}"/>
            </a:ext>
          </a:extLst>
        </xdr:cNvPr>
        <xdr:cNvPicPr>
          <a:picLocks noChangeAspect="1"/>
        </xdr:cNvPicPr>
      </xdr:nvPicPr>
      <xdr:blipFill>
        <a:blip xmlns:r="http://schemas.openxmlformats.org/officeDocument/2006/relationships" r:embed="rId1"/>
        <a:stretch>
          <a:fillRect/>
        </a:stretch>
      </xdr:blipFill>
      <xdr:spPr>
        <a:xfrm>
          <a:off x="0" y="0"/>
          <a:ext cx="1243692" cy="1129721"/>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4</xdr:row>
      <xdr:rowOff>84881</xdr:rowOff>
    </xdr:to>
    <xdr:pic>
      <xdr:nvPicPr>
        <xdr:cNvPr id="2" name="Imagen 1">
          <a:extLst>
            <a:ext uri="{FF2B5EF4-FFF2-40B4-BE49-F238E27FC236}">
              <a16:creationId xmlns:a16="http://schemas.microsoft.com/office/drawing/2014/main" id="{00000000-0008-0000-5A00-000002000000}"/>
            </a:ext>
          </a:extLst>
        </xdr:cNvPr>
        <xdr:cNvPicPr>
          <a:picLocks noChangeAspect="1"/>
        </xdr:cNvPicPr>
      </xdr:nvPicPr>
      <xdr:blipFill>
        <a:blip xmlns:r="http://schemas.openxmlformats.org/officeDocument/2006/relationships" r:embed="rId1"/>
        <a:stretch>
          <a:fillRect/>
        </a:stretch>
      </xdr:blipFill>
      <xdr:spPr>
        <a:xfrm>
          <a:off x="0" y="0"/>
          <a:ext cx="1243692" cy="1123106"/>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5</xdr:row>
      <xdr:rowOff>96787</xdr:rowOff>
    </xdr:to>
    <xdr:pic>
      <xdr:nvPicPr>
        <xdr:cNvPr id="2" name="Imagen 1">
          <a:extLst>
            <a:ext uri="{FF2B5EF4-FFF2-40B4-BE49-F238E27FC236}">
              <a16:creationId xmlns:a16="http://schemas.microsoft.com/office/drawing/2014/main" id="{00000000-0008-0000-5B00-000002000000}"/>
            </a:ext>
          </a:extLst>
        </xdr:cNvPr>
        <xdr:cNvPicPr>
          <a:picLocks noChangeAspect="1"/>
        </xdr:cNvPicPr>
      </xdr:nvPicPr>
      <xdr:blipFill>
        <a:blip xmlns:r="http://schemas.openxmlformats.org/officeDocument/2006/relationships" r:embed="rId1"/>
        <a:stretch>
          <a:fillRect/>
        </a:stretch>
      </xdr:blipFill>
      <xdr:spPr>
        <a:xfrm>
          <a:off x="0" y="0"/>
          <a:ext cx="1243692" cy="1125487"/>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4</xdr:row>
      <xdr:rowOff>1537</xdr:rowOff>
    </xdr:to>
    <xdr:pic>
      <xdr:nvPicPr>
        <xdr:cNvPr id="2" name="Imagen 1">
          <a:extLst>
            <a:ext uri="{FF2B5EF4-FFF2-40B4-BE49-F238E27FC236}">
              <a16:creationId xmlns:a16="http://schemas.microsoft.com/office/drawing/2014/main" id="{00000000-0008-0000-5C00-000002000000}"/>
            </a:ext>
          </a:extLst>
        </xdr:cNvPr>
        <xdr:cNvPicPr>
          <a:picLocks noChangeAspect="1"/>
        </xdr:cNvPicPr>
      </xdr:nvPicPr>
      <xdr:blipFill>
        <a:blip xmlns:r="http://schemas.openxmlformats.org/officeDocument/2006/relationships" r:embed="rId1"/>
        <a:stretch>
          <a:fillRect/>
        </a:stretch>
      </xdr:blipFill>
      <xdr:spPr>
        <a:xfrm>
          <a:off x="0" y="0"/>
          <a:ext cx="1243692" cy="1125487"/>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1113367</xdr:colOff>
      <xdr:row>4</xdr:row>
      <xdr:rowOff>152400</xdr:rowOff>
    </xdr:to>
    <xdr:pic>
      <xdr:nvPicPr>
        <xdr:cNvPr id="2" name="1 Imagen">
          <a:extLst>
            <a:ext uri="{FF2B5EF4-FFF2-40B4-BE49-F238E27FC236}">
              <a16:creationId xmlns:a16="http://schemas.microsoft.com/office/drawing/2014/main" id="{00000000-0008-0000-5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113367"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79525</xdr:colOff>
      <xdr:row>5</xdr:row>
      <xdr:rowOff>96787</xdr:rowOff>
    </xdr:to>
    <xdr:pic>
      <xdr:nvPicPr>
        <xdr:cNvPr id="3" name="Imagen 2">
          <a:extLst>
            <a:ext uri="{FF2B5EF4-FFF2-40B4-BE49-F238E27FC236}">
              <a16:creationId xmlns:a16="http://schemas.microsoft.com/office/drawing/2014/main" id="{00000000-0008-0000-5D00-000003000000}"/>
            </a:ext>
          </a:extLst>
        </xdr:cNvPr>
        <xdr:cNvPicPr>
          <a:picLocks noChangeAspect="1"/>
        </xdr:cNvPicPr>
      </xdr:nvPicPr>
      <xdr:blipFill>
        <a:blip xmlns:r="http://schemas.openxmlformats.org/officeDocument/2006/relationships" r:embed="rId2"/>
        <a:stretch>
          <a:fillRect/>
        </a:stretch>
      </xdr:blipFill>
      <xdr:spPr>
        <a:xfrm>
          <a:off x="0" y="0"/>
          <a:ext cx="1241575" cy="1125487"/>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4</xdr:row>
      <xdr:rowOff>96787</xdr:rowOff>
    </xdr:to>
    <xdr:pic>
      <xdr:nvPicPr>
        <xdr:cNvPr id="2" name="Imagen 1">
          <a:extLst>
            <a:ext uri="{FF2B5EF4-FFF2-40B4-BE49-F238E27FC236}">
              <a16:creationId xmlns:a16="http://schemas.microsoft.com/office/drawing/2014/main" id="{00000000-0008-0000-5E00-000002000000}"/>
            </a:ext>
          </a:extLst>
        </xdr:cNvPr>
        <xdr:cNvPicPr>
          <a:picLocks noChangeAspect="1"/>
        </xdr:cNvPicPr>
      </xdr:nvPicPr>
      <xdr:blipFill>
        <a:blip xmlns:r="http://schemas.openxmlformats.org/officeDocument/2006/relationships" r:embed="rId1"/>
        <a:stretch>
          <a:fillRect/>
        </a:stretch>
      </xdr:blipFill>
      <xdr:spPr>
        <a:xfrm>
          <a:off x="0" y="0"/>
          <a:ext cx="1243692" cy="1125487"/>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160287</xdr:rowOff>
    </xdr:to>
    <xdr:pic>
      <xdr:nvPicPr>
        <xdr:cNvPr id="2" name="Imagen 1">
          <a:extLst>
            <a:ext uri="{FF2B5EF4-FFF2-40B4-BE49-F238E27FC236}">
              <a16:creationId xmlns:a16="http://schemas.microsoft.com/office/drawing/2014/main" id="{00000000-0008-0000-5F00-000002000000}"/>
            </a:ext>
          </a:extLst>
        </xdr:cNvPr>
        <xdr:cNvPicPr>
          <a:picLocks noChangeAspect="1"/>
        </xdr:cNvPicPr>
      </xdr:nvPicPr>
      <xdr:blipFill>
        <a:blip xmlns:r="http://schemas.openxmlformats.org/officeDocument/2006/relationships" r:embed="rId1"/>
        <a:stretch>
          <a:fillRect/>
        </a:stretch>
      </xdr:blipFill>
      <xdr:spPr>
        <a:xfrm>
          <a:off x="0" y="0"/>
          <a:ext cx="1243692" cy="1131837"/>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16025</xdr:colOff>
      <xdr:row>5</xdr:row>
      <xdr:rowOff>22704</xdr:rowOff>
    </xdr:to>
    <xdr:pic>
      <xdr:nvPicPr>
        <xdr:cNvPr id="2" name="Imagen 1">
          <a:extLst>
            <a:ext uri="{FF2B5EF4-FFF2-40B4-BE49-F238E27FC236}">
              <a16:creationId xmlns:a16="http://schemas.microsoft.com/office/drawing/2014/main" id="{00000000-0008-0000-6000-000002000000}"/>
            </a:ext>
          </a:extLst>
        </xdr:cNvPr>
        <xdr:cNvPicPr>
          <a:picLocks noChangeAspect="1"/>
        </xdr:cNvPicPr>
      </xdr:nvPicPr>
      <xdr:blipFill>
        <a:blip xmlns:r="http://schemas.openxmlformats.org/officeDocument/2006/relationships" r:embed="rId1"/>
        <a:stretch>
          <a:fillRect/>
        </a:stretch>
      </xdr:blipFill>
      <xdr:spPr>
        <a:xfrm>
          <a:off x="0" y="0"/>
          <a:ext cx="1244750" cy="1118079"/>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5</xdr:row>
      <xdr:rowOff>107371</xdr:rowOff>
    </xdr:to>
    <xdr:pic>
      <xdr:nvPicPr>
        <xdr:cNvPr id="2" name="Imagen 1">
          <a:extLst>
            <a:ext uri="{FF2B5EF4-FFF2-40B4-BE49-F238E27FC236}">
              <a16:creationId xmlns:a16="http://schemas.microsoft.com/office/drawing/2014/main" id="{00000000-0008-0000-6100-000002000000}"/>
            </a:ext>
          </a:extLst>
        </xdr:cNvPr>
        <xdr:cNvPicPr>
          <a:picLocks noChangeAspect="1"/>
        </xdr:cNvPicPr>
      </xdr:nvPicPr>
      <xdr:blipFill>
        <a:blip xmlns:r="http://schemas.openxmlformats.org/officeDocument/2006/relationships" r:embed="rId1"/>
        <a:stretch>
          <a:fillRect/>
        </a:stretch>
      </xdr:blipFill>
      <xdr:spPr>
        <a:xfrm>
          <a:off x="0" y="0"/>
          <a:ext cx="1243692" cy="1136071"/>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75621</xdr:rowOff>
    </xdr:to>
    <xdr:pic>
      <xdr:nvPicPr>
        <xdr:cNvPr id="2" name="Imagen 1">
          <a:extLst>
            <a:ext uri="{FF2B5EF4-FFF2-40B4-BE49-F238E27FC236}">
              <a16:creationId xmlns:a16="http://schemas.microsoft.com/office/drawing/2014/main" id="{00000000-0008-0000-6200-000002000000}"/>
            </a:ext>
          </a:extLst>
        </xdr:cNvPr>
        <xdr:cNvPicPr>
          <a:picLocks noChangeAspect="1"/>
        </xdr:cNvPicPr>
      </xdr:nvPicPr>
      <xdr:blipFill>
        <a:blip xmlns:r="http://schemas.openxmlformats.org/officeDocument/2006/relationships" r:embed="rId1"/>
        <a:stretch>
          <a:fillRect/>
        </a:stretch>
      </xdr:blipFill>
      <xdr:spPr>
        <a:xfrm>
          <a:off x="0" y="0"/>
          <a:ext cx="1243692" cy="11328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Documents%20and%20Settings\JAtuan\Mis%20documentos\Downloads\01%20-%20E%20mensuales%202013%20Feb-2013%2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EMP-TRA-REM"/>
      <sheetName val="TRAB PROT Y EMP "/>
      <sheetName val="ACC Y DIAS PERD"/>
      <sheetName val="ACC por SEXO"/>
      <sheetName val="DIAS PERD por SEXO"/>
      <sheetName val="SUBSIDIOS"/>
      <sheetName val="N°PENS AT"/>
      <sheetName val="MONTO PENS-AT"/>
      <sheetName val="INDEMNIZ"/>
      <sheetName val="EMP-TRA-PEN-CCAF"/>
      <sheetName val="TRAB-CCAF-SEXO"/>
      <sheetName val="PENS-CCAF-SEXO"/>
      <sheetName val="TASAS-INTERES"/>
      <sheetName val="N°CREDITOS"/>
      <sheetName val="MONTO CREDITOS"/>
      <sheetName val="COT-SIL-CCAF"/>
      <sheetName val="SIL-CUR-CCAF"/>
      <sheetName val="INI-MAT"/>
      <sheetName val="DIAS-MAT"/>
      <sheetName val="GASTO-MAT"/>
      <sheetName val="NºAFAM"/>
      <sheetName val="GASTO-AFAM"/>
      <sheetName val="SUF"/>
      <sheetName val="SUF COMU"/>
      <sheetName val="SUF DISC"/>
      <sheetName val="CESANTIA"/>
      <sheetName val="Hoja1"/>
      <sheetName val="Hoja2"/>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93.bin"/></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94.bin"/></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9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9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9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9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9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0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0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0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0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0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0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0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0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0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0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1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1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1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1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1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1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1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1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1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1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2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2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2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23.bin"/></Relationships>
</file>

<file path=xl/worksheets/_rels/sheet134.xml.rels><?xml version="1.0" encoding="UTF-8" standalone="yes"?>
<Relationships xmlns="http://schemas.openxmlformats.org/package/2006/relationships"><Relationship Id="rId1" Type="http://schemas.openxmlformats.org/officeDocument/2006/relationships/drawing" Target="../drawings/drawing134.xml"/></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24.bin"/></Relationships>
</file>

<file path=xl/worksheets/_rels/sheet136.xml.rels><?xml version="1.0" encoding="UTF-8" standalone="yes"?>
<Relationships xmlns="http://schemas.openxmlformats.org/package/2006/relationships"><Relationship Id="rId1" Type="http://schemas.openxmlformats.org/officeDocument/2006/relationships/drawing" Target="../drawings/drawing136.xml"/></Relationships>
</file>

<file path=xl/worksheets/_rels/sheet137.xml.rels><?xml version="1.0" encoding="UTF-8" standalone="yes"?>
<Relationships xmlns="http://schemas.openxmlformats.org/package/2006/relationships"><Relationship Id="rId1" Type="http://schemas.openxmlformats.org/officeDocument/2006/relationships/drawing" Target="../drawings/drawing137.xml"/></Relationships>
</file>

<file path=xl/worksheets/_rels/sheet138.xml.rels><?xml version="1.0" encoding="UTF-8" standalone="yes"?>
<Relationships xmlns="http://schemas.openxmlformats.org/package/2006/relationships"><Relationship Id="rId1" Type="http://schemas.openxmlformats.org/officeDocument/2006/relationships/drawing" Target="../drawings/drawing138.xml"/></Relationships>
</file>

<file path=xl/worksheets/_rels/sheet139.xml.rels><?xml version="1.0" encoding="UTF-8" standalone="yes"?>
<Relationships xmlns="http://schemas.openxmlformats.org/package/2006/relationships"><Relationship Id="rId1" Type="http://schemas.openxmlformats.org/officeDocument/2006/relationships/drawing" Target="../drawings/drawing139.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1" Type="http://schemas.openxmlformats.org/officeDocument/2006/relationships/drawing" Target="../drawings/drawing140.xml"/></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25.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26.bin"/></Relationships>
</file>

<file path=xl/worksheets/_rels/sheet143.xml.rels><?xml version="1.0" encoding="UTF-8" standalone="yes"?>
<Relationships xmlns="http://schemas.openxmlformats.org/package/2006/relationships"><Relationship Id="rId1" Type="http://schemas.openxmlformats.org/officeDocument/2006/relationships/drawing" Target="../drawings/drawing143.xml"/></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27.bin"/></Relationships>
</file>

<file path=xl/worksheets/_rels/sheet145.xml.rels><?xml version="1.0" encoding="UTF-8" standalone="yes"?>
<Relationships xmlns="http://schemas.openxmlformats.org/package/2006/relationships"><Relationship Id="rId1" Type="http://schemas.openxmlformats.org/officeDocument/2006/relationships/drawing" Target="../drawings/drawing145.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1.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2.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4.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5.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6.bin"/></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7.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8.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9.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0.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1.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3.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4.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65.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6.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67.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68.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9.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0.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1.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3.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74.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75.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76.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77.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78.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79.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0.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1.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83.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84.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85.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86.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87.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88.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89.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0.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1.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sheetPr>
  <dimension ref="A1"/>
  <sheetViews>
    <sheetView showGridLines="0" tabSelected="1" zoomScale="90" zoomScaleNormal="90" workbookViewId="0"/>
  </sheetViews>
  <sheetFormatPr baseColWidth="10" defaultRowHeight="15" x14ac:dyDescent="0.2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499984740745262"/>
    <pageSetUpPr fitToPage="1"/>
  </sheetPr>
  <dimension ref="B1:J38"/>
  <sheetViews>
    <sheetView showGridLines="0" zoomScale="90" zoomScaleNormal="90" workbookViewId="0"/>
  </sheetViews>
  <sheetFormatPr baseColWidth="10" defaultColWidth="11.42578125" defaultRowHeight="12.75" x14ac:dyDescent="0.25"/>
  <cols>
    <col min="1" max="1" width="18.140625" style="1008" customWidth="1"/>
    <col min="2" max="6" width="12.7109375" style="1008" customWidth="1"/>
    <col min="7" max="7" width="17.5703125" style="1008" customWidth="1"/>
    <col min="8" max="8" width="15" style="1008" customWidth="1"/>
    <col min="9" max="9" width="12.7109375" style="1008" customWidth="1"/>
    <col min="10" max="16384" width="11.42578125" style="1008"/>
  </cols>
  <sheetData>
    <row r="1" spans="2:10" ht="42.95" customHeight="1" x14ac:dyDescent="0.25"/>
    <row r="2" spans="2:10" ht="18" x14ac:dyDescent="0.25">
      <c r="B2" s="1730" t="s">
        <v>1781</v>
      </c>
      <c r="C2" s="1733"/>
      <c r="D2" s="1733"/>
      <c r="E2" s="1733"/>
      <c r="F2" s="1733"/>
      <c r="G2" s="1733"/>
      <c r="H2" s="1733"/>
      <c r="I2" s="1" t="s">
        <v>16</v>
      </c>
      <c r="J2" s="1094"/>
    </row>
    <row r="3" spans="2:10" ht="49.5" customHeight="1" x14ac:dyDescent="0.25">
      <c r="B3" s="1713" t="s">
        <v>1782</v>
      </c>
      <c r="C3" s="1756"/>
      <c r="D3" s="1756"/>
      <c r="E3" s="1756"/>
      <c r="F3" s="1756"/>
      <c r="G3" s="1756"/>
      <c r="H3" s="1756"/>
      <c r="I3" s="1"/>
    </row>
    <row r="4" spans="2:10" ht="19.149999999999999" customHeight="1" thickBot="1" x14ac:dyDescent="0.25">
      <c r="B4" s="1745">
        <v>2020</v>
      </c>
      <c r="C4" s="1760"/>
      <c r="D4" s="1760"/>
      <c r="E4" s="1760"/>
      <c r="F4" s="1760"/>
      <c r="G4" s="1760"/>
      <c r="H4" s="1760"/>
      <c r="I4" s="1095"/>
    </row>
    <row r="5" spans="2:10" ht="15.75" x14ac:dyDescent="0.25">
      <c r="B5" s="1096"/>
      <c r="C5" s="1097"/>
      <c r="D5" s="1097"/>
      <c r="E5" s="1097"/>
      <c r="F5" s="1097"/>
      <c r="G5" s="1097"/>
      <c r="H5" s="1097"/>
      <c r="I5" s="1095"/>
    </row>
    <row r="6" spans="2:10" ht="15.75" x14ac:dyDescent="0.25">
      <c r="B6" s="1738" t="s">
        <v>1783</v>
      </c>
      <c r="C6" s="1752" t="s">
        <v>1739</v>
      </c>
      <c r="D6" s="1752"/>
      <c r="E6" s="1752"/>
      <c r="F6" s="1761" t="s">
        <v>1784</v>
      </c>
      <c r="G6" s="1763" t="s">
        <v>1785</v>
      </c>
      <c r="H6" s="1765" t="s">
        <v>0</v>
      </c>
      <c r="I6" s="1"/>
    </row>
    <row r="7" spans="2:10" ht="32.25" customHeight="1" x14ac:dyDescent="0.25">
      <c r="B7" s="1739"/>
      <c r="C7" s="574" t="s">
        <v>481</v>
      </c>
      <c r="D7" s="574" t="s">
        <v>1612</v>
      </c>
      <c r="E7" s="574" t="s">
        <v>485</v>
      </c>
      <c r="F7" s="1762"/>
      <c r="G7" s="1764"/>
      <c r="H7" s="1766"/>
    </row>
    <row r="8" spans="2:10" ht="18" customHeight="1" x14ac:dyDescent="0.2">
      <c r="B8" s="1088" t="s">
        <v>1786</v>
      </c>
      <c r="C8" s="1018">
        <v>658888.16666666663</v>
      </c>
      <c r="D8" s="1018">
        <v>186981.5</v>
      </c>
      <c r="E8" s="1018">
        <v>31812.5</v>
      </c>
      <c r="F8" s="1098">
        <v>877682.16666666663</v>
      </c>
      <c r="G8" s="1018">
        <v>650840.5</v>
      </c>
      <c r="H8" s="1098">
        <v>1528522.6666666665</v>
      </c>
      <c r="J8" s="1019"/>
    </row>
    <row r="9" spans="2:10" ht="18" customHeight="1" x14ac:dyDescent="0.2">
      <c r="B9" s="1088" t="s">
        <v>1787</v>
      </c>
      <c r="C9" s="1018">
        <v>161070.66666666666</v>
      </c>
      <c r="D9" s="1018">
        <v>233672</v>
      </c>
      <c r="E9" s="1018">
        <v>41736.5</v>
      </c>
      <c r="F9" s="1098">
        <v>436479.16666666663</v>
      </c>
      <c r="G9" s="1018">
        <v>80082.416666666672</v>
      </c>
      <c r="H9" s="1098">
        <v>516561.58333333331</v>
      </c>
      <c r="J9" s="1019"/>
    </row>
    <row r="10" spans="2:10" ht="18" customHeight="1" x14ac:dyDescent="0.2">
      <c r="B10" s="1088" t="s">
        <v>1788</v>
      </c>
      <c r="C10" s="1018">
        <v>303043.66666666669</v>
      </c>
      <c r="D10" s="1018">
        <v>362887.41666666669</v>
      </c>
      <c r="E10" s="1018">
        <v>77605.416666666672</v>
      </c>
      <c r="F10" s="1098">
        <v>743536.5</v>
      </c>
      <c r="G10" s="1018">
        <v>31346</v>
      </c>
      <c r="H10" s="1098">
        <v>774882.5</v>
      </c>
      <c r="J10" s="1019"/>
    </row>
    <row r="11" spans="2:10" ht="18" customHeight="1" x14ac:dyDescent="0.2">
      <c r="B11" s="1088" t="s">
        <v>1789</v>
      </c>
      <c r="C11" s="1018">
        <v>466454.33333333331</v>
      </c>
      <c r="D11" s="1018">
        <v>446404.25</v>
      </c>
      <c r="E11" s="1018">
        <v>93250.916666666672</v>
      </c>
      <c r="F11" s="1098">
        <v>1006109.4999999999</v>
      </c>
      <c r="G11" s="1018">
        <v>13134.666666666666</v>
      </c>
      <c r="H11" s="1098">
        <v>1019244.1666666665</v>
      </c>
      <c r="J11" s="1019"/>
    </row>
    <row r="12" spans="2:10" ht="18" customHeight="1" x14ac:dyDescent="0.2">
      <c r="B12" s="1088" t="s">
        <v>1790</v>
      </c>
      <c r="C12" s="1018">
        <v>265256.08333333331</v>
      </c>
      <c r="D12" s="1018">
        <v>201641</v>
      </c>
      <c r="E12" s="1018">
        <v>55535.5</v>
      </c>
      <c r="F12" s="1098">
        <v>522432.58333333331</v>
      </c>
      <c r="G12" s="1018">
        <v>11360.833333333334</v>
      </c>
      <c r="H12" s="1098">
        <v>533793.41666666663</v>
      </c>
      <c r="J12" s="1019"/>
    </row>
    <row r="13" spans="2:10" ht="18" customHeight="1" x14ac:dyDescent="0.2">
      <c r="B13" s="1088" t="s">
        <v>1791</v>
      </c>
      <c r="C13" s="1018">
        <v>691088.91666666663</v>
      </c>
      <c r="D13" s="1018">
        <v>587994.33333333337</v>
      </c>
      <c r="E13" s="1018">
        <v>238114.75</v>
      </c>
      <c r="F13" s="1098">
        <v>1517198</v>
      </c>
      <c r="G13" s="1018">
        <v>84782.583333333328</v>
      </c>
      <c r="H13" s="1098">
        <v>1601980.5833333333</v>
      </c>
      <c r="J13" s="1019"/>
    </row>
    <row r="14" spans="2:10" ht="18" customHeight="1" x14ac:dyDescent="0.2">
      <c r="B14" s="1088" t="s">
        <v>1792</v>
      </c>
      <c r="C14" s="1018">
        <v>11941.5</v>
      </c>
      <c r="D14" s="1018">
        <v>14087.166666666666</v>
      </c>
      <c r="E14" s="1018">
        <v>2348.4166666666665</v>
      </c>
      <c r="F14" s="1098">
        <v>28377.083333333332</v>
      </c>
      <c r="G14" s="1018">
        <v>557509.16666666663</v>
      </c>
      <c r="H14" s="1098">
        <v>585886.25</v>
      </c>
      <c r="J14" s="1019"/>
    </row>
    <row r="15" spans="2:10" ht="18" customHeight="1" x14ac:dyDescent="0.25">
      <c r="B15" s="1099" t="s">
        <v>0</v>
      </c>
      <c r="C15" s="1100">
        <v>2557743.333333333</v>
      </c>
      <c r="D15" s="1100">
        <v>2033667.6666666667</v>
      </c>
      <c r="E15" s="1100">
        <v>540404</v>
      </c>
      <c r="F15" s="1100">
        <v>5131815</v>
      </c>
      <c r="G15" s="1100">
        <v>1429056.1666666665</v>
      </c>
      <c r="H15" s="1100">
        <v>6560871.166666666</v>
      </c>
      <c r="I15" s="1009"/>
      <c r="J15" s="1019"/>
    </row>
    <row r="16" spans="2:10" ht="11.25" customHeight="1" x14ac:dyDescent="0.25">
      <c r="B16" s="1759" t="s">
        <v>1793</v>
      </c>
      <c r="C16" s="1759"/>
      <c r="D16" s="1759"/>
      <c r="E16" s="1759"/>
      <c r="F16" s="1759"/>
      <c r="G16" s="1759"/>
      <c r="H16" s="1759"/>
      <c r="I16" s="1101"/>
      <c r="J16" s="1019"/>
    </row>
    <row r="17" spans="2:10" ht="11.25" customHeight="1" x14ac:dyDescent="0.25">
      <c r="B17" s="1759" t="s">
        <v>1794</v>
      </c>
      <c r="C17" s="1759"/>
      <c r="D17" s="1759"/>
      <c r="E17" s="1759"/>
      <c r="F17" s="1759"/>
      <c r="G17" s="1759"/>
      <c r="H17" s="1759"/>
      <c r="I17" s="1101"/>
    </row>
    <row r="18" spans="2:10" ht="36" customHeight="1" x14ac:dyDescent="0.25">
      <c r="B18" s="1728" t="s">
        <v>1795</v>
      </c>
      <c r="C18" s="1728"/>
      <c r="D18" s="1728"/>
      <c r="E18" s="1728"/>
      <c r="F18" s="1728"/>
      <c r="G18" s="1728"/>
      <c r="H18" s="1728"/>
      <c r="I18" s="1101"/>
    </row>
    <row r="19" spans="2:10" ht="15.75" customHeight="1" x14ac:dyDescent="0.25">
      <c r="B19" s="1102"/>
      <c r="C19" s="1103"/>
      <c r="D19" s="1103"/>
      <c r="E19" s="1103"/>
      <c r="F19" s="1103"/>
      <c r="G19" s="1103"/>
      <c r="H19" s="1103"/>
      <c r="I19" s="1009"/>
    </row>
    <row r="20" spans="2:10" ht="33.75" customHeight="1" x14ac:dyDescent="0.25">
      <c r="B20" s="1049"/>
      <c r="C20" s="1009"/>
      <c r="D20" s="1009"/>
      <c r="E20" s="1009"/>
      <c r="F20" s="1009"/>
      <c r="G20" s="1009"/>
      <c r="H20" s="1009"/>
      <c r="I20" s="1"/>
    </row>
    <row r="21" spans="2:10" ht="17.45" customHeight="1" x14ac:dyDescent="0.25">
      <c r="B21" s="1730" t="s">
        <v>1796</v>
      </c>
      <c r="C21" s="1733"/>
      <c r="D21" s="1733"/>
      <c r="E21" s="1733"/>
      <c r="F21" s="1733"/>
      <c r="G21" s="1733"/>
      <c r="H21" s="1733"/>
      <c r="I21" s="1" t="s">
        <v>16</v>
      </c>
    </row>
    <row r="22" spans="2:10" ht="36" customHeight="1" x14ac:dyDescent="0.2">
      <c r="B22" s="1713" t="s">
        <v>1797</v>
      </c>
      <c r="C22" s="1756"/>
      <c r="D22" s="1756"/>
      <c r="E22" s="1756"/>
      <c r="F22" s="1756"/>
      <c r="G22" s="1756"/>
      <c r="H22" s="1756"/>
      <c r="I22" s="1095"/>
    </row>
    <row r="23" spans="2:10" ht="15.75" thickBot="1" x14ac:dyDescent="0.25">
      <c r="B23" s="1745">
        <v>2020</v>
      </c>
      <c r="C23" s="1760"/>
      <c r="D23" s="1760"/>
      <c r="E23" s="1760"/>
      <c r="F23" s="1760"/>
      <c r="G23" s="1760"/>
      <c r="H23" s="1760"/>
      <c r="I23" s="1095"/>
    </row>
    <row r="24" spans="2:10" ht="19.149999999999999" customHeight="1" x14ac:dyDescent="0.25">
      <c r="B24" s="1096"/>
      <c r="C24" s="1097"/>
      <c r="D24" s="1097"/>
      <c r="E24" s="1097"/>
      <c r="F24" s="1097"/>
      <c r="G24" s="1097"/>
      <c r="H24" s="1097"/>
    </row>
    <row r="25" spans="2:10" ht="20.25" customHeight="1" x14ac:dyDescent="0.25">
      <c r="B25" s="1738" t="s">
        <v>1783</v>
      </c>
      <c r="C25" s="1752" t="s">
        <v>1739</v>
      </c>
      <c r="D25" s="1752"/>
      <c r="E25" s="1752"/>
      <c r="F25" s="1761" t="s">
        <v>1784</v>
      </c>
      <c r="G25" s="1763" t="s">
        <v>1785</v>
      </c>
      <c r="H25" s="1765" t="s">
        <v>0</v>
      </c>
    </row>
    <row r="26" spans="2:10" ht="32.25" customHeight="1" x14ac:dyDescent="0.25">
      <c r="B26" s="1739"/>
      <c r="C26" s="574" t="s">
        <v>481</v>
      </c>
      <c r="D26" s="574" t="s">
        <v>1612</v>
      </c>
      <c r="E26" s="574" t="s">
        <v>485</v>
      </c>
      <c r="F26" s="1762"/>
      <c r="G26" s="1764"/>
      <c r="H26" s="1766"/>
      <c r="I26" s="1057"/>
    </row>
    <row r="27" spans="2:10" ht="18" customHeight="1" x14ac:dyDescent="0.2">
      <c r="B27" s="1088" t="s">
        <v>1786</v>
      </c>
      <c r="C27" s="1018">
        <v>63011.333333333336</v>
      </c>
      <c r="D27" s="1018">
        <v>65473.166666666664</v>
      </c>
      <c r="E27" s="1018">
        <v>11201.916666666666</v>
      </c>
      <c r="F27" s="1021">
        <v>139686.41666666666</v>
      </c>
      <c r="G27" s="1018">
        <v>861023.33333333337</v>
      </c>
      <c r="H27" s="1021">
        <v>1000709.75</v>
      </c>
      <c r="I27" s="1057"/>
    </row>
    <row r="28" spans="2:10" ht="18" customHeight="1" x14ac:dyDescent="0.2">
      <c r="B28" s="1088" t="s">
        <v>1787</v>
      </c>
      <c r="C28" s="1018">
        <v>9852.3333333333339</v>
      </c>
      <c r="D28" s="1018">
        <v>15284.833333333334</v>
      </c>
      <c r="E28" s="1018">
        <v>2681.1666666666665</v>
      </c>
      <c r="F28" s="1021">
        <v>27818.333333333336</v>
      </c>
      <c r="G28" s="1018">
        <v>7822.25</v>
      </c>
      <c r="H28" s="1021">
        <v>35640.583333333336</v>
      </c>
      <c r="I28" s="1057"/>
    </row>
    <row r="29" spans="2:10" ht="18" customHeight="1" x14ac:dyDescent="0.2">
      <c r="B29" s="1088" t="s">
        <v>1788</v>
      </c>
      <c r="C29" s="1018">
        <v>6215.666666666667</v>
      </c>
      <c r="D29" s="1018">
        <v>7601.25</v>
      </c>
      <c r="E29" s="1018">
        <v>1596.75</v>
      </c>
      <c r="F29" s="1021">
        <v>15413.666666666668</v>
      </c>
      <c r="G29" s="1018">
        <v>1132.9166666666667</v>
      </c>
      <c r="H29" s="1021">
        <v>16546.583333333336</v>
      </c>
      <c r="I29" s="1057"/>
    </row>
    <row r="30" spans="2:10" ht="18" customHeight="1" x14ac:dyDescent="0.2">
      <c r="B30" s="1088" t="s">
        <v>1789</v>
      </c>
      <c r="C30" s="1018">
        <v>2324.3333333333335</v>
      </c>
      <c r="D30" s="1018">
        <v>2172.1666666666665</v>
      </c>
      <c r="E30" s="1018">
        <v>451.08333333333331</v>
      </c>
      <c r="F30" s="1021">
        <v>4947.583333333333</v>
      </c>
      <c r="G30" s="1018">
        <v>62.916666666666664</v>
      </c>
      <c r="H30" s="1021">
        <v>5010.5</v>
      </c>
      <c r="I30" s="1057"/>
    </row>
    <row r="31" spans="2:10" ht="18" customHeight="1" x14ac:dyDescent="0.2">
      <c r="B31" s="1088" t="s">
        <v>1790</v>
      </c>
      <c r="C31" s="1018">
        <v>341.5</v>
      </c>
      <c r="D31" s="1018">
        <v>288.66666666666669</v>
      </c>
      <c r="E31" s="1018">
        <v>79.583333333333329</v>
      </c>
      <c r="F31" s="1021">
        <v>709.75000000000011</v>
      </c>
      <c r="G31" s="1018">
        <v>7.833333333333333</v>
      </c>
      <c r="H31" s="1021">
        <v>717.58333333333348</v>
      </c>
      <c r="I31" s="1057"/>
    </row>
    <row r="32" spans="2:10" ht="18" customHeight="1" x14ac:dyDescent="0.2">
      <c r="B32" s="1088" t="s">
        <v>1791</v>
      </c>
      <c r="C32" s="1018">
        <v>269.91666666666669</v>
      </c>
      <c r="D32" s="1018">
        <v>238</v>
      </c>
      <c r="E32" s="1018">
        <v>90.583333333333329</v>
      </c>
      <c r="F32" s="1021">
        <v>598.5</v>
      </c>
      <c r="G32" s="1018">
        <v>27.166666666666668</v>
      </c>
      <c r="H32" s="1021">
        <v>625.66666666666663</v>
      </c>
      <c r="I32" s="1057"/>
      <c r="J32" s="1104"/>
    </row>
    <row r="33" spans="2:9" ht="15.75" customHeight="1" x14ac:dyDescent="0.25">
      <c r="B33" s="1075" t="s">
        <v>0</v>
      </c>
      <c r="C33" s="1073">
        <v>82015.083333333343</v>
      </c>
      <c r="D33" s="1073">
        <v>91058.083333333343</v>
      </c>
      <c r="E33" s="1073">
        <v>16101.083333333334</v>
      </c>
      <c r="F33" s="1073">
        <v>189174.25000000003</v>
      </c>
      <c r="G33" s="1073">
        <v>870076.41666666663</v>
      </c>
      <c r="H33" s="1073">
        <v>1059250.6666666667</v>
      </c>
      <c r="I33" s="1"/>
    </row>
    <row r="34" spans="2:9" ht="11.25" customHeight="1" x14ac:dyDescent="0.2">
      <c r="B34" s="1025" t="s">
        <v>1734</v>
      </c>
      <c r="H34" s="1"/>
    </row>
    <row r="35" spans="2:9" ht="11.25" customHeight="1" x14ac:dyDescent="0.25">
      <c r="B35" s="1023" t="s">
        <v>1794</v>
      </c>
      <c r="C35" s="1105"/>
      <c r="D35" s="1105"/>
      <c r="E35" s="1105"/>
      <c r="F35" s="1105"/>
      <c r="G35" s="1105"/>
      <c r="H35" s="1105"/>
    </row>
    <row r="36" spans="2:9" ht="36" customHeight="1" x14ac:dyDescent="0.25">
      <c r="B36" s="1728" t="s">
        <v>1795</v>
      </c>
      <c r="C36" s="1728"/>
      <c r="D36" s="1728"/>
      <c r="E36" s="1728"/>
      <c r="F36" s="1728"/>
      <c r="G36" s="1728"/>
      <c r="H36" s="1728"/>
    </row>
    <row r="37" spans="2:9" x14ac:dyDescent="0.25">
      <c r="B37" s="1049"/>
      <c r="C37" s="1106"/>
      <c r="D37" s="1106"/>
      <c r="E37" s="1106"/>
      <c r="F37" s="1106"/>
      <c r="G37" s="1106"/>
      <c r="H37" s="1106"/>
    </row>
    <row r="38" spans="2:9" x14ac:dyDescent="0.25">
      <c r="B38" s="1049"/>
      <c r="H38" s="1009"/>
    </row>
  </sheetData>
  <mergeCells count="20">
    <mergeCell ref="B2:H2"/>
    <mergeCell ref="B3:H3"/>
    <mergeCell ref="B4:H4"/>
    <mergeCell ref="B6:B7"/>
    <mergeCell ref="C6:E6"/>
    <mergeCell ref="F6:F7"/>
    <mergeCell ref="G6:G7"/>
    <mergeCell ref="H6:H7"/>
    <mergeCell ref="B36:H36"/>
    <mergeCell ref="B16:H16"/>
    <mergeCell ref="B17:H17"/>
    <mergeCell ref="B18:H18"/>
    <mergeCell ref="B21:H21"/>
    <mergeCell ref="B22:H22"/>
    <mergeCell ref="B23:H23"/>
    <mergeCell ref="B25:B26"/>
    <mergeCell ref="C25:E25"/>
    <mergeCell ref="F25:F26"/>
    <mergeCell ref="G25:G26"/>
    <mergeCell ref="H25:H26"/>
  </mergeCells>
  <conditionalFormatting sqref="C19:H19">
    <cfRule type="cellIs" dxfId="8" priority="2" operator="lessThan">
      <formula>0</formula>
    </cfRule>
    <cfRule type="cellIs" dxfId="7" priority="3" operator="greaterThan">
      <formula>24893</formula>
    </cfRule>
    <cfRule type="cellIs" dxfId="6" priority="4" operator="greaterThan">
      <formula>0</formula>
    </cfRule>
  </conditionalFormatting>
  <conditionalFormatting sqref="C37:H37">
    <cfRule type="cellIs" dxfId="5" priority="1" operator="lessThan">
      <formula>0</formula>
    </cfRule>
  </conditionalFormatting>
  <hyperlinks>
    <hyperlink ref="I2" location="'Indice Total'!A7" display="Volver" xr:uid="{00000000-0004-0000-0900-000000000000}"/>
    <hyperlink ref="I21" location="'Indice Total'!A7" display="Volver" xr:uid="{00000000-0004-0000-0900-000001000000}"/>
  </hyperlinks>
  <pageMargins left="0.70866141732283472" right="0.70866141732283472" top="0.74803149606299213" bottom="0.74803149606299213" header="0.31496062992125984" footer="0.31496062992125984"/>
  <pageSetup scale="91"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tabColor theme="0" tint="-0.499984740745262"/>
  </sheetPr>
  <dimension ref="B2:F22"/>
  <sheetViews>
    <sheetView showGridLines="0" zoomScale="90" zoomScaleNormal="90" workbookViewId="0"/>
  </sheetViews>
  <sheetFormatPr baseColWidth="10" defaultColWidth="11.42578125" defaultRowHeight="14.25" x14ac:dyDescent="0.2"/>
  <cols>
    <col min="1" max="1" width="21.140625" style="241" customWidth="1"/>
    <col min="2" max="2" width="23.28515625" style="241" customWidth="1"/>
    <col min="3" max="3" width="17" style="241" customWidth="1"/>
    <col min="4" max="4" width="17.42578125" style="241" customWidth="1"/>
    <col min="5" max="5" width="15.5703125" style="241" customWidth="1"/>
    <col min="6" max="16384" width="11.42578125" style="241"/>
  </cols>
  <sheetData>
    <row r="2" spans="2:6" ht="22.5" customHeight="1" x14ac:dyDescent="0.25">
      <c r="B2" s="1974" t="s">
        <v>477</v>
      </c>
      <c r="C2" s="1992"/>
      <c r="D2" s="1992"/>
      <c r="E2" s="1992"/>
      <c r="F2" s="1" t="s">
        <v>16</v>
      </c>
    </row>
    <row r="3" spans="2:6" ht="54" customHeight="1" x14ac:dyDescent="0.2">
      <c r="B3" s="2001" t="s">
        <v>478</v>
      </c>
      <c r="C3" s="2001"/>
      <c r="D3" s="2001"/>
      <c r="E3" s="2001"/>
    </row>
    <row r="4" spans="2:6" ht="16.5" thickBot="1" x14ac:dyDescent="0.25">
      <c r="B4" s="2002" t="s">
        <v>431</v>
      </c>
      <c r="C4" s="2002"/>
      <c r="D4" s="2002"/>
      <c r="E4" s="2002"/>
    </row>
    <row r="5" spans="2:6" x14ac:dyDescent="0.2">
      <c r="B5" s="362"/>
      <c r="C5" s="362"/>
      <c r="D5" s="362"/>
      <c r="E5" s="362"/>
    </row>
    <row r="6" spans="2:6" ht="36" customHeight="1" x14ac:dyDescent="0.2">
      <c r="B6" s="363" t="s">
        <v>479</v>
      </c>
      <c r="C6" s="364" t="s">
        <v>480</v>
      </c>
      <c r="D6" s="365">
        <v>2019</v>
      </c>
      <c r="E6" s="366">
        <v>2020</v>
      </c>
    </row>
    <row r="7" spans="2:6" x14ac:dyDescent="0.2">
      <c r="B7" s="1996" t="s">
        <v>481</v>
      </c>
      <c r="C7" s="367" t="s">
        <v>482</v>
      </c>
      <c r="D7" s="368">
        <v>981</v>
      </c>
      <c r="E7" s="369">
        <v>954</v>
      </c>
    </row>
    <row r="8" spans="2:6" x14ac:dyDescent="0.2">
      <c r="B8" s="1997"/>
      <c r="C8" s="370" t="s">
        <v>483</v>
      </c>
      <c r="D8" s="371">
        <v>471</v>
      </c>
      <c r="E8" s="372">
        <v>628</v>
      </c>
    </row>
    <row r="9" spans="2:6" ht="15" x14ac:dyDescent="0.25">
      <c r="B9" s="1998"/>
      <c r="C9" s="373" t="s">
        <v>389</v>
      </c>
      <c r="D9" s="374">
        <v>1452</v>
      </c>
      <c r="E9" s="375">
        <v>1582</v>
      </c>
    </row>
    <row r="10" spans="2:6" x14ac:dyDescent="0.2">
      <c r="B10" s="1997" t="s">
        <v>484</v>
      </c>
      <c r="C10" s="370" t="s">
        <v>482</v>
      </c>
      <c r="D10" s="371">
        <v>220</v>
      </c>
      <c r="E10" s="372">
        <v>332</v>
      </c>
    </row>
    <row r="11" spans="2:6" x14ac:dyDescent="0.2">
      <c r="B11" s="1997"/>
      <c r="C11" s="370" t="s">
        <v>483</v>
      </c>
      <c r="D11" s="371">
        <v>90</v>
      </c>
      <c r="E11" s="372">
        <v>99</v>
      </c>
    </row>
    <row r="12" spans="2:6" ht="15" x14ac:dyDescent="0.25">
      <c r="B12" s="1997"/>
      <c r="C12" s="376" t="s">
        <v>389</v>
      </c>
      <c r="D12" s="377">
        <v>310</v>
      </c>
      <c r="E12" s="378">
        <v>431</v>
      </c>
    </row>
    <row r="13" spans="2:6" x14ac:dyDescent="0.2">
      <c r="B13" s="1996" t="s">
        <v>485</v>
      </c>
      <c r="C13" s="367" t="s">
        <v>482</v>
      </c>
      <c r="D13" s="368">
        <v>252</v>
      </c>
      <c r="E13" s="369">
        <v>245</v>
      </c>
    </row>
    <row r="14" spans="2:6" x14ac:dyDescent="0.2">
      <c r="B14" s="1997"/>
      <c r="C14" s="370" t="s">
        <v>483</v>
      </c>
      <c r="D14" s="371">
        <v>122</v>
      </c>
      <c r="E14" s="372">
        <v>162</v>
      </c>
    </row>
    <row r="15" spans="2:6" ht="15" x14ac:dyDescent="0.25">
      <c r="B15" s="1998"/>
      <c r="C15" s="373" t="s">
        <v>389</v>
      </c>
      <c r="D15" s="374">
        <v>374</v>
      </c>
      <c r="E15" s="375">
        <v>407</v>
      </c>
    </row>
    <row r="16" spans="2:6" x14ac:dyDescent="0.2">
      <c r="B16" s="1996" t="s">
        <v>486</v>
      </c>
      <c r="C16" s="367" t="s">
        <v>482</v>
      </c>
      <c r="D16" s="368">
        <v>753</v>
      </c>
      <c r="E16" s="369">
        <v>942</v>
      </c>
    </row>
    <row r="17" spans="2:6" x14ac:dyDescent="0.2">
      <c r="B17" s="1997"/>
      <c r="C17" s="370" t="s">
        <v>483</v>
      </c>
      <c r="D17" s="371">
        <v>434</v>
      </c>
      <c r="E17" s="372">
        <v>456</v>
      </c>
    </row>
    <row r="18" spans="2:6" ht="15" x14ac:dyDescent="0.25">
      <c r="B18" s="1998"/>
      <c r="C18" s="373" t="s">
        <v>389</v>
      </c>
      <c r="D18" s="374">
        <v>1187</v>
      </c>
      <c r="E18" s="375">
        <v>1398</v>
      </c>
    </row>
    <row r="19" spans="2:6" ht="15.75" x14ac:dyDescent="0.25">
      <c r="B19" s="1999" t="s">
        <v>0</v>
      </c>
      <c r="C19" s="379" t="s">
        <v>482</v>
      </c>
      <c r="D19" s="380">
        <v>2206</v>
      </c>
      <c r="E19" s="381">
        <v>2473</v>
      </c>
      <c r="F19" s="382"/>
    </row>
    <row r="20" spans="2:6" ht="15.75" x14ac:dyDescent="0.25">
      <c r="B20" s="1999"/>
      <c r="C20" s="379" t="s">
        <v>483</v>
      </c>
      <c r="D20" s="380">
        <v>1117</v>
      </c>
      <c r="E20" s="381">
        <v>1345</v>
      </c>
    </row>
    <row r="21" spans="2:6" ht="15.75" x14ac:dyDescent="0.25">
      <c r="B21" s="2000"/>
      <c r="C21" s="383" t="s">
        <v>389</v>
      </c>
      <c r="D21" s="384">
        <v>3323</v>
      </c>
      <c r="E21" s="385">
        <v>3818</v>
      </c>
    </row>
    <row r="22" spans="2:6" x14ac:dyDescent="0.2">
      <c r="B22" s="300" t="s">
        <v>487</v>
      </c>
      <c r="C22" s="254"/>
      <c r="D22" s="254"/>
      <c r="E22" s="254"/>
    </row>
  </sheetData>
  <mergeCells count="8">
    <mergeCell ref="B16:B18"/>
    <mergeCell ref="B19:B21"/>
    <mergeCell ref="B2:E2"/>
    <mergeCell ref="B3:E3"/>
    <mergeCell ref="B4:E4"/>
    <mergeCell ref="B7:B9"/>
    <mergeCell ref="B10:B12"/>
    <mergeCell ref="B13:B15"/>
  </mergeCells>
  <hyperlinks>
    <hyperlink ref="F2" location="'Indice Total'!A129" display="Volver" xr:uid="{00000000-0004-0000-6300-000000000000}"/>
  </hyperlinks>
  <pageMargins left="0.7" right="0.7" top="0.75" bottom="0.75" header="0.3" footer="0.3"/>
  <pageSetup paperSize="14"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tabColor theme="0" tint="-0.499984740745262"/>
  </sheetPr>
  <dimension ref="B3:F22"/>
  <sheetViews>
    <sheetView showGridLines="0" zoomScale="90" zoomScaleNormal="90" workbookViewId="0"/>
  </sheetViews>
  <sheetFormatPr baseColWidth="10" defaultRowHeight="15" x14ac:dyDescent="0.25"/>
  <cols>
    <col min="1" max="1" width="25.28515625" customWidth="1"/>
    <col min="2" max="2" width="32.28515625" customWidth="1"/>
    <col min="3" max="3" width="12.85546875" customWidth="1"/>
    <col min="4" max="4" width="16.28515625" customWidth="1"/>
    <col min="5" max="5" width="14.28515625" customWidth="1"/>
  </cols>
  <sheetData>
    <row r="3" spans="2:6" x14ac:dyDescent="0.25">
      <c r="B3" s="1974" t="s">
        <v>488</v>
      </c>
      <c r="C3" s="1992"/>
      <c r="D3" s="1992"/>
      <c r="E3" s="1992"/>
      <c r="F3" s="1" t="s">
        <v>16</v>
      </c>
    </row>
    <row r="4" spans="2:6" ht="54" customHeight="1" x14ac:dyDescent="0.25">
      <c r="B4" s="2001" t="s">
        <v>489</v>
      </c>
      <c r="C4" s="2001"/>
      <c r="D4" s="2001"/>
      <c r="E4" s="2001"/>
    </row>
    <row r="5" spans="2:6" ht="16.5" thickBot="1" x14ac:dyDescent="0.3">
      <c r="B5" s="2009" t="s">
        <v>431</v>
      </c>
      <c r="C5" s="2009"/>
      <c r="D5" s="2009"/>
      <c r="E5" s="2009"/>
    </row>
    <row r="6" spans="2:6" x14ac:dyDescent="0.25">
      <c r="B6" s="362"/>
      <c r="C6" s="362"/>
      <c r="D6" s="362"/>
      <c r="E6" s="362"/>
    </row>
    <row r="7" spans="2:6" x14ac:dyDescent="0.25">
      <c r="B7" s="386" t="s">
        <v>490</v>
      </c>
      <c r="C7" s="387" t="s">
        <v>480</v>
      </c>
      <c r="D7" s="388">
        <v>2019</v>
      </c>
      <c r="E7" s="389">
        <v>2020</v>
      </c>
    </row>
    <row r="8" spans="2:6" x14ac:dyDescent="0.25">
      <c r="B8" s="2010" t="s">
        <v>491</v>
      </c>
      <c r="C8" s="367" t="s">
        <v>482</v>
      </c>
      <c r="D8" s="368">
        <v>1878</v>
      </c>
      <c r="E8" s="369">
        <v>1989</v>
      </c>
      <c r="F8" s="8"/>
    </row>
    <row r="9" spans="2:6" x14ac:dyDescent="0.25">
      <c r="B9" s="2011"/>
      <c r="C9" s="370" t="s">
        <v>483</v>
      </c>
      <c r="D9" s="371">
        <v>986</v>
      </c>
      <c r="E9" s="372">
        <v>978</v>
      </c>
    </row>
    <row r="10" spans="2:6" x14ac:dyDescent="0.25">
      <c r="B10" s="2012"/>
      <c r="C10" s="373" t="s">
        <v>389</v>
      </c>
      <c r="D10" s="374">
        <v>2864</v>
      </c>
      <c r="E10" s="375">
        <v>2967</v>
      </c>
    </row>
    <row r="11" spans="2:6" x14ac:dyDescent="0.25">
      <c r="B11" s="2010" t="s">
        <v>492</v>
      </c>
      <c r="C11" s="367" t="s">
        <v>482</v>
      </c>
      <c r="D11" s="368">
        <v>312</v>
      </c>
      <c r="E11" s="369">
        <v>398</v>
      </c>
    </row>
    <row r="12" spans="2:6" x14ac:dyDescent="0.25">
      <c r="B12" s="2011"/>
      <c r="C12" s="370" t="s">
        <v>483</v>
      </c>
      <c r="D12" s="371">
        <v>116</v>
      </c>
      <c r="E12" s="372">
        <v>250</v>
      </c>
    </row>
    <row r="13" spans="2:6" x14ac:dyDescent="0.25">
      <c r="B13" s="2012"/>
      <c r="C13" s="373" t="s">
        <v>389</v>
      </c>
      <c r="D13" s="374">
        <v>428</v>
      </c>
      <c r="E13" s="375">
        <v>648</v>
      </c>
      <c r="F13" s="8"/>
    </row>
    <row r="14" spans="2:6" x14ac:dyDescent="0.25">
      <c r="B14" s="2011" t="s">
        <v>493</v>
      </c>
      <c r="C14" s="370" t="s">
        <v>482</v>
      </c>
      <c r="D14" s="371">
        <v>16</v>
      </c>
      <c r="E14" s="372">
        <v>84</v>
      </c>
    </row>
    <row r="15" spans="2:6" x14ac:dyDescent="0.25">
      <c r="B15" s="2011"/>
      <c r="C15" s="370" t="s">
        <v>483</v>
      </c>
      <c r="D15" s="371">
        <v>15</v>
      </c>
      <c r="E15" s="372">
        <v>117</v>
      </c>
    </row>
    <row r="16" spans="2:6" x14ac:dyDescent="0.25">
      <c r="B16" s="2011"/>
      <c r="C16" s="376" t="s">
        <v>389</v>
      </c>
      <c r="D16" s="377">
        <v>31</v>
      </c>
      <c r="E16" s="378">
        <v>201</v>
      </c>
    </row>
    <row r="17" spans="2:5" x14ac:dyDescent="0.25">
      <c r="B17" s="2003" t="s">
        <v>494</v>
      </c>
      <c r="C17" s="390" t="s">
        <v>482</v>
      </c>
      <c r="D17" s="391">
        <v>0</v>
      </c>
      <c r="E17" s="392">
        <v>2</v>
      </c>
    </row>
    <row r="18" spans="2:5" x14ac:dyDescent="0.25">
      <c r="B18" s="2004"/>
      <c r="C18" s="376" t="s">
        <v>483</v>
      </c>
      <c r="D18" s="377">
        <v>0</v>
      </c>
      <c r="E18" s="378">
        <v>0</v>
      </c>
    </row>
    <row r="19" spans="2:5" x14ac:dyDescent="0.25">
      <c r="B19" s="2005"/>
      <c r="C19" s="373" t="s">
        <v>389</v>
      </c>
      <c r="D19" s="374">
        <v>0</v>
      </c>
      <c r="E19" s="375">
        <v>2</v>
      </c>
    </row>
    <row r="20" spans="2:5" ht="15.75" x14ac:dyDescent="0.25">
      <c r="B20" s="2006" t="s">
        <v>0</v>
      </c>
      <c r="C20" s="393" t="s">
        <v>482</v>
      </c>
      <c r="D20" s="394">
        <v>2206</v>
      </c>
      <c r="E20" s="395">
        <v>2473</v>
      </c>
    </row>
    <row r="21" spans="2:5" ht="15.75" x14ac:dyDescent="0.25">
      <c r="B21" s="2007"/>
      <c r="C21" s="379" t="s">
        <v>483</v>
      </c>
      <c r="D21" s="380">
        <v>1117</v>
      </c>
      <c r="E21" s="381">
        <v>1345</v>
      </c>
    </row>
    <row r="22" spans="2:5" ht="15.75" x14ac:dyDescent="0.25">
      <c r="B22" s="2008"/>
      <c r="C22" s="383" t="s">
        <v>389</v>
      </c>
      <c r="D22" s="384">
        <v>3323</v>
      </c>
      <c r="E22" s="385">
        <v>3818</v>
      </c>
    </row>
  </sheetData>
  <mergeCells count="8">
    <mergeCell ref="B17:B19"/>
    <mergeCell ref="B20:B22"/>
    <mergeCell ref="B3:E3"/>
    <mergeCell ref="B4:E4"/>
    <mergeCell ref="B5:E5"/>
    <mergeCell ref="B8:B10"/>
    <mergeCell ref="B11:B13"/>
    <mergeCell ref="B14:B16"/>
  </mergeCells>
  <hyperlinks>
    <hyperlink ref="F3" location="'Indice Total'!A129" display="Volver" xr:uid="{00000000-0004-0000-6400-000000000000}"/>
  </hyperlinks>
  <pageMargins left="0.7" right="0.7" top="0.75" bottom="0.75" header="0.3" footer="0.3"/>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tabColor theme="0" tint="-0.499984740745262"/>
  </sheetPr>
  <dimension ref="B2:E27"/>
  <sheetViews>
    <sheetView showGridLines="0" zoomScale="90" zoomScaleNormal="90" workbookViewId="0"/>
  </sheetViews>
  <sheetFormatPr baseColWidth="10" defaultColWidth="11.42578125" defaultRowHeight="14.25" x14ac:dyDescent="0.2"/>
  <cols>
    <col min="1" max="1" width="21.7109375" style="241" customWidth="1"/>
    <col min="2" max="2" width="43.85546875" style="241" customWidth="1"/>
    <col min="3" max="3" width="15.42578125" style="241" customWidth="1"/>
    <col min="4" max="4" width="14.140625" style="241" customWidth="1"/>
    <col min="5" max="16384" width="11.42578125" style="241"/>
  </cols>
  <sheetData>
    <row r="2" spans="2:5" ht="15" x14ac:dyDescent="0.25">
      <c r="B2" s="1974" t="s">
        <v>495</v>
      </c>
      <c r="C2" s="1992"/>
      <c r="D2" s="1992"/>
      <c r="E2" s="1" t="s">
        <v>16</v>
      </c>
    </row>
    <row r="3" spans="2:5" ht="48" customHeight="1" x14ac:dyDescent="0.2">
      <c r="B3" s="2013" t="s">
        <v>496</v>
      </c>
      <c r="C3" s="2013"/>
      <c r="D3" s="2013"/>
    </row>
    <row r="4" spans="2:5" ht="16.5" thickBot="1" x14ac:dyDescent="0.25">
      <c r="B4" s="2002" t="s">
        <v>431</v>
      </c>
      <c r="C4" s="2002"/>
      <c r="D4" s="2002"/>
    </row>
    <row r="5" spans="2:5" x14ac:dyDescent="0.2">
      <c r="B5" s="396"/>
      <c r="C5" s="396"/>
      <c r="D5" s="396"/>
    </row>
    <row r="6" spans="2:5" ht="26.25" customHeight="1" x14ac:dyDescent="0.2">
      <c r="B6" s="397" t="s">
        <v>497</v>
      </c>
      <c r="C6" s="398">
        <v>2019</v>
      </c>
      <c r="D6" s="399">
        <v>2020</v>
      </c>
    </row>
    <row r="7" spans="2:5" ht="15" x14ac:dyDescent="0.2">
      <c r="B7" s="400" t="s">
        <v>498</v>
      </c>
      <c r="C7" s="401">
        <v>0</v>
      </c>
      <c r="D7" s="369">
        <v>0</v>
      </c>
    </row>
    <row r="8" spans="2:5" ht="15" x14ac:dyDescent="0.2">
      <c r="B8" s="402" t="s">
        <v>499</v>
      </c>
      <c r="C8" s="403">
        <v>1</v>
      </c>
      <c r="D8" s="372">
        <v>0</v>
      </c>
    </row>
    <row r="9" spans="2:5" ht="15" x14ac:dyDescent="0.2">
      <c r="B9" s="402" t="s">
        <v>500</v>
      </c>
      <c r="C9" s="403">
        <v>2</v>
      </c>
      <c r="D9" s="372">
        <v>1</v>
      </c>
    </row>
    <row r="10" spans="2:5" ht="15" x14ac:dyDescent="0.2">
      <c r="B10" s="402" t="s">
        <v>501</v>
      </c>
      <c r="C10" s="403">
        <v>23</v>
      </c>
      <c r="D10" s="372">
        <v>0</v>
      </c>
    </row>
    <row r="11" spans="2:5" ht="15" x14ac:dyDescent="0.2">
      <c r="B11" s="402" t="s">
        <v>502</v>
      </c>
      <c r="C11" s="403">
        <v>6</v>
      </c>
      <c r="D11" s="372">
        <v>5</v>
      </c>
    </row>
    <row r="12" spans="2:5" ht="15" x14ac:dyDescent="0.2">
      <c r="B12" s="402" t="s">
        <v>503</v>
      </c>
      <c r="C12" s="403">
        <v>22</v>
      </c>
      <c r="D12" s="372">
        <v>17</v>
      </c>
    </row>
    <row r="13" spans="2:5" ht="15" x14ac:dyDescent="0.2">
      <c r="B13" s="402" t="s">
        <v>504</v>
      </c>
      <c r="C13" s="403">
        <v>3127</v>
      </c>
      <c r="D13" s="372">
        <v>3596</v>
      </c>
    </row>
    <row r="14" spans="2:5" ht="15" x14ac:dyDescent="0.2">
      <c r="B14" s="402" t="s">
        <v>505</v>
      </c>
      <c r="C14" s="403">
        <v>15</v>
      </c>
      <c r="D14" s="372">
        <v>25</v>
      </c>
    </row>
    <row r="15" spans="2:5" ht="15" x14ac:dyDescent="0.2">
      <c r="B15" s="402" t="s">
        <v>506</v>
      </c>
      <c r="C15" s="403">
        <v>19</v>
      </c>
      <c r="D15" s="372">
        <v>36</v>
      </c>
    </row>
    <row r="16" spans="2:5" ht="15" x14ac:dyDescent="0.2">
      <c r="B16" s="402" t="s">
        <v>507</v>
      </c>
      <c r="C16" s="403">
        <v>7</v>
      </c>
      <c r="D16" s="372">
        <v>24</v>
      </c>
    </row>
    <row r="17" spans="2:4" ht="15" x14ac:dyDescent="0.2">
      <c r="B17" s="402" t="s">
        <v>508</v>
      </c>
      <c r="C17" s="403">
        <v>37</v>
      </c>
      <c r="D17" s="372">
        <v>45</v>
      </c>
    </row>
    <row r="18" spans="2:4" ht="15" x14ac:dyDescent="0.2">
      <c r="B18" s="402" t="s">
        <v>509</v>
      </c>
      <c r="C18" s="403">
        <v>5</v>
      </c>
      <c r="D18" s="372">
        <v>30</v>
      </c>
    </row>
    <row r="19" spans="2:4" ht="15" x14ac:dyDescent="0.2">
      <c r="B19" s="402" t="s">
        <v>510</v>
      </c>
      <c r="C19" s="403">
        <v>28</v>
      </c>
      <c r="D19" s="372">
        <v>9</v>
      </c>
    </row>
    <row r="20" spans="2:4" ht="15" x14ac:dyDescent="0.2">
      <c r="B20" s="402" t="s">
        <v>511</v>
      </c>
      <c r="C20" s="403">
        <v>19</v>
      </c>
      <c r="D20" s="372">
        <v>28</v>
      </c>
    </row>
    <row r="21" spans="2:4" ht="15" x14ac:dyDescent="0.2">
      <c r="B21" s="402" t="s">
        <v>512</v>
      </c>
      <c r="C21" s="403">
        <v>4</v>
      </c>
      <c r="D21" s="372">
        <v>0</v>
      </c>
    </row>
    <row r="22" spans="2:4" ht="15" x14ac:dyDescent="0.2">
      <c r="B22" s="402" t="s">
        <v>513</v>
      </c>
      <c r="C22" s="403">
        <v>7</v>
      </c>
      <c r="D22" s="372">
        <v>0</v>
      </c>
    </row>
    <row r="23" spans="2:4" ht="15" x14ac:dyDescent="0.2">
      <c r="B23" s="404" t="s">
        <v>514</v>
      </c>
      <c r="C23" s="405">
        <v>1</v>
      </c>
      <c r="D23" s="406">
        <v>2</v>
      </c>
    </row>
    <row r="24" spans="2:4" ht="22.5" customHeight="1" x14ac:dyDescent="0.25">
      <c r="B24" s="407" t="s">
        <v>0</v>
      </c>
      <c r="C24" s="408">
        <v>3323</v>
      </c>
      <c r="D24" s="408">
        <v>3818</v>
      </c>
    </row>
    <row r="25" spans="2:4" ht="30" customHeight="1" x14ac:dyDescent="0.2">
      <c r="B25" s="2014" t="s">
        <v>515</v>
      </c>
      <c r="C25" s="2014"/>
      <c r="D25" s="2014"/>
    </row>
    <row r="26" spans="2:4" x14ac:dyDescent="0.2">
      <c r="B26" s="300" t="s">
        <v>487</v>
      </c>
      <c r="C26" s="300"/>
      <c r="D26" s="300"/>
    </row>
    <row r="27" spans="2:4" x14ac:dyDescent="0.2">
      <c r="B27" s="409"/>
      <c r="C27" s="409"/>
      <c r="D27" s="409"/>
    </row>
  </sheetData>
  <mergeCells count="4">
    <mergeCell ref="B2:D2"/>
    <mergeCell ref="B3:D3"/>
    <mergeCell ref="B4:D4"/>
    <mergeCell ref="B25:D25"/>
  </mergeCells>
  <hyperlinks>
    <hyperlink ref="E2" location="'Indice Total'!A129" display="Volver" xr:uid="{00000000-0004-0000-6500-000000000000}"/>
  </hyperlinks>
  <pageMargins left="0.7" right="0.7" top="0.75" bottom="0.75" header="0.3" footer="0.3"/>
  <pageSetup paperSize="9" orientation="portrait" verticalDpi="300"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tabColor theme="0" tint="-0.499984740745262"/>
  </sheetPr>
  <dimension ref="B2:F23"/>
  <sheetViews>
    <sheetView showGridLines="0" zoomScale="90" zoomScaleNormal="90" workbookViewId="0"/>
  </sheetViews>
  <sheetFormatPr baseColWidth="10" defaultRowHeight="15" x14ac:dyDescent="0.25"/>
  <cols>
    <col min="1" max="1" width="23.5703125" customWidth="1"/>
    <col min="2" max="2" width="39.140625" customWidth="1"/>
  </cols>
  <sheetData>
    <row r="2" spans="2:6" x14ac:dyDescent="0.25">
      <c r="B2" s="1974" t="s">
        <v>516</v>
      </c>
      <c r="C2" s="2022"/>
      <c r="D2" s="2022"/>
      <c r="E2" s="2022"/>
      <c r="F2" s="1" t="s">
        <v>16</v>
      </c>
    </row>
    <row r="3" spans="2:6" ht="50.25" customHeight="1" x14ac:dyDescent="0.25">
      <c r="B3" s="2013" t="s">
        <v>517</v>
      </c>
      <c r="C3" s="2013"/>
      <c r="D3" s="2013"/>
      <c r="E3" s="2013"/>
    </row>
    <row r="4" spans="2:6" ht="16.5" thickBot="1" x14ac:dyDescent="0.3">
      <c r="B4" s="2002" t="s">
        <v>431</v>
      </c>
      <c r="C4" s="2002"/>
      <c r="D4" s="2002"/>
      <c r="E4" s="2002"/>
    </row>
    <row r="5" spans="2:6" x14ac:dyDescent="0.25">
      <c r="B5" s="396"/>
      <c r="C5" s="396"/>
      <c r="D5" s="396"/>
      <c r="E5" s="396"/>
    </row>
    <row r="6" spans="2:6" ht="24.75" customHeight="1" x14ac:dyDescent="0.25">
      <c r="B6" s="386" t="s">
        <v>490</v>
      </c>
      <c r="C6" s="410" t="s">
        <v>480</v>
      </c>
      <c r="D6" s="411">
        <v>2019</v>
      </c>
      <c r="E6" s="412">
        <v>2020</v>
      </c>
    </row>
    <row r="7" spans="2:6" ht="15.75" x14ac:dyDescent="0.25">
      <c r="B7" s="2010" t="s">
        <v>491</v>
      </c>
      <c r="C7" s="367" t="s">
        <v>482</v>
      </c>
      <c r="D7" s="413">
        <v>310</v>
      </c>
      <c r="E7" s="414">
        <v>283</v>
      </c>
      <c r="F7" s="415"/>
    </row>
    <row r="8" spans="2:6" ht="15.75" x14ac:dyDescent="0.25">
      <c r="B8" s="2011"/>
      <c r="C8" s="370" t="s">
        <v>483</v>
      </c>
      <c r="D8" s="416">
        <v>231</v>
      </c>
      <c r="E8" s="417">
        <v>198</v>
      </c>
    </row>
    <row r="9" spans="2:6" ht="15.75" x14ac:dyDescent="0.25">
      <c r="B9" s="2012"/>
      <c r="C9" s="373" t="s">
        <v>389</v>
      </c>
      <c r="D9" s="418">
        <v>541</v>
      </c>
      <c r="E9" s="419">
        <v>481</v>
      </c>
    </row>
    <row r="10" spans="2:6" ht="15" customHeight="1" x14ac:dyDescent="0.25">
      <c r="B10" s="2011" t="s">
        <v>492</v>
      </c>
      <c r="C10" s="370" t="s">
        <v>482</v>
      </c>
      <c r="D10" s="416">
        <v>8</v>
      </c>
      <c r="E10" s="417">
        <v>52</v>
      </c>
    </row>
    <row r="11" spans="2:6" ht="15.75" x14ac:dyDescent="0.25">
      <c r="B11" s="2011"/>
      <c r="C11" s="370" t="s">
        <v>483</v>
      </c>
      <c r="D11" s="416">
        <v>8</v>
      </c>
      <c r="E11" s="417">
        <v>45</v>
      </c>
    </row>
    <row r="12" spans="2:6" ht="15.75" x14ac:dyDescent="0.25">
      <c r="B12" s="2011"/>
      <c r="C12" s="376" t="s">
        <v>389</v>
      </c>
      <c r="D12" s="420">
        <v>16</v>
      </c>
      <c r="E12" s="417">
        <v>97</v>
      </c>
    </row>
    <row r="13" spans="2:6" ht="15.75" x14ac:dyDescent="0.25">
      <c r="B13" s="2010" t="s">
        <v>493</v>
      </c>
      <c r="C13" s="367" t="s">
        <v>482</v>
      </c>
      <c r="D13" s="413">
        <v>55</v>
      </c>
      <c r="E13" s="414">
        <v>13</v>
      </c>
    </row>
    <row r="14" spans="2:6" ht="15.75" x14ac:dyDescent="0.25">
      <c r="B14" s="2011"/>
      <c r="C14" s="370" t="s">
        <v>483</v>
      </c>
      <c r="D14" s="416">
        <v>36</v>
      </c>
      <c r="E14" s="417">
        <v>23</v>
      </c>
    </row>
    <row r="15" spans="2:6" ht="15.75" x14ac:dyDescent="0.25">
      <c r="B15" s="2012"/>
      <c r="C15" s="373" t="s">
        <v>389</v>
      </c>
      <c r="D15" s="418">
        <v>91</v>
      </c>
      <c r="E15" s="421">
        <v>36</v>
      </c>
    </row>
    <row r="16" spans="2:6" ht="15.75" customHeight="1" x14ac:dyDescent="0.25">
      <c r="B16" s="2015" t="s">
        <v>494</v>
      </c>
      <c r="C16" s="367" t="s">
        <v>482</v>
      </c>
      <c r="D16" s="420">
        <v>0</v>
      </c>
      <c r="E16" s="241">
        <v>1</v>
      </c>
    </row>
    <row r="17" spans="2:5" ht="15.75" x14ac:dyDescent="0.25">
      <c r="B17" s="2016"/>
      <c r="C17" s="370" t="s">
        <v>483</v>
      </c>
      <c r="D17" s="420">
        <v>0</v>
      </c>
      <c r="E17" s="241">
        <v>0</v>
      </c>
    </row>
    <row r="18" spans="2:5" ht="15.75" x14ac:dyDescent="0.25">
      <c r="B18" s="2017"/>
      <c r="C18" s="373" t="s">
        <v>389</v>
      </c>
      <c r="D18" s="422">
        <v>0</v>
      </c>
      <c r="E18" s="241">
        <v>0</v>
      </c>
    </row>
    <row r="19" spans="2:5" ht="15.75" x14ac:dyDescent="0.25">
      <c r="B19" s="2018" t="s">
        <v>0</v>
      </c>
      <c r="C19" s="423" t="s">
        <v>482</v>
      </c>
      <c r="D19" s="424">
        <v>373</v>
      </c>
      <c r="E19" s="424">
        <v>349</v>
      </c>
    </row>
    <row r="20" spans="2:5" ht="15.75" x14ac:dyDescent="0.25">
      <c r="B20" s="2018"/>
      <c r="C20" s="423" t="s">
        <v>483</v>
      </c>
      <c r="D20" s="424">
        <v>275</v>
      </c>
      <c r="E20" s="424">
        <v>266</v>
      </c>
    </row>
    <row r="21" spans="2:5" ht="15.75" x14ac:dyDescent="0.25">
      <c r="B21" s="2019"/>
      <c r="C21" s="425" t="s">
        <v>389</v>
      </c>
      <c r="D21" s="426">
        <v>648</v>
      </c>
      <c r="E21" s="426">
        <v>615</v>
      </c>
    </row>
    <row r="22" spans="2:5" ht="32.25" customHeight="1" x14ac:dyDescent="0.25">
      <c r="B22" s="2020" t="s">
        <v>518</v>
      </c>
      <c r="C22" s="2021"/>
      <c r="D22" s="2021"/>
      <c r="E22" s="2021"/>
    </row>
    <row r="23" spans="2:5" x14ac:dyDescent="0.25">
      <c r="B23" s="300" t="s">
        <v>519</v>
      </c>
      <c r="C23" s="241"/>
      <c r="D23" s="241"/>
      <c r="E23" s="241"/>
    </row>
  </sheetData>
  <mergeCells count="9">
    <mergeCell ref="B16:B18"/>
    <mergeCell ref="B19:B21"/>
    <mergeCell ref="B22:E22"/>
    <mergeCell ref="B2:E2"/>
    <mergeCell ref="B3:E3"/>
    <mergeCell ref="B4:E4"/>
    <mergeCell ref="B7:B9"/>
    <mergeCell ref="B10:B12"/>
    <mergeCell ref="B13:B15"/>
  </mergeCells>
  <hyperlinks>
    <hyperlink ref="F2" location="'Indice Total'!A129" display="Volver" xr:uid="{00000000-0004-0000-6600-000000000000}"/>
  </hyperlinks>
  <pageMargins left="0.7" right="0.7" top="0.75" bottom="0.75" header="0.3" footer="0.3"/>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tabColor theme="0" tint="-0.499984740745262"/>
  </sheetPr>
  <dimension ref="A1:E25"/>
  <sheetViews>
    <sheetView showGridLines="0" zoomScale="90" zoomScaleNormal="90" workbookViewId="0"/>
  </sheetViews>
  <sheetFormatPr baseColWidth="10" defaultRowHeight="15" x14ac:dyDescent="0.25"/>
  <cols>
    <col min="1" max="1" width="22" style="241" customWidth="1"/>
    <col min="2" max="2" width="17.140625" customWidth="1"/>
    <col min="3" max="3" width="16.85546875" customWidth="1"/>
    <col min="4" max="4" width="15.85546875" customWidth="1"/>
  </cols>
  <sheetData>
    <row r="1" spans="2:5" ht="22.5" customHeight="1" x14ac:dyDescent="0.25"/>
    <row r="2" spans="2:5" ht="21.75" customHeight="1" x14ac:dyDescent="0.25">
      <c r="B2" s="1974" t="s">
        <v>520</v>
      </c>
      <c r="C2" s="2022"/>
      <c r="D2" s="2022"/>
    </row>
    <row r="3" spans="2:5" ht="31.5" customHeight="1" x14ac:dyDescent="0.25">
      <c r="B3" s="2001" t="s">
        <v>521</v>
      </c>
      <c r="C3" s="2001"/>
      <c r="D3" s="2001"/>
      <c r="E3" s="1" t="s">
        <v>16</v>
      </c>
    </row>
    <row r="4" spans="2:5" ht="16.5" thickBot="1" x14ac:dyDescent="0.3">
      <c r="B4" s="2002" t="s">
        <v>431</v>
      </c>
      <c r="C4" s="2002"/>
      <c r="D4" s="2002"/>
    </row>
    <row r="5" spans="2:5" x14ac:dyDescent="0.25">
      <c r="B5" s="362"/>
      <c r="C5" s="362"/>
      <c r="D5" s="362"/>
    </row>
    <row r="6" spans="2:5" ht="28.5" customHeight="1" x14ac:dyDescent="0.25">
      <c r="B6" s="427" t="s">
        <v>522</v>
      </c>
      <c r="C6" s="428">
        <v>2019</v>
      </c>
      <c r="D6" s="429">
        <v>2020</v>
      </c>
    </row>
    <row r="7" spans="2:5" x14ac:dyDescent="0.25">
      <c r="B7" s="430" t="s">
        <v>481</v>
      </c>
      <c r="C7" s="431">
        <v>5129621.5249999994</v>
      </c>
      <c r="D7" s="432">
        <v>7660837</v>
      </c>
    </row>
    <row r="8" spans="2:5" x14ac:dyDescent="0.25">
      <c r="B8" s="430" t="s">
        <v>484</v>
      </c>
      <c r="C8" s="431">
        <v>1220838.3869999999</v>
      </c>
      <c r="D8" s="432">
        <v>2237390</v>
      </c>
    </row>
    <row r="9" spans="2:5" x14ac:dyDescent="0.25">
      <c r="B9" s="430" t="s">
        <v>485</v>
      </c>
      <c r="C9" s="431">
        <v>1073995.55</v>
      </c>
      <c r="D9" s="432">
        <v>1601678</v>
      </c>
    </row>
    <row r="10" spans="2:5" x14ac:dyDescent="0.25">
      <c r="B10" s="430" t="s">
        <v>1612</v>
      </c>
      <c r="C10" s="431">
        <v>4031339.5729999999</v>
      </c>
      <c r="D10" s="432">
        <v>6136479</v>
      </c>
    </row>
    <row r="11" spans="2:5" ht="15.75" x14ac:dyDescent="0.25">
      <c r="B11" s="433" t="s">
        <v>0</v>
      </c>
      <c r="C11" s="434">
        <v>11455795.035</v>
      </c>
      <c r="D11" s="435">
        <v>17636384</v>
      </c>
    </row>
    <row r="12" spans="2:5" x14ac:dyDescent="0.25">
      <c r="B12" s="436" t="s">
        <v>523</v>
      </c>
    </row>
    <row r="15" spans="2:5" ht="22.5" customHeight="1" x14ac:dyDescent="0.25">
      <c r="B15" s="1974" t="s">
        <v>524</v>
      </c>
      <c r="C15" s="2022"/>
      <c r="D15" s="2022"/>
    </row>
    <row r="16" spans="2:5" ht="33" customHeight="1" x14ac:dyDescent="0.25">
      <c r="B16" s="2001" t="s">
        <v>525</v>
      </c>
      <c r="C16" s="2001"/>
      <c r="D16" s="2001"/>
    </row>
    <row r="17" spans="2:4" ht="16.5" thickBot="1" x14ac:dyDescent="0.3">
      <c r="B17" s="2002" t="s">
        <v>431</v>
      </c>
      <c r="C17" s="2002"/>
      <c r="D17" s="2002"/>
    </row>
    <row r="18" spans="2:4" x14ac:dyDescent="0.25">
      <c r="B18" s="362"/>
      <c r="C18" s="362"/>
      <c r="D18" s="362"/>
    </row>
    <row r="19" spans="2:4" ht="25.5" customHeight="1" x14ac:dyDescent="0.25">
      <c r="B19" s="427" t="s">
        <v>522</v>
      </c>
      <c r="C19" s="428">
        <v>2019</v>
      </c>
      <c r="D19" s="429">
        <v>2020</v>
      </c>
    </row>
    <row r="20" spans="2:4" x14ac:dyDescent="0.25">
      <c r="B20" s="430" t="s">
        <v>481</v>
      </c>
      <c r="C20" s="431">
        <v>574405.45499999996</v>
      </c>
      <c r="D20" s="432">
        <v>703689</v>
      </c>
    </row>
    <row r="21" spans="2:4" x14ac:dyDescent="0.25">
      <c r="B21" s="430" t="s">
        <v>484</v>
      </c>
      <c r="C21" s="431">
        <v>98910.249000000011</v>
      </c>
      <c r="D21" s="432">
        <v>139909</v>
      </c>
    </row>
    <row r="22" spans="2:4" x14ac:dyDescent="0.25">
      <c r="B22" s="430" t="s">
        <v>485</v>
      </c>
      <c r="C22" s="431">
        <v>109195.20699999999</v>
      </c>
      <c r="D22" s="432">
        <v>151506</v>
      </c>
    </row>
    <row r="23" spans="2:4" x14ac:dyDescent="0.25">
      <c r="B23" s="430" t="s">
        <v>1612</v>
      </c>
      <c r="C23" s="431">
        <v>491604.21600000001</v>
      </c>
      <c r="D23" s="432">
        <v>670437</v>
      </c>
    </row>
    <row r="24" spans="2:4" ht="15.75" x14ac:dyDescent="0.25">
      <c r="B24" s="433" t="s">
        <v>0</v>
      </c>
      <c r="C24" s="434">
        <v>1274115.1269999999</v>
      </c>
      <c r="D24" s="435">
        <v>1665541</v>
      </c>
    </row>
    <row r="25" spans="2:4" x14ac:dyDescent="0.25">
      <c r="B25" s="437" t="s">
        <v>526</v>
      </c>
    </row>
  </sheetData>
  <mergeCells count="6">
    <mergeCell ref="B17:D17"/>
    <mergeCell ref="B2:D2"/>
    <mergeCell ref="B3:D3"/>
    <mergeCell ref="B4:D4"/>
    <mergeCell ref="B15:D15"/>
    <mergeCell ref="B16:D16"/>
  </mergeCells>
  <hyperlinks>
    <hyperlink ref="E3" location="'Indice Total'!A129" display="Volver" xr:uid="{00000000-0004-0000-6700-000000000000}"/>
  </hyperlinks>
  <pageMargins left="0.7" right="0.7" top="0.75" bottom="0.75" header="0.3" footer="0.3"/>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tabColor theme="1"/>
    <pageSetUpPr fitToPage="1"/>
  </sheetPr>
  <dimension ref="B1:G14"/>
  <sheetViews>
    <sheetView showGridLines="0" zoomScale="90" zoomScaleNormal="90" workbookViewId="0"/>
  </sheetViews>
  <sheetFormatPr baseColWidth="10" defaultRowHeight="15" x14ac:dyDescent="0.25"/>
  <cols>
    <col min="1" max="1" width="23.5703125" customWidth="1"/>
    <col min="2" max="2" width="8.85546875" style="4" customWidth="1"/>
    <col min="3" max="3" width="99.5703125" customWidth="1"/>
  </cols>
  <sheetData>
    <row r="1" spans="2:7" ht="45.75" customHeight="1" x14ac:dyDescent="0.35">
      <c r="C1" s="105" t="s">
        <v>17</v>
      </c>
    </row>
    <row r="2" spans="2:7" ht="29.25" customHeight="1" x14ac:dyDescent="0.25">
      <c r="C2" s="91"/>
    </row>
    <row r="3" spans="2:7" ht="21" x14ac:dyDescent="0.35">
      <c r="C3" s="105" t="s">
        <v>149</v>
      </c>
      <c r="G3" s="13" t="s">
        <v>16</v>
      </c>
    </row>
    <row r="4" spans="2:7" ht="21" x14ac:dyDescent="0.35">
      <c r="B4" s="2" t="s">
        <v>15</v>
      </c>
      <c r="C4" s="126"/>
    </row>
    <row r="5" spans="2:7" x14ac:dyDescent="0.25">
      <c r="B5" s="6">
        <v>118</v>
      </c>
      <c r="C5" t="s">
        <v>150</v>
      </c>
    </row>
    <row r="6" spans="2:7" x14ac:dyDescent="0.25">
      <c r="B6" s="6">
        <v>119</v>
      </c>
      <c r="C6" t="s">
        <v>151</v>
      </c>
    </row>
    <row r="7" spans="2:7" x14ac:dyDescent="0.25">
      <c r="B7" s="6">
        <v>120</v>
      </c>
      <c r="C7" t="s">
        <v>152</v>
      </c>
    </row>
    <row r="8" spans="2:7" x14ac:dyDescent="0.25">
      <c r="B8" s="6">
        <v>121</v>
      </c>
      <c r="C8" t="s">
        <v>153</v>
      </c>
    </row>
    <row r="9" spans="2:7" x14ac:dyDescent="0.25">
      <c r="B9" s="6">
        <v>122</v>
      </c>
      <c r="C9" t="s">
        <v>154</v>
      </c>
    </row>
    <row r="10" spans="2:7" x14ac:dyDescent="0.25">
      <c r="B10" s="6">
        <v>123</v>
      </c>
      <c r="C10" t="s">
        <v>155</v>
      </c>
    </row>
    <row r="11" spans="2:7" x14ac:dyDescent="0.25">
      <c r="B11" s="6">
        <v>124</v>
      </c>
      <c r="C11" t="s">
        <v>156</v>
      </c>
    </row>
    <row r="12" spans="2:7" x14ac:dyDescent="0.25">
      <c r="B12" s="6">
        <v>125</v>
      </c>
      <c r="C12" t="s">
        <v>157</v>
      </c>
    </row>
    <row r="13" spans="2:7" x14ac:dyDescent="0.25">
      <c r="B13" s="6">
        <v>126</v>
      </c>
      <c r="C13" t="s">
        <v>158</v>
      </c>
    </row>
    <row r="14" spans="2:7" x14ac:dyDescent="0.25">
      <c r="B14" s="6">
        <v>127</v>
      </c>
      <c r="C14" t="s">
        <v>159</v>
      </c>
    </row>
  </sheetData>
  <hyperlinks>
    <hyperlink ref="G3" location="'Indice Total'!A120" display="Volver" xr:uid="{00000000-0004-0000-6800-000000000000}"/>
    <hyperlink ref="B5" location="'118 119'!A1" display="'118 119'!A1" xr:uid="{00000000-0004-0000-6800-000001000000}"/>
    <hyperlink ref="B6" location="'118 119'!A1" display="'118 119'!A1" xr:uid="{00000000-0004-0000-6800-000002000000}"/>
    <hyperlink ref="B7" location="'120'!A1" display="'120'!A1" xr:uid="{00000000-0004-0000-6800-000003000000}"/>
    <hyperlink ref="B8" location="'121'!A1" display="'121'!A1" xr:uid="{00000000-0004-0000-6800-000004000000}"/>
    <hyperlink ref="B9" location="'122 -123'!A1" display="'122 -123'!A1" xr:uid="{00000000-0004-0000-6800-000005000000}"/>
    <hyperlink ref="B10" location="'122 -123'!A1" display="'122 -123'!A1" xr:uid="{00000000-0004-0000-6800-000006000000}"/>
    <hyperlink ref="B11" location="'124'!A1" display="'124'!A1" xr:uid="{00000000-0004-0000-6800-000007000000}"/>
    <hyperlink ref="B12" location="'125'!A1" display="'125'!A1" xr:uid="{00000000-0004-0000-6800-000008000000}"/>
    <hyperlink ref="B13" location="'126'!A1" display="'126'!A1" xr:uid="{00000000-0004-0000-6800-000009000000}"/>
    <hyperlink ref="B14" location="'127'!A1" display="'127'!A1" xr:uid="{00000000-0004-0000-6800-00000A000000}"/>
  </hyperlinks>
  <pageMargins left="0.70866141732283472" right="0.70866141732283472" top="0.74803149606299213" bottom="0.74803149606299213" header="0.31496062992125984" footer="0.31496062992125984"/>
  <pageSetup paperSize="14"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tabColor theme="0" tint="-0.499984740745262"/>
    <pageSetUpPr fitToPage="1"/>
  </sheetPr>
  <dimension ref="B2:GP55"/>
  <sheetViews>
    <sheetView showGridLines="0" zoomScale="90" zoomScaleNormal="90" workbookViewId="0"/>
  </sheetViews>
  <sheetFormatPr baseColWidth="10" defaultColWidth="10.28515625" defaultRowHeight="15" x14ac:dyDescent="0.25"/>
  <cols>
    <col min="1" max="1" width="19.28515625" style="438" customWidth="1"/>
    <col min="2" max="2" width="43.85546875" style="285" customWidth="1"/>
    <col min="3" max="5" width="15.28515625" style="285" bestFit="1" customWidth="1"/>
    <col min="6" max="6" width="15.42578125" style="285" customWidth="1"/>
    <col min="7" max="7" width="13.28515625" style="438" customWidth="1"/>
    <col min="8" max="197" width="10.28515625" style="438" customWidth="1"/>
    <col min="198" max="198" width="0" style="285" hidden="1" customWidth="1"/>
    <col min="199" max="16384" width="10.28515625" style="438"/>
  </cols>
  <sheetData>
    <row r="2" spans="2:198" ht="18" x14ac:dyDescent="0.25">
      <c r="B2" s="2023" t="s">
        <v>527</v>
      </c>
      <c r="C2" s="2023"/>
      <c r="D2" s="2023"/>
      <c r="E2" s="2023"/>
      <c r="F2" s="2023"/>
      <c r="H2" s="1" t="s">
        <v>16</v>
      </c>
      <c r="P2" s="285"/>
      <c r="Q2" s="285"/>
      <c r="R2" s="285"/>
      <c r="GP2" s="438"/>
    </row>
    <row r="3" spans="2:198" ht="46.5" customHeight="1" x14ac:dyDescent="0.25">
      <c r="B3" s="2024" t="s">
        <v>528</v>
      </c>
      <c r="C3" s="2024"/>
      <c r="D3" s="2024"/>
      <c r="E3" s="2024"/>
      <c r="F3" s="2024"/>
      <c r="P3" s="285"/>
      <c r="Q3" s="285"/>
      <c r="R3" s="285"/>
      <c r="GP3" s="438"/>
    </row>
    <row r="4" spans="2:198" ht="16.5" thickBot="1" x14ac:dyDescent="0.3">
      <c r="B4" s="1977" t="s">
        <v>529</v>
      </c>
      <c r="C4" s="1977"/>
      <c r="D4" s="1977"/>
      <c r="E4" s="1977"/>
      <c r="F4" s="1977"/>
      <c r="P4" s="285"/>
      <c r="Q4" s="285"/>
      <c r="R4" s="285"/>
      <c r="GP4" s="438"/>
    </row>
    <row r="5" spans="2:198" x14ac:dyDescent="0.25">
      <c r="B5" s="439"/>
      <c r="C5" s="439"/>
      <c r="D5" s="439"/>
      <c r="E5" s="439"/>
      <c r="F5" s="440"/>
      <c r="P5" s="285"/>
      <c r="Q5" s="285"/>
      <c r="R5" s="285"/>
      <c r="GP5" s="438"/>
    </row>
    <row r="6" spans="2:198" ht="15.75" x14ac:dyDescent="0.25">
      <c r="B6" s="231" t="s">
        <v>530</v>
      </c>
      <c r="C6" s="258">
        <v>2017</v>
      </c>
      <c r="D6" s="258">
        <v>2018</v>
      </c>
      <c r="E6" s="258">
        <v>2019</v>
      </c>
      <c r="F6" s="258">
        <v>2020</v>
      </c>
      <c r="P6" s="285"/>
      <c r="Q6" s="285"/>
      <c r="R6" s="285"/>
      <c r="GP6" s="438"/>
    </row>
    <row r="7" spans="2:198" ht="18" customHeight="1" x14ac:dyDescent="0.25">
      <c r="B7" s="251" t="s">
        <v>531</v>
      </c>
      <c r="C7" s="441">
        <v>228110</v>
      </c>
      <c r="D7" s="441">
        <v>225593.83333333334</v>
      </c>
      <c r="E7" s="441">
        <v>257446</v>
      </c>
      <c r="F7" s="441">
        <v>240627</v>
      </c>
      <c r="G7" s="442"/>
      <c r="O7" s="285"/>
      <c r="P7" s="285"/>
      <c r="Q7" s="285"/>
      <c r="GP7" s="438"/>
    </row>
    <row r="8" spans="2:198" ht="18" customHeight="1" x14ac:dyDescent="0.25">
      <c r="B8" s="251" t="s">
        <v>532</v>
      </c>
      <c r="C8" s="443">
        <v>694446</v>
      </c>
      <c r="D8" s="443">
        <v>687515.83333333326</v>
      </c>
      <c r="E8" s="443">
        <v>678095</v>
      </c>
      <c r="F8" s="443">
        <v>715196</v>
      </c>
      <c r="G8" s="442"/>
      <c r="O8" s="285"/>
      <c r="P8" s="285"/>
      <c r="Q8" s="285"/>
      <c r="GP8" s="438"/>
    </row>
    <row r="9" spans="2:198" ht="18" customHeight="1" x14ac:dyDescent="0.25">
      <c r="B9" s="251" t="s">
        <v>533</v>
      </c>
      <c r="C9" s="443">
        <v>4718</v>
      </c>
      <c r="D9" s="443">
        <v>5518.083333333333</v>
      </c>
      <c r="E9" s="443">
        <v>5319</v>
      </c>
      <c r="F9" s="443">
        <v>10082</v>
      </c>
      <c r="G9" s="442"/>
      <c r="O9" s="285"/>
      <c r="P9" s="285"/>
      <c r="Q9" s="285"/>
      <c r="GP9" s="438"/>
    </row>
    <row r="10" spans="2:198" ht="25.5" customHeight="1" x14ac:dyDescent="0.25">
      <c r="B10" s="248" t="s">
        <v>534</v>
      </c>
      <c r="C10" s="443">
        <v>5938</v>
      </c>
      <c r="D10" s="443">
        <v>6326</v>
      </c>
      <c r="E10" s="443">
        <v>7107</v>
      </c>
      <c r="F10" s="443">
        <v>8760</v>
      </c>
      <c r="G10" s="442"/>
      <c r="O10" s="285"/>
      <c r="P10" s="285"/>
      <c r="Q10" s="285"/>
      <c r="GP10" s="438"/>
    </row>
    <row r="11" spans="2:198" ht="18" customHeight="1" x14ac:dyDescent="0.25">
      <c r="B11" s="251" t="s">
        <v>535</v>
      </c>
      <c r="C11" s="443">
        <v>39706</v>
      </c>
      <c r="D11" s="443">
        <v>43654.166666666679</v>
      </c>
      <c r="E11" s="443">
        <v>39690</v>
      </c>
      <c r="F11" s="443">
        <v>45931</v>
      </c>
      <c r="G11" s="442"/>
      <c r="O11" s="285"/>
      <c r="P11" s="285"/>
      <c r="Q11" s="285"/>
      <c r="GP11" s="438"/>
    </row>
    <row r="12" spans="2:198" ht="18" customHeight="1" x14ac:dyDescent="0.25">
      <c r="B12" s="251" t="s">
        <v>536</v>
      </c>
      <c r="C12" s="443">
        <v>12833</v>
      </c>
      <c r="D12" s="443">
        <v>11353.166666666668</v>
      </c>
      <c r="E12" s="443">
        <v>10328</v>
      </c>
      <c r="F12" s="443">
        <v>9848</v>
      </c>
      <c r="G12" s="442"/>
      <c r="O12" s="285"/>
      <c r="P12" s="285"/>
      <c r="Q12" s="285"/>
      <c r="GP12" s="438"/>
    </row>
    <row r="13" spans="2:198" ht="18" customHeight="1" x14ac:dyDescent="0.25">
      <c r="B13" s="251" t="s">
        <v>537</v>
      </c>
      <c r="C13" s="443">
        <v>7358</v>
      </c>
      <c r="D13" s="443">
        <v>6872.9166666666661</v>
      </c>
      <c r="E13" s="443">
        <v>5721</v>
      </c>
      <c r="F13" s="443">
        <v>5262</v>
      </c>
      <c r="G13" s="442"/>
      <c r="O13" s="285"/>
      <c r="P13" s="285"/>
      <c r="Q13" s="285"/>
      <c r="GP13" s="438"/>
    </row>
    <row r="14" spans="2:198" ht="18" customHeight="1" x14ac:dyDescent="0.25">
      <c r="B14" s="251" t="s">
        <v>538</v>
      </c>
      <c r="C14" s="443">
        <v>50549</v>
      </c>
      <c r="D14" s="443">
        <v>53558.500000000007</v>
      </c>
      <c r="E14" s="443">
        <v>48542</v>
      </c>
      <c r="F14" s="443">
        <v>52496</v>
      </c>
      <c r="G14" s="442"/>
      <c r="O14" s="285"/>
      <c r="P14" s="285"/>
      <c r="Q14" s="285"/>
      <c r="GP14" s="438"/>
    </row>
    <row r="15" spans="2:198" ht="18" customHeight="1" x14ac:dyDescent="0.25">
      <c r="B15" s="251" t="s">
        <v>539</v>
      </c>
      <c r="C15" s="443">
        <v>39741</v>
      </c>
      <c r="D15" s="443">
        <v>41152.333333333336</v>
      </c>
      <c r="E15" s="443">
        <v>34291</v>
      </c>
      <c r="F15" s="443">
        <v>38784</v>
      </c>
      <c r="G15" s="442"/>
      <c r="O15" s="285"/>
      <c r="P15" s="285"/>
      <c r="Q15" s="285"/>
      <c r="GP15" s="438"/>
    </row>
    <row r="16" spans="2:198" ht="15.75" x14ac:dyDescent="0.25">
      <c r="B16" s="262" t="s">
        <v>0</v>
      </c>
      <c r="C16" s="444">
        <v>1083399</v>
      </c>
      <c r="D16" s="444">
        <v>1081544.8333333333</v>
      </c>
      <c r="E16" s="444">
        <v>1086539</v>
      </c>
      <c r="F16" s="444">
        <v>1126986</v>
      </c>
      <c r="G16" s="442"/>
      <c r="P16" s="285"/>
      <c r="Q16" s="285"/>
      <c r="R16" s="285"/>
      <c r="GP16" s="438"/>
    </row>
    <row r="17" spans="2:198" x14ac:dyDescent="0.2">
      <c r="B17" s="445" t="s">
        <v>540</v>
      </c>
      <c r="C17" s="446"/>
      <c r="D17" s="446"/>
      <c r="E17" s="446"/>
      <c r="P17" s="285"/>
      <c r="Q17" s="285"/>
      <c r="R17" s="285"/>
      <c r="GP17" s="438"/>
    </row>
    <row r="18" spans="2:198" x14ac:dyDescent="0.25">
      <c r="B18" s="447"/>
      <c r="C18" s="446"/>
      <c r="D18" s="446"/>
      <c r="E18" s="446"/>
      <c r="P18" s="285"/>
      <c r="Q18" s="285"/>
      <c r="R18" s="285"/>
      <c r="GP18" s="438"/>
    </row>
    <row r="19" spans="2:198" ht="18" x14ac:dyDescent="0.25">
      <c r="B19" s="2023" t="s">
        <v>541</v>
      </c>
      <c r="C19" s="2023"/>
      <c r="D19" s="2023"/>
      <c r="E19" s="2023"/>
      <c r="F19" s="2023"/>
      <c r="H19" s="1" t="s">
        <v>16</v>
      </c>
      <c r="P19" s="285"/>
      <c r="Q19" s="285"/>
      <c r="R19" s="285"/>
    </row>
    <row r="20" spans="2:198" ht="27.75" customHeight="1" x14ac:dyDescent="0.25">
      <c r="B20" s="2024" t="s">
        <v>542</v>
      </c>
      <c r="C20" s="2024"/>
      <c r="D20" s="2024"/>
      <c r="E20" s="2024"/>
      <c r="F20" s="2024"/>
      <c r="P20" s="285"/>
      <c r="Q20" s="285"/>
      <c r="R20" s="285"/>
    </row>
    <row r="21" spans="2:198" ht="21" customHeight="1" thickBot="1" x14ac:dyDescent="0.3">
      <c r="B21" s="1977" t="s">
        <v>529</v>
      </c>
      <c r="C21" s="1977"/>
      <c r="D21" s="1977"/>
      <c r="E21" s="1977"/>
      <c r="F21" s="1977"/>
      <c r="P21" s="285"/>
      <c r="Q21" s="285"/>
      <c r="R21" s="285"/>
    </row>
    <row r="22" spans="2:198" x14ac:dyDescent="0.25">
      <c r="B22" s="439"/>
      <c r="C22" s="439"/>
      <c r="D22" s="439"/>
      <c r="E22" s="439"/>
      <c r="F22" s="440"/>
      <c r="P22" s="285"/>
      <c r="Q22" s="285"/>
      <c r="R22" s="285"/>
    </row>
    <row r="23" spans="2:198" ht="15.75" x14ac:dyDescent="0.25">
      <c r="B23" s="429" t="s">
        <v>530</v>
      </c>
      <c r="C23" s="429">
        <v>2017</v>
      </c>
      <c r="D23" s="429">
        <v>2018</v>
      </c>
      <c r="E23" s="429">
        <v>2019</v>
      </c>
      <c r="F23" s="429">
        <v>2020</v>
      </c>
      <c r="O23" s="285"/>
      <c r="P23" s="285"/>
      <c r="Q23" s="285"/>
      <c r="GO23" s="285"/>
      <c r="GP23" s="438"/>
    </row>
    <row r="24" spans="2:198" ht="18" customHeight="1" x14ac:dyDescent="0.25">
      <c r="B24" s="251" t="s">
        <v>531</v>
      </c>
      <c r="C24" s="443">
        <v>18291607</v>
      </c>
      <c r="D24" s="443">
        <v>20034883</v>
      </c>
      <c r="E24" s="443">
        <v>20872491</v>
      </c>
      <c r="F24" s="443">
        <v>24098712.912</v>
      </c>
      <c r="O24" s="285"/>
      <c r="P24" s="285"/>
      <c r="Q24" s="285"/>
      <c r="GO24" s="285"/>
      <c r="GP24" s="438"/>
    </row>
    <row r="25" spans="2:198" ht="18" customHeight="1" x14ac:dyDescent="0.25">
      <c r="B25" s="251" t="s">
        <v>532</v>
      </c>
      <c r="C25" s="443">
        <v>38724503</v>
      </c>
      <c r="D25" s="443">
        <v>39379712</v>
      </c>
      <c r="E25" s="443">
        <v>38933921</v>
      </c>
      <c r="F25" s="443">
        <v>45239355.012000002</v>
      </c>
      <c r="O25" s="285"/>
      <c r="P25" s="285"/>
      <c r="Q25" s="285"/>
      <c r="GO25" s="285"/>
      <c r="GP25" s="438"/>
    </row>
    <row r="26" spans="2:198" ht="18" customHeight="1" x14ac:dyDescent="0.25">
      <c r="B26" s="251" t="s">
        <v>533</v>
      </c>
      <c r="C26" s="443">
        <v>442752</v>
      </c>
      <c r="D26" s="443">
        <v>502169</v>
      </c>
      <c r="E26" s="443">
        <v>508780</v>
      </c>
      <c r="F26" s="443">
        <v>1001887.848</v>
      </c>
      <c r="O26" s="285"/>
      <c r="P26" s="285"/>
      <c r="Q26" s="285"/>
      <c r="GO26" s="285"/>
      <c r="GP26" s="438"/>
    </row>
    <row r="27" spans="2:198" ht="26.25" customHeight="1" x14ac:dyDescent="0.25">
      <c r="B27" s="248" t="s">
        <v>534</v>
      </c>
      <c r="C27" s="443">
        <v>209914</v>
      </c>
      <c r="D27" s="443">
        <v>246621</v>
      </c>
      <c r="E27" s="443">
        <v>264974</v>
      </c>
      <c r="F27" s="443">
        <v>370400.799</v>
      </c>
      <c r="O27" s="285"/>
      <c r="P27" s="285"/>
      <c r="Q27" s="285"/>
      <c r="GO27" s="285"/>
      <c r="GP27" s="438"/>
    </row>
    <row r="28" spans="2:198" ht="18" customHeight="1" x14ac:dyDescent="0.25">
      <c r="B28" s="251" t="s">
        <v>535</v>
      </c>
      <c r="C28" s="443">
        <v>1019378</v>
      </c>
      <c r="D28" s="443">
        <v>1045096</v>
      </c>
      <c r="E28" s="443">
        <v>1211591</v>
      </c>
      <c r="F28" s="443">
        <v>1551093.5530000001</v>
      </c>
      <c r="O28" s="285"/>
      <c r="P28" s="285"/>
      <c r="Q28" s="285"/>
      <c r="GO28" s="285"/>
      <c r="GP28" s="438"/>
    </row>
    <row r="29" spans="2:198" ht="18" customHeight="1" x14ac:dyDescent="0.25">
      <c r="B29" s="251" t="s">
        <v>536</v>
      </c>
      <c r="C29" s="443">
        <v>605281</v>
      </c>
      <c r="D29" s="443">
        <v>586265</v>
      </c>
      <c r="E29" s="443">
        <v>518554</v>
      </c>
      <c r="F29" s="443">
        <v>536494.11499999999</v>
      </c>
      <c r="O29" s="285"/>
      <c r="P29" s="285"/>
      <c r="Q29" s="285"/>
      <c r="GO29" s="285"/>
      <c r="GP29" s="438"/>
    </row>
    <row r="30" spans="2:198" ht="18" customHeight="1" x14ac:dyDescent="0.25">
      <c r="B30" s="251" t="s">
        <v>537</v>
      </c>
      <c r="C30" s="443">
        <v>627605</v>
      </c>
      <c r="D30" s="443">
        <v>615273</v>
      </c>
      <c r="E30" s="443">
        <v>612075</v>
      </c>
      <c r="F30" s="443">
        <v>689509.19799999997</v>
      </c>
      <c r="O30" s="285"/>
      <c r="P30" s="285"/>
      <c r="Q30" s="285"/>
      <c r="GO30" s="285"/>
      <c r="GP30" s="438"/>
    </row>
    <row r="31" spans="2:198" ht="18" customHeight="1" x14ac:dyDescent="0.25">
      <c r="B31" s="251" t="s">
        <v>538</v>
      </c>
      <c r="C31" s="443">
        <v>6060243</v>
      </c>
      <c r="D31" s="443">
        <v>6211940</v>
      </c>
      <c r="E31" s="443">
        <v>6059732</v>
      </c>
      <c r="F31" s="443">
        <v>6808916.8830000004</v>
      </c>
      <c r="O31" s="285"/>
      <c r="P31" s="285"/>
      <c r="Q31" s="285"/>
      <c r="GO31" s="285"/>
      <c r="GP31" s="438"/>
    </row>
    <row r="32" spans="2:198" ht="18" customHeight="1" x14ac:dyDescent="0.25">
      <c r="B32" s="251" t="s">
        <v>539</v>
      </c>
      <c r="C32" s="443">
        <v>4041767</v>
      </c>
      <c r="D32" s="443">
        <v>4005471</v>
      </c>
      <c r="E32" s="443">
        <v>3634304</v>
      </c>
      <c r="F32" s="443">
        <v>4173301.4939999999</v>
      </c>
      <c r="O32" s="285"/>
      <c r="P32" s="285"/>
      <c r="Q32" s="285"/>
      <c r="GO32" s="285"/>
      <c r="GP32" s="438"/>
    </row>
    <row r="33" spans="2:198" ht="15.75" x14ac:dyDescent="0.25">
      <c r="B33" s="448" t="s">
        <v>0</v>
      </c>
      <c r="C33" s="444">
        <v>70023050</v>
      </c>
      <c r="D33" s="444">
        <v>72627430</v>
      </c>
      <c r="E33" s="444">
        <v>72616422</v>
      </c>
      <c r="F33" s="444">
        <v>84469671.813999996</v>
      </c>
      <c r="O33" s="285"/>
      <c r="P33" s="285"/>
      <c r="Q33" s="285"/>
      <c r="GO33" s="285"/>
      <c r="GP33" s="438"/>
    </row>
    <row r="34" spans="2:198" x14ac:dyDescent="0.25">
      <c r="B34" s="445" t="s">
        <v>543</v>
      </c>
      <c r="C34"/>
      <c r="D34"/>
      <c r="E34"/>
      <c r="F34"/>
      <c r="P34" s="285"/>
      <c r="Q34" s="285"/>
      <c r="R34" s="285"/>
    </row>
    <row r="35" spans="2:198" x14ac:dyDescent="0.25">
      <c r="B35"/>
      <c r="C35"/>
      <c r="D35"/>
      <c r="E35"/>
      <c r="F35"/>
      <c r="P35" s="285"/>
      <c r="Q35" s="285"/>
      <c r="R35" s="285"/>
    </row>
    <row r="36" spans="2:198" x14ac:dyDescent="0.25">
      <c r="P36" s="285"/>
      <c r="Q36" s="285"/>
      <c r="R36" s="285"/>
    </row>
    <row r="37" spans="2:198" x14ac:dyDescent="0.25">
      <c r="P37" s="285"/>
      <c r="Q37" s="285"/>
      <c r="R37" s="285"/>
    </row>
    <row r="38" spans="2:198" x14ac:dyDescent="0.25">
      <c r="P38" s="285"/>
      <c r="Q38" s="285"/>
      <c r="R38" s="285"/>
    </row>
    <row r="39" spans="2:198" x14ac:dyDescent="0.25">
      <c r="P39" s="285"/>
      <c r="Q39" s="285"/>
      <c r="R39" s="285"/>
    </row>
    <row r="40" spans="2:198" x14ac:dyDescent="0.25">
      <c r="P40" s="285"/>
      <c r="Q40" s="285"/>
      <c r="R40" s="285"/>
    </row>
    <row r="41" spans="2:198" x14ac:dyDescent="0.25">
      <c r="P41" s="285"/>
      <c r="Q41" s="285"/>
      <c r="R41" s="285"/>
    </row>
    <row r="42" spans="2:198" x14ac:dyDescent="0.25">
      <c r="P42" s="285"/>
      <c r="Q42" s="285"/>
      <c r="R42" s="285"/>
    </row>
    <row r="43" spans="2:198" x14ac:dyDescent="0.25">
      <c r="P43" s="285"/>
      <c r="Q43" s="285"/>
      <c r="R43" s="285"/>
    </row>
    <row r="44" spans="2:198" x14ac:dyDescent="0.25">
      <c r="P44" s="285"/>
      <c r="Q44" s="285"/>
      <c r="R44" s="285"/>
    </row>
    <row r="45" spans="2:198" x14ac:dyDescent="0.25">
      <c r="P45" s="285"/>
      <c r="Q45" s="285"/>
      <c r="R45" s="285"/>
    </row>
    <row r="46" spans="2:198" x14ac:dyDescent="0.25">
      <c r="P46" s="285"/>
      <c r="Q46" s="285"/>
      <c r="R46" s="285"/>
    </row>
    <row r="47" spans="2:198" x14ac:dyDescent="0.25">
      <c r="P47" s="285"/>
      <c r="Q47" s="285"/>
      <c r="R47" s="285"/>
    </row>
    <row r="48" spans="2:198" x14ac:dyDescent="0.25">
      <c r="P48" s="285"/>
      <c r="Q48" s="285"/>
      <c r="R48" s="285"/>
    </row>
    <row r="49" spans="16:18" x14ac:dyDescent="0.25">
      <c r="P49" s="285"/>
      <c r="Q49" s="285"/>
      <c r="R49" s="285"/>
    </row>
    <row r="50" spans="16:18" x14ac:dyDescent="0.25">
      <c r="P50" s="285"/>
      <c r="Q50" s="285"/>
      <c r="R50" s="285"/>
    </row>
    <row r="51" spans="16:18" x14ac:dyDescent="0.25">
      <c r="P51" s="285"/>
      <c r="Q51" s="285"/>
      <c r="R51" s="285"/>
    </row>
    <row r="52" spans="16:18" x14ac:dyDescent="0.25">
      <c r="P52" s="285"/>
      <c r="Q52" s="285"/>
      <c r="R52" s="285"/>
    </row>
    <row r="53" spans="16:18" x14ac:dyDescent="0.25">
      <c r="P53" s="285"/>
      <c r="Q53" s="285"/>
      <c r="R53" s="285"/>
    </row>
    <row r="54" spans="16:18" x14ac:dyDescent="0.25">
      <c r="P54" s="285"/>
      <c r="Q54" s="285"/>
      <c r="R54" s="285"/>
    </row>
    <row r="55" spans="16:18" x14ac:dyDescent="0.25">
      <c r="P55" s="285"/>
      <c r="Q55" s="285"/>
      <c r="R55" s="285"/>
    </row>
  </sheetData>
  <mergeCells count="6">
    <mergeCell ref="B21:F21"/>
    <mergeCell ref="B2:F2"/>
    <mergeCell ref="B3:F3"/>
    <mergeCell ref="B4:F4"/>
    <mergeCell ref="B19:F19"/>
    <mergeCell ref="B20:F20"/>
  </mergeCells>
  <hyperlinks>
    <hyperlink ref="H2" location="'Indice Total'!A137" display="Volver" xr:uid="{00000000-0004-0000-6900-000000000000}"/>
    <hyperlink ref="H19" location="'Indice Total'!A137" display="Volver" xr:uid="{00000000-0004-0000-6900-000001000000}"/>
  </hyperlinks>
  <pageMargins left="0.70866141732283472" right="0.70866141732283472" top="0.74803149606299213" bottom="0.74803149606299213" header="0.31496062992125984" footer="0.31496062992125984"/>
  <pageSetup scale="92"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tabColor theme="0" tint="-0.499984740745262"/>
  </sheetPr>
  <dimension ref="A2:FV326"/>
  <sheetViews>
    <sheetView showGridLines="0" zoomScale="90" zoomScaleNormal="90" workbookViewId="0"/>
  </sheetViews>
  <sheetFormatPr baseColWidth="10" defaultColWidth="10.28515625" defaultRowHeight="15" x14ac:dyDescent="0.25"/>
  <cols>
    <col min="1" max="1" width="21.42578125" style="438" customWidth="1"/>
    <col min="2" max="2" width="56.28515625" style="451" customWidth="1"/>
    <col min="3" max="3" width="22.28515625" style="452" customWidth="1"/>
    <col min="4" max="4" width="16.5703125" style="452" customWidth="1"/>
    <col min="5" max="5" width="20.140625" style="285" customWidth="1"/>
    <col min="6" max="6" width="19.42578125" style="285" customWidth="1"/>
    <col min="7" max="7" width="16.140625" style="285" customWidth="1"/>
    <col min="8" max="8" width="2.85546875" style="438" customWidth="1"/>
    <col min="9" max="9" width="14.5703125" style="438" customWidth="1"/>
    <col min="10" max="11" width="27.5703125" style="438" customWidth="1"/>
    <col min="12" max="177" width="10.28515625" style="438"/>
    <col min="178" max="178" width="0" style="285" hidden="1" customWidth="1"/>
    <col min="179" max="16384" width="10.28515625" style="438"/>
  </cols>
  <sheetData>
    <row r="2" spans="1:178" ht="18" x14ac:dyDescent="0.25">
      <c r="B2" s="2023" t="s">
        <v>544</v>
      </c>
      <c r="C2" s="2025"/>
      <c r="D2" s="2025"/>
      <c r="E2" s="2025"/>
      <c r="F2" s="2025"/>
      <c r="G2" s="2025"/>
      <c r="I2" s="449"/>
      <c r="FV2" s="438"/>
    </row>
    <row r="3" spans="1:178" ht="33.75" customHeight="1" x14ac:dyDescent="0.25">
      <c r="B3" s="2024" t="s">
        <v>545</v>
      </c>
      <c r="C3" s="2026"/>
      <c r="D3" s="2026"/>
      <c r="E3" s="2026"/>
      <c r="F3" s="2026"/>
      <c r="G3" s="2026"/>
      <c r="I3" s="314"/>
      <c r="FV3" s="438"/>
    </row>
    <row r="4" spans="1:178" ht="16.5" thickBot="1" x14ac:dyDescent="0.3">
      <c r="B4" s="1977">
        <v>2020</v>
      </c>
      <c r="C4" s="1977"/>
      <c r="D4" s="1977"/>
      <c r="E4" s="1977"/>
      <c r="F4" s="1977"/>
      <c r="G4" s="1977"/>
      <c r="I4" s="450"/>
      <c r="FV4" s="438"/>
    </row>
    <row r="5" spans="1:178" x14ac:dyDescent="0.25">
      <c r="FV5" s="438"/>
    </row>
    <row r="6" spans="1:178" s="453" customFormat="1" ht="31.5" x14ac:dyDescent="0.25">
      <c r="B6" s="231" t="s">
        <v>530</v>
      </c>
      <c r="C6" s="231" t="s">
        <v>546</v>
      </c>
      <c r="D6" s="231" t="s">
        <v>547</v>
      </c>
      <c r="E6" s="231" t="s">
        <v>548</v>
      </c>
      <c r="F6" s="231" t="s">
        <v>549</v>
      </c>
      <c r="G6" s="231" t="s">
        <v>550</v>
      </c>
      <c r="J6" s="454"/>
      <c r="K6" s="454"/>
      <c r="L6" s="454"/>
      <c r="M6" s="454"/>
      <c r="N6" s="454"/>
      <c r="O6" s="454"/>
    </row>
    <row r="7" spans="1:178" x14ac:dyDescent="0.25">
      <c r="A7" s="455">
        <v>30100</v>
      </c>
      <c r="B7" s="456" t="s">
        <v>551</v>
      </c>
      <c r="C7" s="457">
        <v>153126</v>
      </c>
      <c r="D7" s="457">
        <v>0</v>
      </c>
      <c r="E7" s="457">
        <v>42955</v>
      </c>
      <c r="F7" s="457">
        <v>44546</v>
      </c>
      <c r="G7" s="457">
        <v>240627</v>
      </c>
      <c r="I7" s="458"/>
      <c r="J7" s="458"/>
      <c r="K7" s="458"/>
      <c r="L7" s="458"/>
      <c r="M7" s="458"/>
      <c r="N7" s="458"/>
      <c r="O7" s="458"/>
      <c r="FV7" s="438"/>
    </row>
    <row r="8" spans="1:178" x14ac:dyDescent="0.25">
      <c r="A8" s="455">
        <v>10106</v>
      </c>
      <c r="B8" s="248" t="s">
        <v>381</v>
      </c>
      <c r="C8" s="459">
        <v>55935</v>
      </c>
      <c r="D8" s="460">
        <v>1</v>
      </c>
      <c r="E8" s="460">
        <v>0</v>
      </c>
      <c r="F8" s="460">
        <v>20984</v>
      </c>
      <c r="G8" s="457">
        <v>76920</v>
      </c>
      <c r="I8" s="458"/>
      <c r="J8" s="458"/>
      <c r="K8" s="458"/>
      <c r="L8" s="458"/>
      <c r="M8" s="458"/>
      <c r="N8" s="458"/>
      <c r="O8" s="458"/>
      <c r="FV8" s="438"/>
    </row>
    <row r="9" spans="1:178" x14ac:dyDescent="0.25">
      <c r="A9" s="455">
        <v>10102</v>
      </c>
      <c r="B9" s="248" t="s">
        <v>379</v>
      </c>
      <c r="C9" s="459">
        <v>333127</v>
      </c>
      <c r="D9" s="460">
        <v>1</v>
      </c>
      <c r="E9" s="460">
        <v>0</v>
      </c>
      <c r="F9" s="460">
        <v>91025</v>
      </c>
      <c r="G9" s="457">
        <v>424153</v>
      </c>
      <c r="I9" s="458"/>
      <c r="J9" s="458"/>
      <c r="K9" s="458"/>
      <c r="L9" s="458"/>
      <c r="M9" s="458"/>
      <c r="N9" s="458"/>
      <c r="O9" s="458"/>
      <c r="FV9" s="438"/>
    </row>
    <row r="10" spans="1:178" x14ac:dyDescent="0.25">
      <c r="A10" s="455">
        <v>10101</v>
      </c>
      <c r="B10" s="248" t="s">
        <v>552</v>
      </c>
      <c r="C10" s="459">
        <v>48377</v>
      </c>
      <c r="D10" s="460">
        <v>1</v>
      </c>
      <c r="E10" s="460">
        <v>0</v>
      </c>
      <c r="F10" s="460">
        <v>12229</v>
      </c>
      <c r="G10" s="457">
        <v>60607</v>
      </c>
      <c r="I10" s="458"/>
      <c r="J10" s="458"/>
      <c r="K10" s="458"/>
      <c r="L10" s="458"/>
      <c r="M10" s="458"/>
      <c r="N10" s="458"/>
      <c r="O10" s="458"/>
      <c r="FV10" s="438"/>
    </row>
    <row r="11" spans="1:178" x14ac:dyDescent="0.25">
      <c r="A11" s="455">
        <v>10105</v>
      </c>
      <c r="B11" s="248" t="s">
        <v>380</v>
      </c>
      <c r="C11" s="460">
        <v>128884</v>
      </c>
      <c r="D11" s="460">
        <v>4</v>
      </c>
      <c r="E11" s="460">
        <v>0</v>
      </c>
      <c r="F11" s="460">
        <v>24628</v>
      </c>
      <c r="G11" s="457">
        <v>153516</v>
      </c>
      <c r="I11" s="458"/>
      <c r="J11" s="458"/>
      <c r="K11" s="458"/>
      <c r="L11" s="458"/>
      <c r="M11" s="458"/>
      <c r="N11" s="458"/>
      <c r="O11" s="458"/>
      <c r="FV11" s="438"/>
    </row>
    <row r="12" spans="1:178" x14ac:dyDescent="0.25">
      <c r="A12" s="455"/>
      <c r="B12" s="461" t="s">
        <v>344</v>
      </c>
      <c r="C12" s="457">
        <v>566323</v>
      </c>
      <c r="D12" s="457">
        <v>7</v>
      </c>
      <c r="E12" s="457">
        <v>0</v>
      </c>
      <c r="F12" s="457">
        <v>148866</v>
      </c>
      <c r="G12" s="457">
        <v>715196</v>
      </c>
      <c r="I12" s="458"/>
      <c r="J12" s="458"/>
      <c r="K12" s="458"/>
      <c r="L12" s="458"/>
      <c r="M12" s="458"/>
      <c r="N12" s="458"/>
      <c r="O12" s="458"/>
      <c r="FV12" s="438"/>
    </row>
    <row r="13" spans="1:178" x14ac:dyDescent="0.25">
      <c r="A13" s="455">
        <v>41002</v>
      </c>
      <c r="B13" s="461" t="s">
        <v>533</v>
      </c>
      <c r="C13" s="457">
        <v>0</v>
      </c>
      <c r="D13" s="457">
        <v>9496</v>
      </c>
      <c r="E13" s="457">
        <v>0</v>
      </c>
      <c r="F13" s="457">
        <v>586</v>
      </c>
      <c r="G13" s="457">
        <v>10082</v>
      </c>
      <c r="I13" s="458"/>
      <c r="J13" s="458"/>
      <c r="K13" s="458"/>
      <c r="L13" s="458"/>
      <c r="M13" s="458"/>
      <c r="N13" s="458"/>
      <c r="O13" s="458"/>
      <c r="FV13" s="438"/>
    </row>
    <row r="14" spans="1:178" ht="30" x14ac:dyDescent="0.25">
      <c r="A14" s="455">
        <v>0</v>
      </c>
      <c r="B14" s="461" t="s">
        <v>534</v>
      </c>
      <c r="C14" s="457">
        <v>8760</v>
      </c>
      <c r="D14" s="457"/>
      <c r="E14" s="457"/>
      <c r="F14" s="457"/>
      <c r="G14" s="457">
        <v>8760</v>
      </c>
      <c r="I14" s="458"/>
      <c r="J14" s="458"/>
      <c r="K14" s="458"/>
      <c r="L14" s="458"/>
      <c r="M14" s="458"/>
      <c r="N14" s="458"/>
      <c r="O14" s="458"/>
      <c r="FV14" s="438"/>
    </row>
    <row r="15" spans="1:178" x14ac:dyDescent="0.25">
      <c r="A15" s="455">
        <v>80128</v>
      </c>
      <c r="B15" s="248" t="s">
        <v>553</v>
      </c>
      <c r="C15" s="462">
        <v>6</v>
      </c>
      <c r="D15" s="462">
        <v>0</v>
      </c>
      <c r="E15" s="460">
        <v>0</v>
      </c>
      <c r="F15" s="460">
        <v>0</v>
      </c>
      <c r="G15" s="457">
        <v>6</v>
      </c>
      <c r="I15" s="458"/>
      <c r="J15" s="458"/>
      <c r="K15" s="458"/>
      <c r="L15" s="458"/>
      <c r="M15" s="458"/>
      <c r="N15" s="458"/>
      <c r="O15" s="458"/>
      <c r="FV15" s="438"/>
    </row>
    <row r="16" spans="1:178" x14ac:dyDescent="0.25">
      <c r="A16" s="455">
        <v>80131</v>
      </c>
      <c r="B16" s="248" t="s">
        <v>554</v>
      </c>
      <c r="C16" s="462">
        <v>60</v>
      </c>
      <c r="D16" s="462">
        <v>0</v>
      </c>
      <c r="E16" s="460">
        <v>0</v>
      </c>
      <c r="F16" s="460">
        <v>6</v>
      </c>
      <c r="G16" s="457">
        <v>66</v>
      </c>
      <c r="I16" s="458"/>
      <c r="J16" s="458"/>
      <c r="K16" s="458"/>
      <c r="L16" s="458"/>
      <c r="M16" s="458"/>
      <c r="N16" s="458"/>
      <c r="O16" s="458"/>
      <c r="FV16" s="438"/>
    </row>
    <row r="17" spans="1:178" x14ac:dyDescent="0.25">
      <c r="A17" s="455">
        <v>80132</v>
      </c>
      <c r="B17" s="248" t="s">
        <v>555</v>
      </c>
      <c r="C17" s="462">
        <v>21</v>
      </c>
      <c r="D17" s="462">
        <v>0</v>
      </c>
      <c r="E17" s="460">
        <v>0</v>
      </c>
      <c r="F17" s="460">
        <v>2</v>
      </c>
      <c r="G17" s="457">
        <v>23</v>
      </c>
      <c r="I17" s="458"/>
      <c r="J17" s="458"/>
      <c r="K17" s="458"/>
      <c r="L17" s="458"/>
      <c r="M17" s="458"/>
      <c r="N17" s="458"/>
      <c r="O17" s="458"/>
      <c r="FV17" s="438"/>
    </row>
    <row r="18" spans="1:178" x14ac:dyDescent="0.25">
      <c r="A18" s="455">
        <v>80120</v>
      </c>
      <c r="B18" s="248" t="s">
        <v>556</v>
      </c>
      <c r="C18" s="462">
        <v>5</v>
      </c>
      <c r="D18" s="462">
        <v>0</v>
      </c>
      <c r="E18" s="460">
        <v>0</v>
      </c>
      <c r="F18" s="460">
        <v>0</v>
      </c>
      <c r="G18" s="457">
        <v>5</v>
      </c>
      <c r="I18" s="458"/>
      <c r="J18" s="458"/>
      <c r="K18" s="458"/>
      <c r="L18" s="458"/>
      <c r="M18" s="458"/>
      <c r="N18" s="458"/>
      <c r="O18" s="458"/>
      <c r="FV18" s="438"/>
    </row>
    <row r="19" spans="1:178" x14ac:dyDescent="0.25">
      <c r="A19" s="455">
        <v>0</v>
      </c>
      <c r="B19" s="248" t="s">
        <v>557</v>
      </c>
      <c r="C19" s="462">
        <v>0</v>
      </c>
      <c r="D19" s="462">
        <v>0</v>
      </c>
      <c r="E19" s="460">
        <v>0</v>
      </c>
      <c r="F19" s="460">
        <v>0</v>
      </c>
      <c r="G19" s="457">
        <v>0</v>
      </c>
      <c r="I19" s="458"/>
      <c r="J19" s="458"/>
      <c r="K19" s="458"/>
      <c r="L19" s="458"/>
      <c r="M19" s="458"/>
      <c r="N19" s="458"/>
      <c r="O19" s="458"/>
      <c r="FV19" s="438"/>
    </row>
    <row r="20" spans="1:178" x14ac:dyDescent="0.25">
      <c r="A20" s="455">
        <v>0</v>
      </c>
      <c r="B20" s="248" t="s">
        <v>558</v>
      </c>
      <c r="C20" s="462">
        <v>0</v>
      </c>
      <c r="D20" s="462">
        <v>0</v>
      </c>
      <c r="E20" s="460">
        <v>0</v>
      </c>
      <c r="F20" s="460">
        <v>0</v>
      </c>
      <c r="G20" s="457">
        <v>0</v>
      </c>
      <c r="I20" s="458"/>
      <c r="J20" s="458"/>
      <c r="K20" s="458"/>
      <c r="L20" s="458"/>
      <c r="M20" s="458"/>
      <c r="N20" s="458"/>
      <c r="O20" s="458"/>
      <c r="FV20" s="438"/>
    </row>
    <row r="21" spans="1:178" ht="28.5" x14ac:dyDescent="0.25">
      <c r="A21" s="455">
        <v>0</v>
      </c>
      <c r="B21" s="248" t="s">
        <v>559</v>
      </c>
      <c r="C21" s="462">
        <v>0</v>
      </c>
      <c r="D21" s="462">
        <v>0</v>
      </c>
      <c r="E21" s="460">
        <v>0</v>
      </c>
      <c r="F21" s="460">
        <v>0</v>
      </c>
      <c r="G21" s="457">
        <v>0</v>
      </c>
      <c r="H21" s="458"/>
      <c r="I21" s="458"/>
      <c r="J21" s="458"/>
      <c r="K21" s="458"/>
      <c r="L21" s="458"/>
      <c r="M21" s="458"/>
      <c r="N21" s="458"/>
      <c r="O21" s="458"/>
      <c r="FV21" s="438"/>
    </row>
    <row r="22" spans="1:178" x14ac:dyDescent="0.25">
      <c r="A22" s="455">
        <v>95050</v>
      </c>
      <c r="B22" s="248" t="s">
        <v>560</v>
      </c>
      <c r="C22" s="462">
        <v>32</v>
      </c>
      <c r="D22" s="462">
        <v>0</v>
      </c>
      <c r="E22" s="460">
        <v>0</v>
      </c>
      <c r="F22" s="460">
        <v>15</v>
      </c>
      <c r="G22" s="457">
        <v>47</v>
      </c>
      <c r="H22" s="458"/>
      <c r="I22" s="458"/>
      <c r="J22" s="458"/>
      <c r="K22" s="458"/>
      <c r="L22" s="458"/>
      <c r="M22" s="458"/>
      <c r="N22" s="458"/>
      <c r="O22" s="458"/>
      <c r="FV22" s="438"/>
    </row>
    <row r="23" spans="1:178" x14ac:dyDescent="0.25">
      <c r="A23" s="455">
        <v>80122</v>
      </c>
      <c r="B23" s="248" t="s">
        <v>561</v>
      </c>
      <c r="C23" s="462">
        <v>100</v>
      </c>
      <c r="D23" s="462">
        <v>0</v>
      </c>
      <c r="E23" s="460">
        <v>0</v>
      </c>
      <c r="F23" s="460">
        <v>20</v>
      </c>
      <c r="G23" s="457">
        <v>120</v>
      </c>
      <c r="H23" s="458"/>
      <c r="I23" s="458"/>
      <c r="J23" s="458"/>
      <c r="K23" s="458"/>
      <c r="L23" s="458"/>
      <c r="M23" s="458"/>
      <c r="N23" s="458"/>
      <c r="O23" s="458"/>
      <c r="FV23" s="438"/>
    </row>
    <row r="24" spans="1:178" ht="30.75" customHeight="1" x14ac:dyDescent="0.25">
      <c r="A24" s="455">
        <v>95167</v>
      </c>
      <c r="B24" s="248" t="s">
        <v>562</v>
      </c>
      <c r="C24" s="462">
        <v>20</v>
      </c>
      <c r="D24" s="462">
        <v>0</v>
      </c>
      <c r="E24" s="460">
        <v>0</v>
      </c>
      <c r="F24" s="460">
        <v>6</v>
      </c>
      <c r="G24" s="457">
        <v>26</v>
      </c>
      <c r="H24" s="458"/>
      <c r="I24" s="458"/>
      <c r="J24" s="458"/>
      <c r="K24" s="458"/>
      <c r="L24" s="458"/>
      <c r="M24" s="458"/>
      <c r="N24" s="458"/>
      <c r="O24" s="458"/>
      <c r="FV24" s="438"/>
    </row>
    <row r="25" spans="1:178" x14ac:dyDescent="0.25">
      <c r="A25" s="455">
        <v>0</v>
      </c>
      <c r="B25" s="248" t="s">
        <v>563</v>
      </c>
      <c r="C25" s="462">
        <v>0</v>
      </c>
      <c r="D25" s="462">
        <v>0</v>
      </c>
      <c r="E25" s="460">
        <v>0</v>
      </c>
      <c r="F25" s="460">
        <v>0</v>
      </c>
      <c r="G25" s="457">
        <v>0</v>
      </c>
      <c r="H25" s="458"/>
      <c r="I25" s="458"/>
      <c r="J25" s="458"/>
      <c r="K25" s="458"/>
      <c r="L25" s="458"/>
      <c r="M25" s="458"/>
      <c r="N25" s="458"/>
      <c r="O25" s="458"/>
      <c r="FV25" s="438"/>
    </row>
    <row r="26" spans="1:178" x14ac:dyDescent="0.25">
      <c r="A26" s="455">
        <v>0</v>
      </c>
      <c r="B26" s="248" t="s">
        <v>564</v>
      </c>
      <c r="C26" s="462">
        <v>0</v>
      </c>
      <c r="D26" s="462">
        <v>0</v>
      </c>
      <c r="E26" s="460">
        <v>0</v>
      </c>
      <c r="F26" s="460">
        <v>0</v>
      </c>
      <c r="G26" s="457">
        <v>0</v>
      </c>
      <c r="I26" s="458"/>
      <c r="J26" s="458"/>
      <c r="K26" s="458"/>
      <c r="L26" s="458"/>
      <c r="M26" s="458"/>
      <c r="N26" s="458"/>
      <c r="O26" s="458"/>
      <c r="FV26" s="438"/>
    </row>
    <row r="27" spans="1:178" x14ac:dyDescent="0.25">
      <c r="A27" s="455">
        <v>95062</v>
      </c>
      <c r="B27" s="248" t="s">
        <v>565</v>
      </c>
      <c r="C27" s="462">
        <v>9</v>
      </c>
      <c r="D27" s="462">
        <v>0</v>
      </c>
      <c r="E27" s="460">
        <v>0</v>
      </c>
      <c r="F27" s="460">
        <v>6</v>
      </c>
      <c r="G27" s="457">
        <v>15</v>
      </c>
      <c r="H27" s="458"/>
      <c r="I27" s="458"/>
      <c r="J27" s="458"/>
      <c r="K27" s="458"/>
      <c r="L27" s="458"/>
      <c r="M27" s="458"/>
      <c r="N27" s="458"/>
      <c r="O27" s="458"/>
      <c r="FV27" s="438"/>
    </row>
    <row r="28" spans="1:178" x14ac:dyDescent="0.25">
      <c r="A28" s="455">
        <v>80105</v>
      </c>
      <c r="B28" s="248" t="s">
        <v>566</v>
      </c>
      <c r="C28" s="462">
        <v>64</v>
      </c>
      <c r="D28" s="462">
        <v>0</v>
      </c>
      <c r="E28" s="460">
        <v>0</v>
      </c>
      <c r="F28" s="460">
        <v>6</v>
      </c>
      <c r="G28" s="457">
        <v>70</v>
      </c>
      <c r="H28" s="458"/>
      <c r="I28" s="458"/>
      <c r="J28" s="458"/>
      <c r="K28" s="458"/>
      <c r="L28" s="458"/>
      <c r="M28" s="458"/>
      <c r="N28" s="458"/>
      <c r="O28" s="458"/>
      <c r="FV28" s="438"/>
    </row>
    <row r="29" spans="1:178" x14ac:dyDescent="0.25">
      <c r="A29" s="455">
        <v>0</v>
      </c>
      <c r="B29" s="248" t="s">
        <v>567</v>
      </c>
      <c r="C29" s="462">
        <v>0</v>
      </c>
      <c r="D29" s="462">
        <v>0</v>
      </c>
      <c r="E29" s="460">
        <v>0</v>
      </c>
      <c r="F29" s="460">
        <v>0</v>
      </c>
      <c r="G29" s="457">
        <v>0</v>
      </c>
      <c r="H29" s="458"/>
      <c r="I29" s="458"/>
      <c r="J29" s="458"/>
      <c r="K29" s="458"/>
      <c r="L29" s="458"/>
      <c r="M29" s="458"/>
      <c r="N29" s="458"/>
      <c r="O29" s="458"/>
      <c r="FV29" s="438"/>
    </row>
    <row r="30" spans="1:178" x14ac:dyDescent="0.25">
      <c r="A30" s="455">
        <v>0</v>
      </c>
      <c r="B30" s="248" t="s">
        <v>568</v>
      </c>
      <c r="C30" s="462">
        <v>0</v>
      </c>
      <c r="D30" s="462">
        <v>0</v>
      </c>
      <c r="E30" s="460">
        <v>0</v>
      </c>
      <c r="F30" s="460">
        <v>0</v>
      </c>
      <c r="G30" s="457">
        <v>0</v>
      </c>
      <c r="I30" s="458"/>
      <c r="J30" s="458"/>
      <c r="K30" s="458"/>
      <c r="L30" s="458"/>
      <c r="M30" s="458"/>
      <c r="N30" s="458"/>
      <c r="O30" s="458"/>
      <c r="FV30" s="438"/>
    </row>
    <row r="31" spans="1:178" x14ac:dyDescent="0.25">
      <c r="A31" s="455">
        <v>80127</v>
      </c>
      <c r="B31" s="248" t="s">
        <v>569</v>
      </c>
      <c r="C31" s="462">
        <v>304</v>
      </c>
      <c r="D31" s="462">
        <v>0</v>
      </c>
      <c r="E31" s="460">
        <v>0</v>
      </c>
      <c r="F31" s="460">
        <v>36</v>
      </c>
      <c r="G31" s="457">
        <v>340</v>
      </c>
      <c r="I31" s="458"/>
      <c r="J31" s="458"/>
      <c r="K31" s="458"/>
      <c r="L31" s="458"/>
      <c r="M31" s="458"/>
      <c r="N31" s="458"/>
      <c r="O31" s="458"/>
      <c r="FV31" s="438"/>
    </row>
    <row r="32" spans="1:178" x14ac:dyDescent="0.25">
      <c r="A32" s="455">
        <v>0</v>
      </c>
      <c r="B32" s="248" t="s">
        <v>570</v>
      </c>
      <c r="C32" s="462">
        <v>0</v>
      </c>
      <c r="D32" s="462">
        <v>0</v>
      </c>
      <c r="E32" s="460">
        <v>0</v>
      </c>
      <c r="F32" s="460">
        <v>0</v>
      </c>
      <c r="G32" s="457">
        <v>0</v>
      </c>
      <c r="H32" s="458"/>
      <c r="I32" s="458"/>
      <c r="J32" s="458"/>
      <c r="K32" s="458"/>
      <c r="L32" s="458"/>
      <c r="M32" s="458"/>
      <c r="N32" s="458"/>
      <c r="O32" s="458"/>
      <c r="FV32" s="438"/>
    </row>
    <row r="33" spans="1:178" x14ac:dyDescent="0.25">
      <c r="A33" s="455">
        <v>0</v>
      </c>
      <c r="B33" s="248" t="s">
        <v>571</v>
      </c>
      <c r="C33" s="462">
        <v>0</v>
      </c>
      <c r="D33" s="462">
        <v>0</v>
      </c>
      <c r="E33" s="460">
        <v>0</v>
      </c>
      <c r="F33" s="460">
        <v>0</v>
      </c>
      <c r="G33" s="457">
        <v>0</v>
      </c>
      <c r="H33" s="458"/>
      <c r="I33" s="458"/>
      <c r="J33" s="458"/>
      <c r="K33" s="458"/>
      <c r="L33" s="458"/>
      <c r="M33" s="458"/>
      <c r="N33" s="458"/>
      <c r="O33" s="458"/>
      <c r="FV33" s="438"/>
    </row>
    <row r="34" spans="1:178" x14ac:dyDescent="0.25">
      <c r="A34" s="455">
        <v>0</v>
      </c>
      <c r="B34" s="248" t="s">
        <v>572</v>
      </c>
      <c r="C34" s="462">
        <v>0</v>
      </c>
      <c r="D34" s="462">
        <v>0</v>
      </c>
      <c r="E34" s="460">
        <v>0</v>
      </c>
      <c r="F34" s="460">
        <v>0</v>
      </c>
      <c r="G34" s="457">
        <v>0</v>
      </c>
      <c r="H34" s="458"/>
      <c r="I34" s="458"/>
      <c r="J34" s="458"/>
      <c r="K34" s="458"/>
      <c r="L34" s="458"/>
      <c r="M34" s="458"/>
      <c r="N34" s="458"/>
      <c r="O34" s="458"/>
      <c r="FV34" s="438"/>
    </row>
    <row r="35" spans="1:178" x14ac:dyDescent="0.25">
      <c r="A35" s="455">
        <v>0</v>
      </c>
      <c r="B35" s="248" t="s">
        <v>573</v>
      </c>
      <c r="C35" s="462">
        <v>0</v>
      </c>
      <c r="D35" s="462">
        <v>0</v>
      </c>
      <c r="E35" s="460">
        <v>0</v>
      </c>
      <c r="F35" s="460">
        <v>0</v>
      </c>
      <c r="G35" s="457">
        <v>0</v>
      </c>
      <c r="H35" s="458"/>
      <c r="I35" s="458"/>
      <c r="J35" s="458"/>
      <c r="K35" s="458"/>
      <c r="L35" s="458"/>
      <c r="M35" s="458"/>
      <c r="N35" s="458"/>
      <c r="O35" s="458"/>
      <c r="FV35" s="438"/>
    </row>
    <row r="36" spans="1:178" x14ac:dyDescent="0.25">
      <c r="A36" s="455">
        <v>0</v>
      </c>
      <c r="B36" s="248" t="s">
        <v>574</v>
      </c>
      <c r="C36" s="462">
        <v>0</v>
      </c>
      <c r="D36" s="462">
        <v>0</v>
      </c>
      <c r="E36" s="460">
        <v>0</v>
      </c>
      <c r="F36" s="460">
        <v>0</v>
      </c>
      <c r="G36" s="457">
        <v>0</v>
      </c>
      <c r="I36" s="458"/>
      <c r="J36" s="458"/>
      <c r="K36" s="458"/>
      <c r="L36" s="458"/>
      <c r="M36" s="458"/>
      <c r="N36" s="458"/>
      <c r="O36" s="458"/>
      <c r="FV36" s="438"/>
    </row>
    <row r="37" spans="1:178" x14ac:dyDescent="0.25">
      <c r="A37" s="455">
        <v>0</v>
      </c>
      <c r="B37" s="248" t="s">
        <v>575</v>
      </c>
      <c r="C37" s="462">
        <v>0</v>
      </c>
      <c r="D37" s="462">
        <v>0</v>
      </c>
      <c r="E37" s="460">
        <v>0</v>
      </c>
      <c r="F37" s="460">
        <v>0</v>
      </c>
      <c r="G37" s="457">
        <v>0</v>
      </c>
      <c r="I37" s="458"/>
      <c r="J37" s="458"/>
      <c r="K37" s="458"/>
      <c r="L37" s="458"/>
      <c r="M37" s="458"/>
      <c r="N37" s="458"/>
      <c r="O37" s="458"/>
      <c r="FV37" s="438"/>
    </row>
    <row r="38" spans="1:178" x14ac:dyDescent="0.25">
      <c r="A38" s="455">
        <v>95023</v>
      </c>
      <c r="B38" s="248" t="s">
        <v>576</v>
      </c>
      <c r="C38" s="462">
        <v>1</v>
      </c>
      <c r="D38" s="462">
        <v>0</v>
      </c>
      <c r="E38" s="460">
        <v>0</v>
      </c>
      <c r="F38" s="460">
        <v>0</v>
      </c>
      <c r="G38" s="457">
        <v>1</v>
      </c>
      <c r="H38" s="458"/>
      <c r="I38" s="458"/>
      <c r="J38" s="458"/>
      <c r="K38" s="458"/>
      <c r="L38" s="458"/>
      <c r="M38" s="458"/>
      <c r="N38" s="458"/>
      <c r="O38" s="458"/>
      <c r="FV38" s="438"/>
    </row>
    <row r="39" spans="1:178" x14ac:dyDescent="0.25">
      <c r="A39" s="455">
        <v>95020</v>
      </c>
      <c r="B39" s="248" t="s">
        <v>577</v>
      </c>
      <c r="C39" s="462">
        <v>1</v>
      </c>
      <c r="D39" s="462">
        <v>0</v>
      </c>
      <c r="E39" s="460">
        <v>0</v>
      </c>
      <c r="F39" s="460">
        <v>0</v>
      </c>
      <c r="G39" s="457">
        <v>1</v>
      </c>
      <c r="H39" s="458"/>
      <c r="I39" s="458"/>
      <c r="J39" s="458"/>
      <c r="K39" s="458"/>
      <c r="L39" s="458"/>
      <c r="M39" s="458"/>
      <c r="N39" s="458"/>
      <c r="O39" s="458"/>
      <c r="FV39" s="438"/>
    </row>
    <row r="40" spans="1:178" x14ac:dyDescent="0.25">
      <c r="A40" s="455">
        <v>80133</v>
      </c>
      <c r="B40" s="248" t="s">
        <v>578</v>
      </c>
      <c r="C40" s="462">
        <v>414</v>
      </c>
      <c r="D40" s="462">
        <v>0</v>
      </c>
      <c r="E40" s="460">
        <v>0</v>
      </c>
      <c r="F40" s="460">
        <v>148</v>
      </c>
      <c r="G40" s="457">
        <v>562</v>
      </c>
      <c r="H40" s="458"/>
      <c r="I40" s="458"/>
      <c r="J40" s="458"/>
      <c r="K40" s="458"/>
      <c r="L40" s="458"/>
      <c r="M40" s="458"/>
      <c r="N40" s="458"/>
      <c r="O40" s="458"/>
      <c r="FV40" s="438"/>
    </row>
    <row r="41" spans="1:178" x14ac:dyDescent="0.25">
      <c r="A41" s="455">
        <v>0</v>
      </c>
      <c r="B41" s="248" t="s">
        <v>579</v>
      </c>
      <c r="C41" s="462">
        <v>0</v>
      </c>
      <c r="D41" s="462">
        <v>0</v>
      </c>
      <c r="E41" s="460">
        <v>0</v>
      </c>
      <c r="F41" s="460">
        <v>0</v>
      </c>
      <c r="G41" s="457">
        <v>0</v>
      </c>
      <c r="H41" s="458"/>
      <c r="I41" s="458"/>
      <c r="J41" s="458"/>
      <c r="K41" s="458"/>
      <c r="L41" s="458"/>
      <c r="M41" s="458"/>
      <c r="N41" s="458"/>
      <c r="O41" s="458"/>
      <c r="FV41" s="438"/>
    </row>
    <row r="42" spans="1:178" x14ac:dyDescent="0.25">
      <c r="A42" s="455">
        <v>0</v>
      </c>
      <c r="B42" s="248" t="s">
        <v>580</v>
      </c>
      <c r="C42" s="462">
        <v>0</v>
      </c>
      <c r="D42" s="462">
        <v>0</v>
      </c>
      <c r="E42" s="460">
        <v>0</v>
      </c>
      <c r="F42" s="460">
        <v>0</v>
      </c>
      <c r="G42" s="457">
        <v>0</v>
      </c>
      <c r="I42" s="458"/>
      <c r="J42" s="458"/>
      <c r="K42" s="458"/>
      <c r="L42" s="458"/>
      <c r="M42" s="458"/>
      <c r="N42" s="458"/>
      <c r="O42" s="458"/>
      <c r="FV42" s="438"/>
    </row>
    <row r="43" spans="1:178" x14ac:dyDescent="0.25">
      <c r="A43" s="455">
        <v>0</v>
      </c>
      <c r="B43" s="248" t="s">
        <v>581</v>
      </c>
      <c r="C43" s="462">
        <v>0</v>
      </c>
      <c r="D43" s="462">
        <v>0</v>
      </c>
      <c r="E43" s="460">
        <v>0</v>
      </c>
      <c r="F43" s="460">
        <v>0</v>
      </c>
      <c r="G43" s="457">
        <v>0</v>
      </c>
      <c r="I43" s="458"/>
      <c r="J43" s="458"/>
      <c r="K43" s="458"/>
      <c r="L43" s="458"/>
      <c r="M43" s="458"/>
      <c r="N43" s="458"/>
      <c r="O43" s="458"/>
      <c r="FV43" s="438"/>
    </row>
    <row r="44" spans="1:178" x14ac:dyDescent="0.25">
      <c r="A44" s="455">
        <v>80129</v>
      </c>
      <c r="B44" s="248" t="s">
        <v>582</v>
      </c>
      <c r="C44" s="462">
        <v>19</v>
      </c>
      <c r="D44" s="462">
        <v>0</v>
      </c>
      <c r="E44" s="460">
        <v>0</v>
      </c>
      <c r="F44" s="460">
        <v>1</v>
      </c>
      <c r="G44" s="457">
        <v>20</v>
      </c>
      <c r="I44" s="458"/>
      <c r="J44" s="458"/>
      <c r="K44" s="458"/>
      <c r="L44" s="458"/>
      <c r="M44" s="458"/>
      <c r="N44" s="458"/>
      <c r="O44" s="458"/>
      <c r="FV44" s="438"/>
    </row>
    <row r="45" spans="1:178" x14ac:dyDescent="0.25">
      <c r="A45" s="455">
        <v>0</v>
      </c>
      <c r="B45" s="248" t="s">
        <v>583</v>
      </c>
      <c r="C45" s="462">
        <v>0</v>
      </c>
      <c r="D45" s="462">
        <v>0</v>
      </c>
      <c r="E45" s="460">
        <v>0</v>
      </c>
      <c r="F45" s="460">
        <v>0</v>
      </c>
      <c r="G45" s="457">
        <v>0</v>
      </c>
      <c r="I45" s="458"/>
      <c r="J45" s="458"/>
      <c r="K45" s="458"/>
      <c r="L45" s="458"/>
      <c r="M45" s="458"/>
      <c r="N45" s="458"/>
      <c r="O45" s="458"/>
      <c r="FV45" s="438"/>
    </row>
    <row r="46" spans="1:178" x14ac:dyDescent="0.25">
      <c r="A46" s="455">
        <v>80104</v>
      </c>
      <c r="B46" s="248" t="s">
        <v>584</v>
      </c>
      <c r="C46" s="462">
        <v>87</v>
      </c>
      <c r="D46" s="462">
        <v>0</v>
      </c>
      <c r="E46" s="460">
        <v>0</v>
      </c>
      <c r="F46" s="460">
        <v>0</v>
      </c>
      <c r="G46" s="457">
        <v>87</v>
      </c>
      <c r="I46" s="458"/>
      <c r="J46" s="458"/>
      <c r="K46" s="458"/>
      <c r="L46" s="458"/>
      <c r="M46" s="458"/>
      <c r="N46" s="458"/>
      <c r="O46" s="458"/>
      <c r="FV46" s="438"/>
    </row>
    <row r="47" spans="1:178" x14ac:dyDescent="0.25">
      <c r="A47" s="455">
        <v>80115</v>
      </c>
      <c r="B47" s="248" t="s">
        <v>585</v>
      </c>
      <c r="C47" s="462">
        <v>117</v>
      </c>
      <c r="D47" s="462">
        <v>0</v>
      </c>
      <c r="E47" s="460">
        <v>0</v>
      </c>
      <c r="F47" s="460">
        <v>26</v>
      </c>
      <c r="G47" s="457">
        <v>143</v>
      </c>
      <c r="I47" s="458"/>
      <c r="J47" s="458"/>
      <c r="K47" s="458"/>
      <c r="L47" s="458"/>
      <c r="M47" s="458"/>
      <c r="N47" s="458"/>
      <c r="O47" s="458"/>
      <c r="FV47" s="438"/>
    </row>
    <row r="48" spans="1:178" x14ac:dyDescent="0.25">
      <c r="A48" s="455">
        <v>0</v>
      </c>
      <c r="B48" s="248" t="s">
        <v>586</v>
      </c>
      <c r="C48" s="462">
        <v>0</v>
      </c>
      <c r="D48" s="462">
        <v>0</v>
      </c>
      <c r="E48" s="460">
        <v>0</v>
      </c>
      <c r="F48" s="460">
        <v>0</v>
      </c>
      <c r="G48" s="457">
        <v>0</v>
      </c>
      <c r="I48" s="458"/>
      <c r="J48" s="458"/>
      <c r="K48" s="458"/>
      <c r="L48" s="458"/>
      <c r="M48" s="458"/>
      <c r="N48" s="458"/>
      <c r="O48" s="458"/>
      <c r="FV48" s="438"/>
    </row>
    <row r="49" spans="1:178" x14ac:dyDescent="0.25">
      <c r="A49" s="455">
        <v>80113</v>
      </c>
      <c r="B49" s="248" t="s">
        <v>587</v>
      </c>
      <c r="C49" s="462">
        <v>19</v>
      </c>
      <c r="D49" s="462">
        <v>0</v>
      </c>
      <c r="E49" s="460">
        <v>0</v>
      </c>
      <c r="F49" s="460">
        <v>5</v>
      </c>
      <c r="G49" s="457">
        <v>24</v>
      </c>
      <c r="I49" s="458"/>
      <c r="J49" s="458"/>
      <c r="K49" s="458"/>
      <c r="L49" s="458"/>
      <c r="M49" s="458"/>
      <c r="N49" s="458"/>
      <c r="O49" s="458"/>
      <c r="FV49" s="438"/>
    </row>
    <row r="50" spans="1:178" x14ac:dyDescent="0.25">
      <c r="A50" s="455">
        <v>95053</v>
      </c>
      <c r="B50" s="248" t="s">
        <v>588</v>
      </c>
      <c r="C50" s="462">
        <v>11294</v>
      </c>
      <c r="D50" s="462">
        <v>0</v>
      </c>
      <c r="E50" s="460">
        <v>0</v>
      </c>
      <c r="F50" s="460">
        <v>4197</v>
      </c>
      <c r="G50" s="457">
        <v>15491</v>
      </c>
      <c r="I50" s="458"/>
      <c r="J50" s="458"/>
      <c r="K50" s="458"/>
      <c r="L50" s="458"/>
      <c r="M50" s="458"/>
      <c r="N50" s="458"/>
      <c r="O50" s="458"/>
      <c r="FV50" s="438"/>
    </row>
    <row r="51" spans="1:178" x14ac:dyDescent="0.25">
      <c r="A51" s="455">
        <v>0</v>
      </c>
      <c r="B51" s="248" t="s">
        <v>589</v>
      </c>
      <c r="C51" s="462">
        <v>0</v>
      </c>
      <c r="D51" s="462">
        <v>0</v>
      </c>
      <c r="E51" s="460">
        <v>0</v>
      </c>
      <c r="F51" s="460">
        <v>0</v>
      </c>
      <c r="G51" s="457">
        <v>0</v>
      </c>
      <c r="I51" s="458"/>
      <c r="J51" s="458"/>
      <c r="K51" s="458"/>
      <c r="L51" s="458"/>
      <c r="M51" s="458"/>
      <c r="N51" s="458"/>
      <c r="O51" s="458"/>
      <c r="FV51" s="438"/>
    </row>
    <row r="52" spans="1:178" x14ac:dyDescent="0.25">
      <c r="A52" s="455">
        <v>0</v>
      </c>
      <c r="B52" s="248" t="s">
        <v>590</v>
      </c>
      <c r="C52" s="462">
        <v>0</v>
      </c>
      <c r="D52" s="462">
        <v>0</v>
      </c>
      <c r="E52" s="460">
        <v>0</v>
      </c>
      <c r="F52" s="460">
        <v>0</v>
      </c>
      <c r="G52" s="457">
        <v>0</v>
      </c>
      <c r="I52" s="458"/>
      <c r="J52" s="458"/>
      <c r="K52" s="458"/>
      <c r="L52" s="458"/>
      <c r="M52" s="458"/>
      <c r="N52" s="458"/>
      <c r="O52" s="458"/>
      <c r="FV52" s="438"/>
    </row>
    <row r="53" spans="1:178" x14ac:dyDescent="0.25">
      <c r="A53" s="455">
        <v>0</v>
      </c>
      <c r="B53" s="248" t="s">
        <v>591</v>
      </c>
      <c r="C53" s="462">
        <v>0</v>
      </c>
      <c r="D53" s="462">
        <v>0</v>
      </c>
      <c r="E53" s="460">
        <v>0</v>
      </c>
      <c r="F53" s="460">
        <v>0</v>
      </c>
      <c r="G53" s="457">
        <v>0</v>
      </c>
      <c r="I53" s="458"/>
      <c r="J53" s="458"/>
      <c r="K53" s="458"/>
      <c r="L53" s="458"/>
      <c r="M53" s="458"/>
      <c r="N53" s="458"/>
      <c r="O53" s="458"/>
      <c r="FV53" s="438"/>
    </row>
    <row r="54" spans="1:178" x14ac:dyDescent="0.25">
      <c r="A54" s="455">
        <v>95058</v>
      </c>
      <c r="B54" s="248" t="s">
        <v>592</v>
      </c>
      <c r="C54" s="462">
        <v>2</v>
      </c>
      <c r="D54" s="462">
        <v>0</v>
      </c>
      <c r="E54" s="460">
        <v>0</v>
      </c>
      <c r="F54" s="460">
        <v>0</v>
      </c>
      <c r="G54" s="457">
        <v>2</v>
      </c>
      <c r="I54" s="458"/>
      <c r="J54" s="458"/>
      <c r="K54" s="458"/>
      <c r="L54" s="458"/>
      <c r="M54" s="458"/>
      <c r="N54" s="458"/>
      <c r="O54" s="458"/>
      <c r="FV54" s="438"/>
    </row>
    <row r="55" spans="1:178" x14ac:dyDescent="0.25">
      <c r="A55" s="455">
        <v>60103</v>
      </c>
      <c r="B55" s="248" t="s">
        <v>593</v>
      </c>
      <c r="C55" s="462">
        <v>426</v>
      </c>
      <c r="D55" s="462">
        <v>0</v>
      </c>
      <c r="E55" s="460">
        <v>0</v>
      </c>
      <c r="F55" s="460">
        <v>41</v>
      </c>
      <c r="G55" s="457">
        <v>467</v>
      </c>
      <c r="H55" s="458"/>
      <c r="I55" s="458"/>
      <c r="J55" s="458"/>
      <c r="K55" s="458"/>
      <c r="L55" s="458"/>
      <c r="M55" s="458"/>
      <c r="N55" s="458"/>
      <c r="O55" s="458"/>
      <c r="FV55" s="438"/>
    </row>
    <row r="56" spans="1:178" x14ac:dyDescent="0.25">
      <c r="A56" s="455">
        <v>60104</v>
      </c>
      <c r="B56" s="248" t="s">
        <v>594</v>
      </c>
      <c r="C56" s="462">
        <v>544</v>
      </c>
      <c r="D56" s="462">
        <v>0</v>
      </c>
      <c r="E56" s="460">
        <v>0</v>
      </c>
      <c r="F56" s="460">
        <v>57</v>
      </c>
      <c r="G56" s="457">
        <v>601</v>
      </c>
      <c r="H56" s="458"/>
      <c r="I56" s="458"/>
      <c r="J56" s="458"/>
      <c r="K56" s="458"/>
      <c r="L56" s="458"/>
      <c r="M56" s="458"/>
      <c r="N56" s="458"/>
      <c r="O56" s="458"/>
      <c r="FV56" s="438"/>
    </row>
    <row r="57" spans="1:178" x14ac:dyDescent="0.25">
      <c r="A57" s="455">
        <v>60105</v>
      </c>
      <c r="B57" s="248" t="s">
        <v>595</v>
      </c>
      <c r="C57" s="462">
        <v>927</v>
      </c>
      <c r="D57" s="462">
        <v>0</v>
      </c>
      <c r="E57" s="460">
        <v>0</v>
      </c>
      <c r="F57" s="460">
        <v>159</v>
      </c>
      <c r="G57" s="457">
        <v>1086</v>
      </c>
      <c r="H57" s="458"/>
      <c r="I57" s="458"/>
      <c r="J57" s="458"/>
      <c r="K57" s="458"/>
      <c r="L57" s="458"/>
      <c r="M57" s="458"/>
      <c r="N57" s="458"/>
      <c r="O57" s="458"/>
      <c r="FV57" s="438"/>
    </row>
    <row r="58" spans="1:178" x14ac:dyDescent="0.25">
      <c r="A58" s="455">
        <v>60102</v>
      </c>
      <c r="B58" s="248" t="s">
        <v>596</v>
      </c>
      <c r="C58" s="462">
        <v>37</v>
      </c>
      <c r="D58" s="462">
        <v>0</v>
      </c>
      <c r="E58" s="460">
        <v>0</v>
      </c>
      <c r="F58" s="460">
        <v>1</v>
      </c>
      <c r="G58" s="457">
        <v>38</v>
      </c>
      <c r="H58" s="458"/>
      <c r="I58" s="458"/>
      <c r="J58" s="458"/>
      <c r="K58" s="458"/>
      <c r="L58" s="458"/>
      <c r="M58" s="458"/>
      <c r="N58" s="458"/>
      <c r="O58" s="458"/>
      <c r="FV58" s="438"/>
    </row>
    <row r="59" spans="1:178" x14ac:dyDescent="0.25">
      <c r="A59" s="455">
        <v>60106</v>
      </c>
      <c r="B59" s="248" t="s">
        <v>597</v>
      </c>
      <c r="C59" s="462">
        <v>128</v>
      </c>
      <c r="D59" s="462">
        <v>0</v>
      </c>
      <c r="E59" s="460">
        <v>0</v>
      </c>
      <c r="F59" s="460">
        <v>12</v>
      </c>
      <c r="G59" s="457">
        <v>140</v>
      </c>
      <c r="H59" s="458"/>
      <c r="I59" s="458"/>
      <c r="J59" s="458"/>
      <c r="K59" s="458"/>
      <c r="L59" s="458"/>
      <c r="M59" s="458"/>
      <c r="N59" s="458"/>
      <c r="O59" s="458"/>
      <c r="FV59" s="438"/>
    </row>
    <row r="60" spans="1:178" x14ac:dyDescent="0.25">
      <c r="A60" s="455">
        <v>60107</v>
      </c>
      <c r="B60" s="248" t="s">
        <v>598</v>
      </c>
      <c r="C60" s="462">
        <v>405</v>
      </c>
      <c r="D60" s="462">
        <v>0</v>
      </c>
      <c r="E60" s="460">
        <v>0</v>
      </c>
      <c r="F60" s="460">
        <v>45</v>
      </c>
      <c r="G60" s="457">
        <v>450</v>
      </c>
      <c r="H60" s="458"/>
      <c r="I60" s="458"/>
      <c r="J60" s="458"/>
      <c r="K60" s="458"/>
      <c r="L60" s="458"/>
      <c r="M60" s="458"/>
      <c r="N60" s="458"/>
      <c r="O60" s="458"/>
      <c r="FV60" s="438"/>
    </row>
    <row r="61" spans="1:178" x14ac:dyDescent="0.25">
      <c r="A61" s="455">
        <v>60109</v>
      </c>
      <c r="B61" s="248" t="s">
        <v>599</v>
      </c>
      <c r="C61" s="462">
        <v>281</v>
      </c>
      <c r="D61" s="462">
        <v>0</v>
      </c>
      <c r="E61" s="460">
        <v>0</v>
      </c>
      <c r="F61" s="460">
        <v>47</v>
      </c>
      <c r="G61" s="457">
        <v>328</v>
      </c>
      <c r="H61" s="458"/>
      <c r="I61" s="458"/>
      <c r="J61" s="458"/>
      <c r="K61" s="458"/>
      <c r="L61" s="458"/>
      <c r="M61" s="458"/>
      <c r="N61" s="458"/>
      <c r="O61" s="458"/>
      <c r="FV61" s="438"/>
    </row>
    <row r="62" spans="1:178" x14ac:dyDescent="0.25">
      <c r="A62" s="455">
        <v>60130</v>
      </c>
      <c r="B62" s="248" t="s">
        <v>600</v>
      </c>
      <c r="C62" s="462">
        <v>188</v>
      </c>
      <c r="D62" s="462">
        <v>0</v>
      </c>
      <c r="E62" s="460">
        <v>0</v>
      </c>
      <c r="F62" s="460">
        <v>40</v>
      </c>
      <c r="G62" s="457">
        <v>228</v>
      </c>
      <c r="H62" s="458"/>
      <c r="I62" s="458"/>
      <c r="J62" s="458"/>
      <c r="K62" s="458"/>
      <c r="L62" s="458"/>
      <c r="M62" s="458"/>
      <c r="N62" s="458"/>
      <c r="O62" s="458"/>
      <c r="FV62" s="438"/>
    </row>
    <row r="63" spans="1:178" x14ac:dyDescent="0.25">
      <c r="A63" s="455">
        <v>60101</v>
      </c>
      <c r="B63" s="248" t="s">
        <v>601</v>
      </c>
      <c r="C63" s="462">
        <v>1160</v>
      </c>
      <c r="D63" s="462">
        <v>0</v>
      </c>
      <c r="E63" s="460">
        <v>0</v>
      </c>
      <c r="F63" s="460">
        <v>228</v>
      </c>
      <c r="G63" s="457">
        <v>1388</v>
      </c>
      <c r="H63" s="458"/>
      <c r="I63" s="458"/>
      <c r="J63" s="458"/>
      <c r="K63" s="458"/>
      <c r="L63" s="458"/>
      <c r="M63" s="458"/>
      <c r="N63" s="458"/>
      <c r="O63" s="458"/>
      <c r="FV63" s="438"/>
    </row>
    <row r="64" spans="1:178" x14ac:dyDescent="0.25">
      <c r="A64" s="455">
        <v>60110</v>
      </c>
      <c r="B64" s="248" t="s">
        <v>602</v>
      </c>
      <c r="C64" s="462">
        <v>1591</v>
      </c>
      <c r="D64" s="462">
        <v>0</v>
      </c>
      <c r="E64" s="460">
        <v>0</v>
      </c>
      <c r="F64" s="460">
        <v>170</v>
      </c>
      <c r="G64" s="457">
        <v>1761</v>
      </c>
      <c r="H64" s="458"/>
      <c r="I64" s="458"/>
      <c r="J64" s="458"/>
      <c r="K64" s="458"/>
      <c r="L64" s="458"/>
      <c r="M64" s="458"/>
      <c r="N64" s="458"/>
      <c r="O64" s="458"/>
      <c r="FV64" s="438"/>
    </row>
    <row r="65" spans="1:178" x14ac:dyDescent="0.25">
      <c r="A65" s="455">
        <v>60108</v>
      </c>
      <c r="B65" s="248" t="s">
        <v>603</v>
      </c>
      <c r="C65" s="462">
        <v>5</v>
      </c>
      <c r="D65" s="462">
        <v>0</v>
      </c>
      <c r="E65" s="460">
        <v>0</v>
      </c>
      <c r="F65" s="460">
        <v>0</v>
      </c>
      <c r="G65" s="457">
        <v>5</v>
      </c>
      <c r="H65" s="458"/>
      <c r="I65" s="458"/>
      <c r="J65" s="458"/>
      <c r="K65" s="458"/>
      <c r="L65" s="458"/>
      <c r="M65" s="458"/>
      <c r="N65" s="458"/>
      <c r="O65" s="458"/>
      <c r="FV65" s="438"/>
    </row>
    <row r="66" spans="1:178" x14ac:dyDescent="0.25">
      <c r="A66" s="455">
        <v>60121</v>
      </c>
      <c r="B66" s="248" t="s">
        <v>604</v>
      </c>
      <c r="C66" s="462">
        <v>1098</v>
      </c>
      <c r="D66" s="462">
        <v>0</v>
      </c>
      <c r="E66" s="460">
        <v>0</v>
      </c>
      <c r="F66" s="460">
        <v>283</v>
      </c>
      <c r="G66" s="457">
        <v>1381</v>
      </c>
      <c r="H66" s="458"/>
      <c r="I66" s="458"/>
      <c r="J66" s="458"/>
      <c r="K66" s="458"/>
      <c r="L66" s="458"/>
      <c r="M66" s="458"/>
      <c r="N66" s="458"/>
      <c r="O66" s="458"/>
      <c r="FV66" s="438"/>
    </row>
    <row r="67" spans="1:178" x14ac:dyDescent="0.25">
      <c r="A67" s="455">
        <v>60122</v>
      </c>
      <c r="B67" s="248" t="s">
        <v>605</v>
      </c>
      <c r="C67" s="462">
        <v>2320</v>
      </c>
      <c r="D67" s="462">
        <v>0</v>
      </c>
      <c r="E67" s="460">
        <v>0</v>
      </c>
      <c r="F67" s="460">
        <v>272</v>
      </c>
      <c r="G67" s="457">
        <v>2592</v>
      </c>
      <c r="H67" s="458"/>
      <c r="I67" s="458"/>
      <c r="J67" s="458"/>
      <c r="K67" s="458"/>
      <c r="L67" s="458"/>
      <c r="M67" s="458"/>
      <c r="N67" s="458"/>
      <c r="O67" s="458"/>
      <c r="FV67" s="438"/>
    </row>
    <row r="68" spans="1:178" x14ac:dyDescent="0.25">
      <c r="A68" s="455">
        <v>60112</v>
      </c>
      <c r="B68" s="248" t="s">
        <v>606</v>
      </c>
      <c r="C68" s="462">
        <v>736</v>
      </c>
      <c r="D68" s="462">
        <v>0</v>
      </c>
      <c r="E68" s="460">
        <v>0</v>
      </c>
      <c r="F68" s="460">
        <v>119</v>
      </c>
      <c r="G68" s="457">
        <v>855</v>
      </c>
      <c r="H68" s="458"/>
      <c r="I68" s="458"/>
      <c r="J68" s="458"/>
      <c r="K68" s="458"/>
      <c r="L68" s="458"/>
      <c r="M68" s="458"/>
      <c r="N68" s="458"/>
      <c r="O68" s="458"/>
      <c r="FV68" s="438"/>
    </row>
    <row r="69" spans="1:178" x14ac:dyDescent="0.25">
      <c r="A69" s="455">
        <v>60111</v>
      </c>
      <c r="B69" s="248" t="s">
        <v>607</v>
      </c>
      <c r="C69" s="462">
        <v>186</v>
      </c>
      <c r="D69" s="462">
        <v>0</v>
      </c>
      <c r="E69" s="460">
        <v>0</v>
      </c>
      <c r="F69" s="460">
        <v>38</v>
      </c>
      <c r="G69" s="457">
        <v>224</v>
      </c>
      <c r="H69" s="458"/>
      <c r="I69" s="458"/>
      <c r="J69" s="458"/>
      <c r="K69" s="458"/>
      <c r="L69" s="458"/>
      <c r="M69" s="458"/>
      <c r="N69" s="458"/>
      <c r="O69" s="458"/>
      <c r="FV69" s="438"/>
    </row>
    <row r="70" spans="1:178" x14ac:dyDescent="0.25">
      <c r="A70" s="455">
        <v>60113</v>
      </c>
      <c r="B70" s="248" t="s">
        <v>608</v>
      </c>
      <c r="C70" s="462">
        <v>70</v>
      </c>
      <c r="D70" s="462">
        <v>0</v>
      </c>
      <c r="E70" s="460">
        <v>0</v>
      </c>
      <c r="F70" s="460">
        <v>16</v>
      </c>
      <c r="G70" s="457">
        <v>86</v>
      </c>
      <c r="H70" s="458"/>
      <c r="I70" s="458"/>
      <c r="J70" s="458"/>
      <c r="K70" s="458"/>
      <c r="L70" s="458"/>
      <c r="M70" s="458"/>
      <c r="N70" s="458"/>
      <c r="O70" s="458"/>
      <c r="FV70" s="438"/>
    </row>
    <row r="71" spans="1:178" x14ac:dyDescent="0.25">
      <c r="A71" s="455">
        <v>60123</v>
      </c>
      <c r="B71" s="248" t="s">
        <v>609</v>
      </c>
      <c r="C71" s="462">
        <v>1127</v>
      </c>
      <c r="D71" s="462">
        <v>0</v>
      </c>
      <c r="E71" s="460">
        <v>0</v>
      </c>
      <c r="F71" s="460">
        <v>182</v>
      </c>
      <c r="G71" s="457">
        <v>1309</v>
      </c>
      <c r="H71" s="458"/>
      <c r="I71" s="458"/>
      <c r="J71" s="458"/>
      <c r="K71" s="458"/>
      <c r="L71" s="458"/>
      <c r="M71" s="458"/>
      <c r="N71" s="458"/>
      <c r="O71" s="458"/>
      <c r="FV71" s="438"/>
    </row>
    <row r="72" spans="1:178" x14ac:dyDescent="0.25">
      <c r="A72" s="455">
        <v>60124</v>
      </c>
      <c r="B72" s="248" t="s">
        <v>610</v>
      </c>
      <c r="C72" s="462">
        <v>841</v>
      </c>
      <c r="D72" s="462">
        <v>0</v>
      </c>
      <c r="E72" s="460">
        <v>0</v>
      </c>
      <c r="F72" s="460">
        <v>115</v>
      </c>
      <c r="G72" s="457">
        <v>956</v>
      </c>
      <c r="H72" s="458"/>
      <c r="I72" s="458"/>
      <c r="J72" s="458"/>
      <c r="K72" s="458"/>
      <c r="L72" s="458"/>
      <c r="M72" s="458"/>
      <c r="N72" s="458"/>
      <c r="O72" s="458"/>
      <c r="FV72" s="438"/>
    </row>
    <row r="73" spans="1:178" x14ac:dyDescent="0.25">
      <c r="A73" s="455">
        <v>60125</v>
      </c>
      <c r="B73" s="248" t="s">
        <v>611</v>
      </c>
      <c r="C73" s="462">
        <v>1257</v>
      </c>
      <c r="D73" s="462">
        <v>0</v>
      </c>
      <c r="E73" s="460">
        <v>0</v>
      </c>
      <c r="F73" s="460">
        <v>182</v>
      </c>
      <c r="G73" s="457">
        <v>1439</v>
      </c>
      <c r="H73" s="458"/>
      <c r="I73" s="458"/>
      <c r="J73" s="458"/>
      <c r="K73" s="458"/>
      <c r="L73" s="458"/>
      <c r="M73" s="458"/>
      <c r="N73" s="458"/>
      <c r="O73" s="458"/>
      <c r="FV73" s="438"/>
    </row>
    <row r="74" spans="1:178" x14ac:dyDescent="0.25">
      <c r="A74" s="455">
        <v>60126</v>
      </c>
      <c r="B74" s="248" t="s">
        <v>612</v>
      </c>
      <c r="C74" s="462">
        <v>957</v>
      </c>
      <c r="D74" s="462">
        <v>0</v>
      </c>
      <c r="E74" s="460">
        <v>0</v>
      </c>
      <c r="F74" s="460">
        <v>101</v>
      </c>
      <c r="G74" s="457">
        <v>1058</v>
      </c>
      <c r="H74" s="458"/>
      <c r="I74" s="458"/>
      <c r="J74" s="458"/>
      <c r="K74" s="458"/>
      <c r="L74" s="458"/>
      <c r="M74" s="458"/>
      <c r="N74" s="458"/>
      <c r="O74" s="458"/>
      <c r="FV74" s="438"/>
    </row>
    <row r="75" spans="1:178" x14ac:dyDescent="0.25">
      <c r="A75" s="455">
        <v>60127</v>
      </c>
      <c r="B75" s="248" t="s">
        <v>613</v>
      </c>
      <c r="C75" s="462">
        <v>1184</v>
      </c>
      <c r="D75" s="462">
        <v>0</v>
      </c>
      <c r="E75" s="460">
        <v>0</v>
      </c>
      <c r="F75" s="460">
        <v>125</v>
      </c>
      <c r="G75" s="457">
        <v>1309</v>
      </c>
      <c r="H75" s="458"/>
      <c r="I75" s="458"/>
      <c r="J75" s="458"/>
      <c r="K75" s="458"/>
      <c r="L75" s="458"/>
      <c r="M75" s="458"/>
      <c r="N75" s="458"/>
      <c r="O75" s="458"/>
      <c r="FV75" s="438"/>
    </row>
    <row r="76" spans="1:178" x14ac:dyDescent="0.25">
      <c r="A76" s="455">
        <v>60128</v>
      </c>
      <c r="B76" s="248" t="s">
        <v>614</v>
      </c>
      <c r="C76" s="462">
        <v>1543</v>
      </c>
      <c r="D76" s="462">
        <v>0</v>
      </c>
      <c r="E76" s="460">
        <v>0</v>
      </c>
      <c r="F76" s="460">
        <v>253</v>
      </c>
      <c r="G76" s="457">
        <v>1796</v>
      </c>
      <c r="H76" s="458"/>
      <c r="I76" s="458"/>
      <c r="J76" s="458"/>
      <c r="K76" s="458"/>
      <c r="L76" s="458"/>
      <c r="M76" s="458"/>
      <c r="N76" s="458"/>
      <c r="O76" s="458"/>
      <c r="FV76" s="438"/>
    </row>
    <row r="77" spans="1:178" x14ac:dyDescent="0.25">
      <c r="A77" s="455">
        <v>60114</v>
      </c>
      <c r="B77" s="248" t="s">
        <v>615</v>
      </c>
      <c r="C77" s="462">
        <v>859</v>
      </c>
      <c r="D77" s="462">
        <v>0</v>
      </c>
      <c r="E77" s="460">
        <v>0</v>
      </c>
      <c r="F77" s="460">
        <v>165</v>
      </c>
      <c r="G77" s="457">
        <v>1024</v>
      </c>
      <c r="H77" s="458"/>
      <c r="I77" s="458"/>
      <c r="J77" s="458"/>
      <c r="K77" s="458"/>
      <c r="L77" s="458"/>
      <c r="M77" s="458"/>
      <c r="N77" s="458"/>
      <c r="O77" s="458"/>
      <c r="FV77" s="438"/>
    </row>
    <row r="78" spans="1:178" x14ac:dyDescent="0.25">
      <c r="A78" s="455">
        <v>60115</v>
      </c>
      <c r="B78" s="248" t="s">
        <v>616</v>
      </c>
      <c r="C78" s="462">
        <v>199</v>
      </c>
      <c r="D78" s="462">
        <v>0</v>
      </c>
      <c r="E78" s="460">
        <v>0</v>
      </c>
      <c r="F78" s="460">
        <v>58</v>
      </c>
      <c r="G78" s="457">
        <v>257</v>
      </c>
      <c r="H78" s="458"/>
      <c r="I78" s="458"/>
      <c r="J78" s="458"/>
      <c r="K78" s="458"/>
      <c r="L78" s="458"/>
      <c r="M78" s="458"/>
      <c r="N78" s="458"/>
      <c r="O78" s="458"/>
      <c r="FV78" s="438"/>
    </row>
    <row r="79" spans="1:178" x14ac:dyDescent="0.25">
      <c r="A79" s="455">
        <v>60116</v>
      </c>
      <c r="B79" s="248" t="s">
        <v>617</v>
      </c>
      <c r="C79" s="462">
        <v>669</v>
      </c>
      <c r="D79" s="462">
        <v>0</v>
      </c>
      <c r="E79" s="460">
        <v>0</v>
      </c>
      <c r="F79" s="460">
        <v>134</v>
      </c>
      <c r="G79" s="457">
        <v>803</v>
      </c>
      <c r="H79" s="458"/>
      <c r="I79" s="458"/>
      <c r="J79" s="458"/>
      <c r="K79" s="458"/>
      <c r="L79" s="458"/>
      <c r="M79" s="458"/>
      <c r="N79" s="458"/>
      <c r="O79" s="458"/>
      <c r="FV79" s="438"/>
    </row>
    <row r="80" spans="1:178" x14ac:dyDescent="0.25">
      <c r="A80" s="455">
        <v>60117</v>
      </c>
      <c r="B80" s="248" t="s">
        <v>618</v>
      </c>
      <c r="C80" s="462">
        <v>598</v>
      </c>
      <c r="D80" s="462">
        <v>0</v>
      </c>
      <c r="E80" s="460">
        <v>0</v>
      </c>
      <c r="F80" s="460">
        <v>79</v>
      </c>
      <c r="G80" s="457">
        <v>677</v>
      </c>
      <c r="H80" s="458"/>
      <c r="I80" s="458"/>
      <c r="J80" s="458"/>
      <c r="K80" s="458"/>
      <c r="L80" s="458"/>
      <c r="M80" s="458"/>
      <c r="N80" s="458"/>
      <c r="O80" s="458"/>
      <c r="FV80" s="438"/>
    </row>
    <row r="81" spans="1:178" x14ac:dyDescent="0.25">
      <c r="A81" s="455">
        <v>60118</v>
      </c>
      <c r="B81" s="248" t="s">
        <v>619</v>
      </c>
      <c r="C81" s="462">
        <v>600</v>
      </c>
      <c r="D81" s="462">
        <v>0</v>
      </c>
      <c r="E81" s="460">
        <v>0</v>
      </c>
      <c r="F81" s="460">
        <v>113</v>
      </c>
      <c r="G81" s="457">
        <v>713</v>
      </c>
      <c r="H81" s="458"/>
      <c r="I81" s="458"/>
      <c r="J81" s="458"/>
      <c r="K81" s="458"/>
      <c r="L81" s="458"/>
      <c r="M81" s="458"/>
      <c r="N81" s="458"/>
      <c r="O81" s="458"/>
      <c r="FV81" s="438"/>
    </row>
    <row r="82" spans="1:178" x14ac:dyDescent="0.25">
      <c r="A82" s="455">
        <v>60119</v>
      </c>
      <c r="B82" s="248" t="s">
        <v>620</v>
      </c>
      <c r="C82" s="462">
        <v>803</v>
      </c>
      <c r="D82" s="462">
        <v>0</v>
      </c>
      <c r="E82" s="460">
        <v>0</v>
      </c>
      <c r="F82" s="460">
        <v>117</v>
      </c>
      <c r="G82" s="457">
        <v>920</v>
      </c>
      <c r="H82" s="458"/>
      <c r="I82" s="458"/>
      <c r="J82" s="458"/>
      <c r="K82" s="458"/>
      <c r="L82" s="458"/>
      <c r="M82" s="458"/>
      <c r="N82" s="458"/>
      <c r="O82" s="458"/>
      <c r="FV82" s="438"/>
    </row>
    <row r="83" spans="1:178" x14ac:dyDescent="0.25">
      <c r="A83" s="455">
        <v>60120</v>
      </c>
      <c r="B83" s="248" t="s">
        <v>621</v>
      </c>
      <c r="C83" s="462">
        <v>772</v>
      </c>
      <c r="D83" s="462">
        <v>0</v>
      </c>
      <c r="E83" s="460">
        <v>0</v>
      </c>
      <c r="F83" s="460">
        <v>43</v>
      </c>
      <c r="G83" s="457">
        <v>815</v>
      </c>
      <c r="H83" s="458"/>
      <c r="I83" s="458"/>
      <c r="J83" s="458"/>
      <c r="K83" s="458"/>
      <c r="L83" s="458"/>
      <c r="M83" s="458"/>
      <c r="N83" s="458"/>
      <c r="O83" s="458"/>
      <c r="FV83" s="438"/>
    </row>
    <row r="84" spans="1:178" x14ac:dyDescent="0.25">
      <c r="A84" s="455">
        <v>0</v>
      </c>
      <c r="B84" s="248" t="s">
        <v>622</v>
      </c>
      <c r="C84" s="462">
        <v>0</v>
      </c>
      <c r="D84" s="462">
        <v>0</v>
      </c>
      <c r="E84" s="460">
        <v>0</v>
      </c>
      <c r="F84" s="460">
        <v>0</v>
      </c>
      <c r="G84" s="457">
        <v>0</v>
      </c>
      <c r="I84" s="458"/>
      <c r="J84" s="458"/>
      <c r="K84" s="458"/>
      <c r="L84" s="458"/>
      <c r="M84" s="458"/>
      <c r="N84" s="458"/>
      <c r="O84" s="458"/>
      <c r="FV84" s="438"/>
    </row>
    <row r="85" spans="1:178" x14ac:dyDescent="0.25">
      <c r="A85" s="455">
        <v>0</v>
      </c>
      <c r="B85" s="248" t="s">
        <v>623</v>
      </c>
      <c r="C85" s="462">
        <v>3</v>
      </c>
      <c r="D85" s="462">
        <v>0</v>
      </c>
      <c r="E85" s="460">
        <v>0</v>
      </c>
      <c r="F85" s="460">
        <v>0</v>
      </c>
      <c r="G85" s="457">
        <v>3</v>
      </c>
      <c r="I85" s="458"/>
      <c r="J85" s="458"/>
      <c r="K85" s="458"/>
      <c r="L85" s="458"/>
      <c r="M85" s="458"/>
      <c r="N85" s="458"/>
      <c r="O85" s="458"/>
      <c r="FV85" s="438"/>
    </row>
    <row r="86" spans="1:178" x14ac:dyDescent="0.25">
      <c r="A86" s="455">
        <v>0</v>
      </c>
      <c r="B86" s="248" t="s">
        <v>624</v>
      </c>
      <c r="C86" s="462">
        <v>0</v>
      </c>
      <c r="D86" s="462">
        <v>0</v>
      </c>
      <c r="E86" s="460">
        <v>0</v>
      </c>
      <c r="F86" s="460">
        <v>0</v>
      </c>
      <c r="G86" s="457">
        <v>0</v>
      </c>
      <c r="I86" s="458"/>
      <c r="J86" s="458"/>
      <c r="K86" s="458"/>
      <c r="L86" s="458"/>
      <c r="M86" s="458"/>
      <c r="N86" s="458"/>
      <c r="O86" s="458"/>
      <c r="FV86" s="438"/>
    </row>
    <row r="87" spans="1:178" x14ac:dyDescent="0.25">
      <c r="A87" s="455">
        <v>95043</v>
      </c>
      <c r="B87" s="248" t="s">
        <v>625</v>
      </c>
      <c r="C87" s="462">
        <v>74</v>
      </c>
      <c r="D87" s="462">
        <v>0</v>
      </c>
      <c r="E87" s="460">
        <v>0</v>
      </c>
      <c r="F87" s="460">
        <v>22</v>
      </c>
      <c r="G87" s="457">
        <v>96</v>
      </c>
      <c r="I87" s="458"/>
      <c r="J87" s="458"/>
      <c r="K87" s="458"/>
      <c r="L87" s="458"/>
      <c r="M87" s="458"/>
      <c r="N87" s="458"/>
      <c r="O87" s="458"/>
      <c r="FV87" s="438"/>
    </row>
    <row r="88" spans="1:178" x14ac:dyDescent="0.25">
      <c r="A88" s="455">
        <v>0</v>
      </c>
      <c r="B88" s="248" t="s">
        <v>626</v>
      </c>
      <c r="C88" s="462">
        <v>0</v>
      </c>
      <c r="D88" s="462">
        <v>0</v>
      </c>
      <c r="E88" s="460">
        <v>0</v>
      </c>
      <c r="F88" s="460">
        <v>0</v>
      </c>
      <c r="G88" s="457">
        <v>0</v>
      </c>
      <c r="I88" s="458"/>
      <c r="J88" s="458"/>
      <c r="K88" s="458"/>
      <c r="L88" s="458"/>
      <c r="M88" s="458"/>
      <c r="N88" s="458"/>
      <c r="O88" s="458"/>
      <c r="FV88" s="438"/>
    </row>
    <row r="89" spans="1:178" x14ac:dyDescent="0.25">
      <c r="A89" s="455">
        <v>0</v>
      </c>
      <c r="B89" s="248" t="s">
        <v>627</v>
      </c>
      <c r="C89" s="462">
        <v>0</v>
      </c>
      <c r="D89" s="462">
        <v>0</v>
      </c>
      <c r="E89" s="460">
        <v>0</v>
      </c>
      <c r="F89" s="460">
        <v>0</v>
      </c>
      <c r="G89" s="457">
        <v>0</v>
      </c>
      <c r="I89" s="458"/>
      <c r="J89" s="458"/>
      <c r="K89" s="458"/>
      <c r="L89" s="458"/>
      <c r="M89" s="458"/>
      <c r="N89" s="458"/>
      <c r="O89" s="458"/>
      <c r="FV89" s="438"/>
    </row>
    <row r="90" spans="1:178" x14ac:dyDescent="0.25">
      <c r="A90" s="455">
        <v>80121</v>
      </c>
      <c r="B90" s="248" t="s">
        <v>628</v>
      </c>
      <c r="C90" s="462">
        <v>105</v>
      </c>
      <c r="D90" s="462">
        <v>0</v>
      </c>
      <c r="E90" s="460">
        <v>0</v>
      </c>
      <c r="F90" s="460">
        <v>29</v>
      </c>
      <c r="G90" s="457">
        <v>134</v>
      </c>
      <c r="I90" s="458"/>
      <c r="J90" s="458"/>
      <c r="K90" s="458"/>
      <c r="L90" s="458"/>
      <c r="M90" s="458"/>
      <c r="N90" s="458"/>
      <c r="O90" s="458"/>
      <c r="FV90" s="438"/>
    </row>
    <row r="91" spans="1:178" x14ac:dyDescent="0.25">
      <c r="A91" s="455">
        <v>0</v>
      </c>
      <c r="B91" s="248" t="s">
        <v>629</v>
      </c>
      <c r="C91" s="462">
        <v>0</v>
      </c>
      <c r="D91" s="462">
        <v>0</v>
      </c>
      <c r="E91" s="460">
        <v>0</v>
      </c>
      <c r="F91" s="460">
        <v>0</v>
      </c>
      <c r="G91" s="457">
        <v>0</v>
      </c>
      <c r="I91" s="458"/>
      <c r="J91" s="458"/>
      <c r="K91" s="458"/>
      <c r="L91" s="458"/>
      <c r="M91" s="458"/>
      <c r="N91" s="458"/>
      <c r="O91" s="458"/>
      <c r="FV91" s="438"/>
    </row>
    <row r="92" spans="1:178" x14ac:dyDescent="0.25">
      <c r="A92" s="455">
        <v>0</v>
      </c>
      <c r="B92" s="248" t="s">
        <v>630</v>
      </c>
      <c r="C92" s="462">
        <v>0</v>
      </c>
      <c r="D92" s="462">
        <v>0</v>
      </c>
      <c r="E92" s="460">
        <v>0</v>
      </c>
      <c r="F92" s="460">
        <v>0</v>
      </c>
      <c r="G92" s="457">
        <v>0</v>
      </c>
      <c r="I92" s="458"/>
      <c r="J92" s="458"/>
      <c r="K92" s="458"/>
      <c r="L92" s="458"/>
      <c r="M92" s="458"/>
      <c r="N92" s="458"/>
      <c r="O92" s="458"/>
      <c r="FV92" s="438"/>
    </row>
    <row r="93" spans="1:178" x14ac:dyDescent="0.25">
      <c r="A93" s="455">
        <v>95119</v>
      </c>
      <c r="B93" s="248" t="s">
        <v>631</v>
      </c>
      <c r="C93" s="462">
        <v>0</v>
      </c>
      <c r="D93" s="462">
        <v>0</v>
      </c>
      <c r="E93" s="460">
        <v>0</v>
      </c>
      <c r="F93" s="460">
        <v>0</v>
      </c>
      <c r="G93" s="457">
        <v>0</v>
      </c>
      <c r="H93" s="458"/>
      <c r="I93" s="458"/>
      <c r="J93" s="458"/>
      <c r="K93" s="458"/>
      <c r="L93" s="458"/>
      <c r="M93" s="458"/>
      <c r="N93" s="458"/>
      <c r="O93" s="458"/>
      <c r="FV93" s="438"/>
    </row>
    <row r="94" spans="1:178" x14ac:dyDescent="0.25">
      <c r="A94" s="455">
        <v>95121</v>
      </c>
      <c r="B94" s="248" t="s">
        <v>632</v>
      </c>
      <c r="C94" s="462">
        <v>4</v>
      </c>
      <c r="D94" s="462">
        <v>0</v>
      </c>
      <c r="E94" s="460">
        <v>0</v>
      </c>
      <c r="F94" s="460">
        <v>1</v>
      </c>
      <c r="G94" s="457">
        <v>5</v>
      </c>
      <c r="H94" s="458"/>
      <c r="I94" s="458"/>
      <c r="J94" s="458"/>
      <c r="K94" s="458"/>
      <c r="L94" s="458"/>
      <c r="M94" s="458"/>
      <c r="N94" s="458"/>
      <c r="O94" s="458"/>
      <c r="FV94" s="438"/>
    </row>
    <row r="95" spans="1:178" x14ac:dyDescent="0.25">
      <c r="A95" s="455">
        <v>0</v>
      </c>
      <c r="B95" s="248" t="s">
        <v>633</v>
      </c>
      <c r="C95" s="462">
        <v>0</v>
      </c>
      <c r="D95" s="462">
        <v>0</v>
      </c>
      <c r="E95" s="460">
        <v>0</v>
      </c>
      <c r="F95" s="460">
        <v>0</v>
      </c>
      <c r="G95" s="457">
        <v>0</v>
      </c>
      <c r="H95" s="458"/>
      <c r="I95" s="458"/>
      <c r="J95" s="458"/>
      <c r="K95" s="458"/>
      <c r="L95" s="458"/>
      <c r="M95" s="458"/>
      <c r="N95" s="458"/>
      <c r="O95" s="458"/>
      <c r="FV95" s="438"/>
    </row>
    <row r="96" spans="1:178" x14ac:dyDescent="0.25">
      <c r="A96" s="455">
        <v>0</v>
      </c>
      <c r="B96" s="248" t="s">
        <v>634</v>
      </c>
      <c r="C96" s="462">
        <v>0</v>
      </c>
      <c r="D96" s="462">
        <v>0</v>
      </c>
      <c r="E96" s="460">
        <v>0</v>
      </c>
      <c r="F96" s="460">
        <v>0</v>
      </c>
      <c r="G96" s="457">
        <v>0</v>
      </c>
      <c r="H96" s="458"/>
      <c r="I96" s="458"/>
      <c r="J96" s="458"/>
      <c r="K96" s="458"/>
      <c r="L96" s="458"/>
      <c r="M96" s="458"/>
      <c r="N96" s="458"/>
      <c r="O96" s="458"/>
      <c r="FV96" s="438"/>
    </row>
    <row r="97" spans="1:178" x14ac:dyDescent="0.25">
      <c r="A97" s="455">
        <v>95103</v>
      </c>
      <c r="B97" s="248" t="s">
        <v>635</v>
      </c>
      <c r="C97" s="462">
        <v>0</v>
      </c>
      <c r="D97" s="462">
        <v>0</v>
      </c>
      <c r="E97" s="462">
        <v>0</v>
      </c>
      <c r="F97" s="460">
        <v>0</v>
      </c>
      <c r="G97" s="457">
        <v>0</v>
      </c>
      <c r="H97" s="458"/>
      <c r="I97" s="458"/>
      <c r="J97" s="458"/>
      <c r="K97" s="458"/>
      <c r="L97" s="458"/>
      <c r="M97" s="458"/>
      <c r="N97" s="458"/>
      <c r="O97" s="458"/>
      <c r="FV97" s="438"/>
    </row>
    <row r="98" spans="1:178" x14ac:dyDescent="0.25">
      <c r="A98" s="455">
        <v>0</v>
      </c>
      <c r="B98" s="248" t="s">
        <v>636</v>
      </c>
      <c r="C98" s="462">
        <v>0</v>
      </c>
      <c r="D98" s="462">
        <v>0</v>
      </c>
      <c r="E98" s="460">
        <v>0</v>
      </c>
      <c r="F98" s="460">
        <v>0</v>
      </c>
      <c r="G98" s="457">
        <v>0</v>
      </c>
      <c r="H98" s="458"/>
      <c r="I98" s="458"/>
      <c r="J98" s="458"/>
      <c r="K98" s="458"/>
      <c r="L98" s="458"/>
      <c r="M98" s="458"/>
      <c r="N98" s="458"/>
      <c r="O98" s="458"/>
      <c r="FV98" s="438"/>
    </row>
    <row r="99" spans="1:178" x14ac:dyDescent="0.25">
      <c r="A99" s="455">
        <v>0</v>
      </c>
      <c r="B99" s="248" t="s">
        <v>637</v>
      </c>
      <c r="C99" s="462">
        <v>0</v>
      </c>
      <c r="D99" s="462">
        <v>0</v>
      </c>
      <c r="E99" s="460">
        <v>0</v>
      </c>
      <c r="F99" s="460">
        <v>0</v>
      </c>
      <c r="G99" s="457">
        <v>0</v>
      </c>
      <c r="H99" s="458"/>
      <c r="I99" s="458"/>
      <c r="J99" s="458"/>
      <c r="K99" s="458"/>
      <c r="L99" s="458"/>
      <c r="M99" s="458"/>
      <c r="N99" s="458"/>
      <c r="O99" s="458"/>
      <c r="FV99" s="438"/>
    </row>
    <row r="100" spans="1:178" x14ac:dyDescent="0.25">
      <c r="A100" s="455">
        <v>0</v>
      </c>
      <c r="B100" s="248" t="s">
        <v>638</v>
      </c>
      <c r="C100" s="462">
        <v>0</v>
      </c>
      <c r="D100" s="462">
        <v>0</v>
      </c>
      <c r="E100" s="460">
        <v>0</v>
      </c>
      <c r="F100" s="460">
        <v>0</v>
      </c>
      <c r="G100" s="457">
        <v>0</v>
      </c>
      <c r="H100" s="458"/>
      <c r="I100" s="458"/>
      <c r="J100" s="458"/>
      <c r="K100" s="458"/>
      <c r="L100" s="458"/>
      <c r="M100" s="458"/>
      <c r="N100" s="458"/>
      <c r="O100" s="458"/>
      <c r="FV100" s="438"/>
    </row>
    <row r="101" spans="1:178" x14ac:dyDescent="0.25">
      <c r="A101" s="455">
        <v>65105</v>
      </c>
      <c r="B101" s="248" t="s">
        <v>639</v>
      </c>
      <c r="C101" s="462">
        <v>146</v>
      </c>
      <c r="D101" s="462">
        <v>0</v>
      </c>
      <c r="E101" s="460">
        <v>0</v>
      </c>
      <c r="F101" s="460">
        <v>1</v>
      </c>
      <c r="G101" s="457">
        <v>147</v>
      </c>
      <c r="H101" s="458"/>
      <c r="I101" s="458"/>
      <c r="J101" s="458"/>
      <c r="K101" s="458"/>
      <c r="L101" s="458"/>
      <c r="M101" s="458"/>
      <c r="N101" s="458"/>
      <c r="O101" s="458"/>
      <c r="FV101" s="438"/>
    </row>
    <row r="102" spans="1:178" x14ac:dyDescent="0.25">
      <c r="A102" s="455">
        <v>65106</v>
      </c>
      <c r="B102" s="248" t="s">
        <v>640</v>
      </c>
      <c r="C102" s="462">
        <v>3</v>
      </c>
      <c r="D102" s="462">
        <v>0</v>
      </c>
      <c r="E102" s="460">
        <v>0</v>
      </c>
      <c r="F102" s="460">
        <v>0</v>
      </c>
      <c r="G102" s="457">
        <v>3</v>
      </c>
      <c r="H102" s="458"/>
      <c r="I102" s="458"/>
      <c r="J102" s="458"/>
      <c r="K102" s="458"/>
      <c r="L102" s="458"/>
      <c r="M102" s="458"/>
      <c r="N102" s="458"/>
      <c r="O102" s="458"/>
      <c r="FV102" s="438"/>
    </row>
    <row r="103" spans="1:178" x14ac:dyDescent="0.25">
      <c r="A103" s="455">
        <v>65109</v>
      </c>
      <c r="B103" s="248" t="s">
        <v>641</v>
      </c>
      <c r="C103" s="462">
        <v>38</v>
      </c>
      <c r="D103" s="462">
        <v>0</v>
      </c>
      <c r="E103" s="460">
        <v>0</v>
      </c>
      <c r="F103" s="460">
        <v>1</v>
      </c>
      <c r="G103" s="457">
        <v>39</v>
      </c>
      <c r="H103" s="458"/>
      <c r="I103" s="458"/>
      <c r="J103" s="458"/>
      <c r="K103" s="458"/>
      <c r="L103" s="458"/>
      <c r="M103" s="458"/>
      <c r="N103" s="458"/>
      <c r="O103" s="458"/>
      <c r="FV103" s="438"/>
    </row>
    <row r="104" spans="1:178" x14ac:dyDescent="0.25">
      <c r="A104" s="455">
        <v>65111</v>
      </c>
      <c r="B104" s="248" t="s">
        <v>642</v>
      </c>
      <c r="C104" s="462">
        <v>67</v>
      </c>
      <c r="D104" s="462">
        <v>0</v>
      </c>
      <c r="E104" s="460">
        <v>0</v>
      </c>
      <c r="F104" s="460">
        <v>2</v>
      </c>
      <c r="G104" s="457">
        <v>69</v>
      </c>
      <c r="H104" s="458"/>
      <c r="I104" s="458"/>
      <c r="J104" s="458"/>
      <c r="K104" s="458"/>
      <c r="L104" s="458"/>
      <c r="M104" s="458"/>
      <c r="N104" s="458"/>
      <c r="O104" s="458"/>
      <c r="FV104" s="438"/>
    </row>
    <row r="105" spans="1:178" x14ac:dyDescent="0.25">
      <c r="A105" s="455">
        <v>65101</v>
      </c>
      <c r="B105" s="248" t="s">
        <v>643</v>
      </c>
      <c r="C105" s="462">
        <v>1480</v>
      </c>
      <c r="D105" s="462">
        <v>0</v>
      </c>
      <c r="E105" s="460">
        <v>0</v>
      </c>
      <c r="F105" s="460">
        <v>80</v>
      </c>
      <c r="G105" s="457">
        <v>1560</v>
      </c>
      <c r="H105" s="458"/>
      <c r="I105" s="458"/>
      <c r="J105" s="458"/>
      <c r="K105" s="458"/>
      <c r="L105" s="458"/>
      <c r="M105" s="458"/>
      <c r="N105" s="458"/>
      <c r="O105" s="458"/>
      <c r="FV105" s="438"/>
    </row>
    <row r="106" spans="1:178" x14ac:dyDescent="0.25">
      <c r="A106" s="455">
        <v>65112</v>
      </c>
      <c r="B106" s="248" t="s">
        <v>644</v>
      </c>
      <c r="C106" s="462">
        <v>362</v>
      </c>
      <c r="D106" s="462">
        <v>0</v>
      </c>
      <c r="E106" s="460">
        <v>0</v>
      </c>
      <c r="F106" s="460">
        <v>54</v>
      </c>
      <c r="G106" s="457">
        <v>416</v>
      </c>
      <c r="H106" s="458"/>
      <c r="I106" s="458"/>
      <c r="J106" s="458"/>
      <c r="K106" s="458"/>
      <c r="L106" s="458"/>
      <c r="M106" s="458"/>
      <c r="N106" s="458"/>
      <c r="O106" s="458"/>
      <c r="FV106" s="438"/>
    </row>
    <row r="107" spans="1:178" x14ac:dyDescent="0.25">
      <c r="A107" s="455">
        <v>65107</v>
      </c>
      <c r="B107" s="248" t="s">
        <v>645</v>
      </c>
      <c r="C107" s="462">
        <v>253</v>
      </c>
      <c r="D107" s="462">
        <v>0</v>
      </c>
      <c r="E107" s="460">
        <v>0</v>
      </c>
      <c r="F107" s="460">
        <v>53</v>
      </c>
      <c r="G107" s="457">
        <v>306</v>
      </c>
      <c r="H107" s="458"/>
      <c r="I107" s="458"/>
      <c r="J107" s="458"/>
      <c r="K107" s="458"/>
      <c r="L107" s="458"/>
      <c r="M107" s="458"/>
      <c r="N107" s="458"/>
      <c r="O107" s="458"/>
      <c r="FV107" s="438"/>
    </row>
    <row r="108" spans="1:178" x14ac:dyDescent="0.25">
      <c r="A108" s="455">
        <v>65113</v>
      </c>
      <c r="B108" s="248" t="s">
        <v>646</v>
      </c>
      <c r="C108" s="462">
        <v>43</v>
      </c>
      <c r="D108" s="462">
        <v>0</v>
      </c>
      <c r="E108" s="460">
        <v>0</v>
      </c>
      <c r="F108" s="460">
        <v>9</v>
      </c>
      <c r="G108" s="457">
        <v>52</v>
      </c>
      <c r="H108" s="458"/>
      <c r="I108" s="458"/>
      <c r="J108" s="458"/>
      <c r="K108" s="458"/>
      <c r="L108" s="458"/>
      <c r="M108" s="458"/>
      <c r="N108" s="458"/>
      <c r="O108" s="458"/>
      <c r="FV108" s="438"/>
    </row>
    <row r="109" spans="1:178" x14ac:dyDescent="0.25">
      <c r="A109" s="455">
        <v>65114</v>
      </c>
      <c r="B109" s="248" t="s">
        <v>647</v>
      </c>
      <c r="C109" s="462">
        <v>13</v>
      </c>
      <c r="D109" s="462">
        <v>0</v>
      </c>
      <c r="E109" s="460">
        <v>0</v>
      </c>
      <c r="F109" s="460">
        <v>3</v>
      </c>
      <c r="G109" s="457">
        <v>16</v>
      </c>
      <c r="H109" s="458"/>
      <c r="I109" s="458"/>
      <c r="J109" s="458"/>
      <c r="K109" s="458"/>
      <c r="L109" s="458"/>
      <c r="M109" s="458"/>
      <c r="N109" s="458"/>
      <c r="O109" s="458"/>
      <c r="FV109" s="438"/>
    </row>
    <row r="110" spans="1:178" x14ac:dyDescent="0.25">
      <c r="A110" s="455">
        <v>65102</v>
      </c>
      <c r="B110" s="248" t="s">
        <v>648</v>
      </c>
      <c r="C110" s="462">
        <v>33</v>
      </c>
      <c r="D110" s="462">
        <v>0</v>
      </c>
      <c r="E110" s="460">
        <v>0</v>
      </c>
      <c r="F110" s="460">
        <v>42</v>
      </c>
      <c r="G110" s="457">
        <v>75</v>
      </c>
      <c r="H110" s="458"/>
      <c r="I110" s="458"/>
      <c r="J110" s="458"/>
      <c r="K110" s="458"/>
      <c r="L110" s="458"/>
      <c r="M110" s="458"/>
      <c r="N110" s="458"/>
      <c r="O110" s="458"/>
      <c r="FV110" s="438"/>
    </row>
    <row r="111" spans="1:178" x14ac:dyDescent="0.25">
      <c r="A111" s="455">
        <v>0</v>
      </c>
      <c r="B111" s="248" t="s">
        <v>649</v>
      </c>
      <c r="C111" s="462">
        <v>0</v>
      </c>
      <c r="D111" s="462">
        <v>0</v>
      </c>
      <c r="E111" s="460">
        <v>0</v>
      </c>
      <c r="F111" s="460">
        <v>0</v>
      </c>
      <c r="G111" s="457">
        <v>0</v>
      </c>
      <c r="H111" s="458"/>
      <c r="I111" s="458"/>
      <c r="J111" s="458"/>
      <c r="K111" s="458"/>
      <c r="L111" s="458"/>
      <c r="M111" s="458"/>
      <c r="N111" s="458"/>
      <c r="O111" s="458"/>
      <c r="FV111" s="438"/>
    </row>
    <row r="112" spans="1:178" x14ac:dyDescent="0.25">
      <c r="A112" s="455">
        <v>65104</v>
      </c>
      <c r="B112" s="248" t="s">
        <v>650</v>
      </c>
      <c r="C112" s="462">
        <v>31</v>
      </c>
      <c r="D112" s="462">
        <v>0</v>
      </c>
      <c r="E112" s="460">
        <v>0</v>
      </c>
      <c r="F112" s="460">
        <v>29</v>
      </c>
      <c r="G112" s="457">
        <v>60</v>
      </c>
      <c r="H112" s="458"/>
      <c r="I112" s="458"/>
      <c r="J112" s="458"/>
      <c r="K112" s="458"/>
      <c r="L112" s="458"/>
      <c r="M112" s="458"/>
      <c r="N112" s="458"/>
      <c r="O112" s="458"/>
      <c r="FV112" s="438"/>
    </row>
    <row r="113" spans="1:178" x14ac:dyDescent="0.25">
      <c r="A113" s="455">
        <v>65108</v>
      </c>
      <c r="B113" s="248" t="s">
        <v>651</v>
      </c>
      <c r="C113" s="462">
        <v>215</v>
      </c>
      <c r="D113" s="462">
        <v>0</v>
      </c>
      <c r="E113" s="460">
        <v>0</v>
      </c>
      <c r="F113" s="460">
        <v>3</v>
      </c>
      <c r="G113" s="457">
        <v>218</v>
      </c>
      <c r="H113" s="458"/>
      <c r="I113" s="458"/>
      <c r="J113" s="458"/>
      <c r="K113" s="458"/>
      <c r="L113" s="458"/>
      <c r="M113" s="458"/>
      <c r="N113" s="458"/>
      <c r="O113" s="458"/>
      <c r="FV113" s="438"/>
    </row>
    <row r="114" spans="1:178" x14ac:dyDescent="0.25">
      <c r="A114" s="455">
        <v>65116</v>
      </c>
      <c r="B114" s="248" t="s">
        <v>652</v>
      </c>
      <c r="C114" s="462">
        <v>50</v>
      </c>
      <c r="D114" s="462">
        <v>0</v>
      </c>
      <c r="E114" s="460">
        <v>0</v>
      </c>
      <c r="F114" s="460">
        <v>1</v>
      </c>
      <c r="G114" s="457">
        <v>51</v>
      </c>
      <c r="H114" s="458"/>
      <c r="I114" s="458"/>
      <c r="J114" s="458"/>
      <c r="K114" s="458"/>
      <c r="L114" s="458"/>
      <c r="M114" s="458"/>
      <c r="N114" s="458"/>
      <c r="O114" s="458"/>
      <c r="FV114" s="438"/>
    </row>
    <row r="115" spans="1:178" x14ac:dyDescent="0.25">
      <c r="A115" s="455">
        <v>65110</v>
      </c>
      <c r="B115" s="248" t="s">
        <v>653</v>
      </c>
      <c r="C115" s="462">
        <v>137</v>
      </c>
      <c r="D115" s="462">
        <v>0</v>
      </c>
      <c r="E115" s="460">
        <v>0</v>
      </c>
      <c r="F115" s="460">
        <v>40</v>
      </c>
      <c r="G115" s="457">
        <v>177</v>
      </c>
      <c r="H115" s="458"/>
      <c r="I115" s="458"/>
      <c r="J115" s="458"/>
      <c r="K115" s="458"/>
      <c r="L115" s="458"/>
      <c r="M115" s="458"/>
      <c r="N115" s="458"/>
      <c r="O115" s="458"/>
      <c r="FV115" s="438"/>
    </row>
    <row r="116" spans="1:178" x14ac:dyDescent="0.25">
      <c r="A116" s="455">
        <v>0</v>
      </c>
      <c r="B116" s="248" t="s">
        <v>654</v>
      </c>
      <c r="C116" s="462">
        <v>0</v>
      </c>
      <c r="D116" s="462">
        <v>0</v>
      </c>
      <c r="E116" s="460">
        <v>0</v>
      </c>
      <c r="F116" s="460">
        <v>0</v>
      </c>
      <c r="G116" s="457">
        <v>0</v>
      </c>
      <c r="H116" s="458"/>
      <c r="I116" s="458"/>
      <c r="J116" s="458"/>
      <c r="K116" s="458"/>
      <c r="L116" s="458"/>
      <c r="M116" s="458"/>
      <c r="N116" s="458"/>
      <c r="O116" s="458"/>
      <c r="FV116" s="438"/>
    </row>
    <row r="117" spans="1:178" x14ac:dyDescent="0.25">
      <c r="A117" s="455"/>
      <c r="B117" s="463" t="s">
        <v>655</v>
      </c>
      <c r="C117" s="462">
        <v>59</v>
      </c>
      <c r="D117" s="462">
        <v>0</v>
      </c>
      <c r="E117" s="460">
        <v>0</v>
      </c>
      <c r="F117" s="460">
        <v>311</v>
      </c>
      <c r="G117" s="457">
        <v>370</v>
      </c>
      <c r="H117" s="458"/>
      <c r="I117" s="458"/>
      <c r="J117" s="458"/>
      <c r="K117" s="458"/>
      <c r="L117" s="458"/>
      <c r="M117" s="458"/>
      <c r="N117" s="458"/>
      <c r="O117" s="458"/>
      <c r="FV117" s="438"/>
    </row>
    <row r="118" spans="1:178" x14ac:dyDescent="0.25">
      <c r="A118" s="455"/>
      <c r="B118" s="463" t="s">
        <v>656</v>
      </c>
      <c r="C118" s="462">
        <v>379</v>
      </c>
      <c r="D118" s="462">
        <v>0</v>
      </c>
      <c r="E118" s="460">
        <v>0</v>
      </c>
      <c r="F118" s="460">
        <v>0</v>
      </c>
      <c r="G118" s="457">
        <v>379</v>
      </c>
      <c r="H118" s="458"/>
      <c r="I118" s="458"/>
      <c r="J118" s="458"/>
      <c r="K118" s="458"/>
      <c r="L118" s="458"/>
      <c r="M118" s="458"/>
      <c r="N118" s="458"/>
      <c r="O118" s="458"/>
      <c r="FV118" s="438"/>
    </row>
    <row r="119" spans="1:178" x14ac:dyDescent="0.25">
      <c r="A119" s="455"/>
      <c r="B119" s="456" t="s">
        <v>657</v>
      </c>
      <c r="C119" s="464">
        <v>37581</v>
      </c>
      <c r="D119" s="464">
        <v>0</v>
      </c>
      <c r="E119" s="464">
        <v>0</v>
      </c>
      <c r="F119" s="464">
        <v>8350</v>
      </c>
      <c r="G119" s="464">
        <v>45931</v>
      </c>
      <c r="H119" s="458"/>
      <c r="I119" s="458"/>
      <c r="J119" s="458"/>
      <c r="K119" s="458"/>
      <c r="L119" s="458"/>
      <c r="M119" s="458"/>
      <c r="N119" s="458"/>
      <c r="O119" s="458"/>
      <c r="FV119" s="438"/>
    </row>
    <row r="120" spans="1:178" x14ac:dyDescent="0.25">
      <c r="A120" s="455">
        <v>30502</v>
      </c>
      <c r="B120" s="248" t="s">
        <v>658</v>
      </c>
      <c r="C120" s="465">
        <v>181</v>
      </c>
      <c r="D120" s="462">
        <v>0</v>
      </c>
      <c r="E120" s="465">
        <v>5324</v>
      </c>
      <c r="F120" s="460">
        <v>74</v>
      </c>
      <c r="G120" s="457">
        <v>5579</v>
      </c>
      <c r="H120" s="458"/>
      <c r="I120" s="458"/>
      <c r="J120" s="458"/>
      <c r="K120" s="458"/>
      <c r="L120" s="458"/>
      <c r="M120" s="458"/>
      <c r="N120" s="458"/>
      <c r="O120" s="458"/>
      <c r="FV120" s="438"/>
    </row>
    <row r="121" spans="1:178" x14ac:dyDescent="0.25">
      <c r="A121" s="455">
        <v>30501</v>
      </c>
      <c r="B121" s="248" t="s">
        <v>659</v>
      </c>
      <c r="C121" s="462">
        <v>64</v>
      </c>
      <c r="D121" s="462">
        <v>0</v>
      </c>
      <c r="E121" s="460">
        <v>2664</v>
      </c>
      <c r="F121" s="465">
        <v>1541</v>
      </c>
      <c r="G121" s="457">
        <v>4269</v>
      </c>
      <c r="H121" s="458"/>
      <c r="I121" s="458"/>
      <c r="J121" s="458"/>
      <c r="K121" s="458"/>
      <c r="L121" s="458"/>
      <c r="M121" s="458"/>
      <c r="N121" s="458"/>
      <c r="O121" s="458"/>
      <c r="FV121" s="438"/>
    </row>
    <row r="122" spans="1:178" x14ac:dyDescent="0.25">
      <c r="A122" s="455"/>
      <c r="B122" s="456" t="s">
        <v>660</v>
      </c>
      <c r="C122" s="464">
        <v>245</v>
      </c>
      <c r="D122" s="464">
        <v>0</v>
      </c>
      <c r="E122" s="464">
        <v>7988</v>
      </c>
      <c r="F122" s="464">
        <v>1615</v>
      </c>
      <c r="G122" s="457">
        <v>9848</v>
      </c>
      <c r="H122" s="458"/>
      <c r="I122" s="458"/>
      <c r="J122" s="458"/>
      <c r="K122" s="458"/>
      <c r="L122" s="458"/>
      <c r="M122" s="458"/>
      <c r="N122" s="458"/>
      <c r="O122" s="458"/>
      <c r="FV122" s="438"/>
    </row>
    <row r="123" spans="1:178" x14ac:dyDescent="0.25">
      <c r="A123" s="455">
        <v>20111</v>
      </c>
      <c r="B123" s="248" t="s">
        <v>661</v>
      </c>
      <c r="C123" s="462">
        <v>0</v>
      </c>
      <c r="D123" s="462">
        <v>0</v>
      </c>
      <c r="E123" s="465">
        <v>1436</v>
      </c>
      <c r="F123" s="465">
        <v>430</v>
      </c>
      <c r="G123" s="457">
        <v>1866</v>
      </c>
      <c r="H123" s="458"/>
      <c r="I123" s="458"/>
      <c r="J123" s="458"/>
      <c r="K123" s="458"/>
      <c r="L123" s="458"/>
      <c r="M123" s="458"/>
      <c r="N123" s="458"/>
      <c r="O123" s="458"/>
      <c r="FV123" s="438"/>
    </row>
    <row r="124" spans="1:178" x14ac:dyDescent="0.25">
      <c r="A124" s="455">
        <v>20113</v>
      </c>
      <c r="B124" s="248" t="s">
        <v>662</v>
      </c>
      <c r="C124" s="462">
        <v>0</v>
      </c>
      <c r="D124" s="462">
        <v>0</v>
      </c>
      <c r="E124" s="466">
        <v>1098</v>
      </c>
      <c r="F124" s="466">
        <v>297</v>
      </c>
      <c r="G124" s="457">
        <v>1395</v>
      </c>
      <c r="H124" s="458"/>
      <c r="I124" s="458"/>
      <c r="J124" s="467"/>
      <c r="K124" s="467"/>
      <c r="L124" s="467"/>
      <c r="M124" s="458"/>
      <c r="N124" s="458"/>
      <c r="O124" s="458"/>
      <c r="FV124" s="438"/>
    </row>
    <row r="125" spans="1:178" x14ac:dyDescent="0.25">
      <c r="A125" s="455">
        <v>20112</v>
      </c>
      <c r="B125" s="248" t="s">
        <v>663</v>
      </c>
      <c r="C125" s="462">
        <v>0</v>
      </c>
      <c r="D125" s="462">
        <v>0</v>
      </c>
      <c r="E125" s="466">
        <v>238</v>
      </c>
      <c r="F125" s="466">
        <v>118</v>
      </c>
      <c r="G125" s="457">
        <v>356</v>
      </c>
      <c r="H125" s="458"/>
      <c r="I125" s="458"/>
      <c r="J125" s="458"/>
      <c r="K125" s="458"/>
      <c r="L125" s="458"/>
      <c r="M125" s="458"/>
      <c r="N125" s="458"/>
      <c r="O125" s="458"/>
      <c r="FV125" s="438"/>
    </row>
    <row r="126" spans="1:178" x14ac:dyDescent="0.25">
      <c r="A126" s="455">
        <v>30200</v>
      </c>
      <c r="B126" s="248" t="s">
        <v>664</v>
      </c>
      <c r="C126" s="462">
        <v>12</v>
      </c>
      <c r="D126" s="462">
        <v>0</v>
      </c>
      <c r="E126" s="466">
        <v>1450</v>
      </c>
      <c r="F126" s="466">
        <v>183</v>
      </c>
      <c r="G126" s="457">
        <v>1645</v>
      </c>
      <c r="H126" s="458"/>
      <c r="I126" s="458"/>
      <c r="J126" s="458"/>
      <c r="K126" s="458"/>
      <c r="L126" s="458"/>
      <c r="M126" s="458"/>
      <c r="N126" s="458"/>
      <c r="O126" s="458"/>
      <c r="FV126" s="438"/>
    </row>
    <row r="127" spans="1:178" x14ac:dyDescent="0.25">
      <c r="A127" s="455"/>
      <c r="B127" s="456" t="s">
        <v>665</v>
      </c>
      <c r="C127" s="464">
        <v>12</v>
      </c>
      <c r="D127" s="464">
        <v>0</v>
      </c>
      <c r="E127" s="464">
        <v>4222</v>
      </c>
      <c r="F127" s="464">
        <v>1028</v>
      </c>
      <c r="G127" s="457">
        <v>5262</v>
      </c>
      <c r="H127" s="458"/>
      <c r="I127" s="458"/>
      <c r="J127" s="458"/>
      <c r="K127" s="458"/>
      <c r="L127" s="458"/>
      <c r="M127" s="458"/>
      <c r="N127" s="458"/>
      <c r="O127" s="458"/>
      <c r="FV127" s="438"/>
    </row>
    <row r="128" spans="1:178" x14ac:dyDescent="0.25">
      <c r="A128" s="455">
        <v>40103</v>
      </c>
      <c r="B128" s="248" t="s">
        <v>666</v>
      </c>
      <c r="C128" s="462">
        <v>0</v>
      </c>
      <c r="D128" s="462">
        <v>0</v>
      </c>
      <c r="E128" s="465">
        <v>1131</v>
      </c>
      <c r="F128" s="460">
        <v>624</v>
      </c>
      <c r="G128" s="457">
        <v>1755</v>
      </c>
      <c r="H128" s="458"/>
      <c r="I128" s="458"/>
      <c r="J128" s="458"/>
      <c r="K128" s="458"/>
      <c r="L128" s="458"/>
      <c r="M128" s="458"/>
      <c r="N128" s="458"/>
      <c r="O128" s="458"/>
      <c r="FV128" s="438"/>
    </row>
    <row r="129" spans="1:178" x14ac:dyDescent="0.25">
      <c r="A129" s="455">
        <v>40105</v>
      </c>
      <c r="B129" s="248" t="s">
        <v>667</v>
      </c>
      <c r="C129" s="462">
        <v>0</v>
      </c>
      <c r="D129" s="462">
        <v>0</v>
      </c>
      <c r="E129" s="460">
        <v>7046</v>
      </c>
      <c r="F129" s="460">
        <v>2345</v>
      </c>
      <c r="G129" s="457">
        <v>9391</v>
      </c>
      <c r="I129" s="458"/>
      <c r="J129" s="458"/>
      <c r="K129" s="458"/>
      <c r="L129" s="458"/>
      <c r="M129" s="458"/>
      <c r="N129" s="458"/>
      <c r="O129" s="458"/>
      <c r="FV129" s="438"/>
    </row>
    <row r="130" spans="1:178" x14ac:dyDescent="0.25">
      <c r="A130" s="455">
        <v>40107</v>
      </c>
      <c r="B130" s="248" t="s">
        <v>668</v>
      </c>
      <c r="C130" s="462">
        <v>0</v>
      </c>
      <c r="D130" s="462">
        <v>0</v>
      </c>
      <c r="E130" s="460">
        <v>2352</v>
      </c>
      <c r="F130" s="460">
        <v>1516</v>
      </c>
      <c r="G130" s="457">
        <v>3868</v>
      </c>
      <c r="H130" s="458"/>
      <c r="I130" s="458"/>
      <c r="J130" s="458"/>
      <c r="K130" s="458"/>
      <c r="L130" s="458"/>
      <c r="M130" s="458"/>
      <c r="N130" s="458"/>
      <c r="O130" s="458"/>
      <c r="FV130" s="438"/>
    </row>
    <row r="131" spans="1:178" x14ac:dyDescent="0.25">
      <c r="A131" s="455">
        <v>40109</v>
      </c>
      <c r="B131" s="248" t="s">
        <v>669</v>
      </c>
      <c r="C131" s="462">
        <v>0</v>
      </c>
      <c r="D131" s="462">
        <v>0</v>
      </c>
      <c r="E131" s="460">
        <v>17328</v>
      </c>
      <c r="F131" s="460">
        <v>5899</v>
      </c>
      <c r="G131" s="457">
        <v>23227</v>
      </c>
      <c r="I131" s="458"/>
      <c r="J131" s="458"/>
      <c r="K131" s="458"/>
      <c r="L131" s="458"/>
      <c r="M131" s="458"/>
      <c r="N131" s="458"/>
      <c r="O131" s="458"/>
      <c r="FV131" s="438"/>
    </row>
    <row r="132" spans="1:178" x14ac:dyDescent="0.25">
      <c r="A132" s="455">
        <v>40111</v>
      </c>
      <c r="B132" s="248" t="s">
        <v>670</v>
      </c>
      <c r="C132" s="462">
        <v>0</v>
      </c>
      <c r="D132" s="462">
        <v>0</v>
      </c>
      <c r="E132" s="460">
        <v>8944</v>
      </c>
      <c r="F132" s="460">
        <v>4901</v>
      </c>
      <c r="G132" s="457">
        <v>13845</v>
      </c>
      <c r="I132" s="458"/>
      <c r="J132" s="458"/>
      <c r="K132" s="458"/>
      <c r="L132" s="458"/>
      <c r="M132" s="458"/>
      <c r="N132" s="458"/>
      <c r="O132" s="458"/>
      <c r="FV132" s="438"/>
    </row>
    <row r="133" spans="1:178" x14ac:dyDescent="0.25">
      <c r="A133" s="455">
        <v>40114</v>
      </c>
      <c r="B133" s="248" t="s">
        <v>671</v>
      </c>
      <c r="C133" s="462">
        <v>0</v>
      </c>
      <c r="D133" s="462">
        <v>0</v>
      </c>
      <c r="E133" s="460">
        <v>243</v>
      </c>
      <c r="F133" s="460">
        <v>167</v>
      </c>
      <c r="G133" s="457">
        <v>410</v>
      </c>
      <c r="I133" s="458"/>
      <c r="J133" s="458"/>
      <c r="K133" s="458"/>
      <c r="L133" s="458"/>
      <c r="M133" s="458"/>
      <c r="N133" s="458"/>
      <c r="O133" s="458"/>
      <c r="FV133" s="438"/>
    </row>
    <row r="134" spans="1:178" ht="30" x14ac:dyDescent="0.25">
      <c r="A134" s="455"/>
      <c r="B134" s="456" t="s">
        <v>672</v>
      </c>
      <c r="C134" s="464">
        <v>0</v>
      </c>
      <c r="D134" s="464">
        <v>0</v>
      </c>
      <c r="E134" s="464">
        <v>37044</v>
      </c>
      <c r="F134" s="464">
        <v>15452</v>
      </c>
      <c r="G134" s="457">
        <v>52496</v>
      </c>
      <c r="H134" s="458"/>
      <c r="I134" s="458"/>
      <c r="J134" s="458"/>
      <c r="K134" s="458"/>
      <c r="L134" s="458"/>
      <c r="M134" s="458"/>
      <c r="N134" s="458"/>
      <c r="O134" s="458"/>
      <c r="FV134" s="438"/>
    </row>
    <row r="135" spans="1:178" x14ac:dyDescent="0.25">
      <c r="A135" s="455">
        <v>45121</v>
      </c>
      <c r="B135" s="468" t="s">
        <v>673</v>
      </c>
      <c r="C135" s="462">
        <v>0</v>
      </c>
      <c r="D135" s="462">
        <v>0</v>
      </c>
      <c r="E135" s="460">
        <v>35</v>
      </c>
      <c r="F135" s="460">
        <v>10</v>
      </c>
      <c r="G135" s="457">
        <v>45</v>
      </c>
      <c r="H135" s="458"/>
      <c r="I135" s="458"/>
      <c r="J135" s="458"/>
      <c r="K135" s="458"/>
      <c r="L135" s="458"/>
      <c r="M135" s="458"/>
      <c r="N135" s="458"/>
      <c r="O135" s="458"/>
      <c r="FV135" s="438"/>
    </row>
    <row r="136" spans="1:178" x14ac:dyDescent="0.25">
      <c r="A136" s="455">
        <v>45109</v>
      </c>
      <c r="B136" s="468" t="s">
        <v>674</v>
      </c>
      <c r="C136" s="462">
        <v>0</v>
      </c>
      <c r="D136" s="462">
        <v>0</v>
      </c>
      <c r="E136" s="460">
        <v>57</v>
      </c>
      <c r="F136" s="460">
        <v>16</v>
      </c>
      <c r="G136" s="457">
        <v>73</v>
      </c>
      <c r="H136" s="458"/>
      <c r="I136" s="458"/>
      <c r="J136" s="458"/>
      <c r="K136" s="458"/>
      <c r="L136" s="458"/>
      <c r="M136" s="458"/>
      <c r="N136" s="458"/>
      <c r="O136" s="458"/>
      <c r="FV136" s="438"/>
    </row>
    <row r="137" spans="1:178" x14ac:dyDescent="0.25">
      <c r="A137" s="455">
        <v>45125</v>
      </c>
      <c r="B137" s="468" t="s">
        <v>675</v>
      </c>
      <c r="C137" s="462">
        <v>0</v>
      </c>
      <c r="D137" s="462">
        <v>0</v>
      </c>
      <c r="E137" s="460">
        <v>125</v>
      </c>
      <c r="F137" s="460">
        <v>43</v>
      </c>
      <c r="G137" s="457">
        <v>168</v>
      </c>
      <c r="H137" s="458"/>
      <c r="I137" s="458"/>
      <c r="J137" s="458"/>
      <c r="K137" s="458"/>
      <c r="L137" s="458"/>
      <c r="M137" s="458"/>
      <c r="N137" s="458"/>
      <c r="O137" s="458"/>
      <c r="FV137" s="438"/>
    </row>
    <row r="138" spans="1:178" x14ac:dyDescent="0.25">
      <c r="A138" s="455"/>
      <c r="B138" s="469" t="s">
        <v>676</v>
      </c>
      <c r="C138" s="462">
        <v>0</v>
      </c>
      <c r="D138" s="462">
        <v>0</v>
      </c>
      <c r="E138" s="460">
        <v>2305</v>
      </c>
      <c r="F138" s="460">
        <v>590</v>
      </c>
      <c r="G138" s="457">
        <v>2895</v>
      </c>
      <c r="H138" s="458"/>
      <c r="I138" s="458"/>
      <c r="J138" s="458"/>
      <c r="K138" s="458"/>
      <c r="L138" s="458"/>
      <c r="M138" s="458"/>
      <c r="N138" s="458"/>
      <c r="O138" s="458"/>
      <c r="FV138" s="438"/>
    </row>
    <row r="139" spans="1:178" x14ac:dyDescent="0.25">
      <c r="A139" s="455">
        <v>45117</v>
      </c>
      <c r="B139" s="468" t="s">
        <v>677</v>
      </c>
      <c r="C139" s="462">
        <v>0</v>
      </c>
      <c r="D139" s="462">
        <v>0</v>
      </c>
      <c r="E139" s="460">
        <v>1720</v>
      </c>
      <c r="F139" s="460">
        <v>841</v>
      </c>
      <c r="G139" s="457">
        <v>2561</v>
      </c>
      <c r="H139" s="458"/>
      <c r="I139" s="458"/>
      <c r="J139" s="458"/>
      <c r="K139" s="458"/>
      <c r="L139" s="458"/>
      <c r="M139" s="458"/>
      <c r="N139" s="458"/>
      <c r="O139" s="458"/>
      <c r="FV139" s="438"/>
    </row>
    <row r="140" spans="1:178" x14ac:dyDescent="0.25">
      <c r="A140" s="455">
        <v>45103</v>
      </c>
      <c r="B140" s="468" t="s">
        <v>678</v>
      </c>
      <c r="C140" s="462">
        <v>0</v>
      </c>
      <c r="D140" s="462">
        <v>0</v>
      </c>
      <c r="E140" s="460">
        <v>637</v>
      </c>
      <c r="F140" s="460">
        <v>393</v>
      </c>
      <c r="G140" s="457">
        <v>1030</v>
      </c>
      <c r="H140" s="458"/>
      <c r="I140" s="458"/>
      <c r="J140" s="458"/>
      <c r="K140" s="458"/>
      <c r="L140" s="458"/>
      <c r="M140" s="458"/>
      <c r="N140" s="458"/>
      <c r="O140" s="458"/>
      <c r="FV140" s="438"/>
    </row>
    <row r="141" spans="1:178" x14ac:dyDescent="0.25">
      <c r="A141" s="455">
        <v>45112</v>
      </c>
      <c r="B141" s="468" t="s">
        <v>679</v>
      </c>
      <c r="C141" s="462">
        <v>0</v>
      </c>
      <c r="D141" s="462">
        <v>0</v>
      </c>
      <c r="E141" s="460">
        <v>4433</v>
      </c>
      <c r="F141" s="460">
        <v>2654</v>
      </c>
      <c r="G141" s="457">
        <v>7087</v>
      </c>
      <c r="H141" s="458"/>
      <c r="I141" s="458"/>
      <c r="J141" s="458"/>
      <c r="K141" s="458"/>
      <c r="L141" s="458"/>
      <c r="M141" s="458"/>
      <c r="N141" s="458"/>
      <c r="O141" s="458"/>
      <c r="FV141" s="438"/>
    </row>
    <row r="142" spans="1:178" x14ac:dyDescent="0.25">
      <c r="A142" s="455">
        <v>45107</v>
      </c>
      <c r="B142" s="468" t="s">
        <v>680</v>
      </c>
      <c r="C142" s="462">
        <v>0</v>
      </c>
      <c r="D142" s="462">
        <v>0</v>
      </c>
      <c r="E142" s="460">
        <v>5244</v>
      </c>
      <c r="F142" s="460">
        <v>2821</v>
      </c>
      <c r="G142" s="457">
        <v>8065</v>
      </c>
      <c r="H142" s="458"/>
      <c r="I142" s="458"/>
      <c r="J142" s="458"/>
      <c r="K142" s="458"/>
      <c r="L142" s="458"/>
      <c r="M142" s="458"/>
      <c r="N142" s="458"/>
      <c r="O142" s="458"/>
      <c r="FV142" s="438"/>
    </row>
    <row r="143" spans="1:178" x14ac:dyDescent="0.25">
      <c r="A143" s="455">
        <v>45111</v>
      </c>
      <c r="B143" s="468" t="s">
        <v>681</v>
      </c>
      <c r="C143" s="462">
        <v>0</v>
      </c>
      <c r="D143" s="462">
        <v>0</v>
      </c>
      <c r="E143" s="460">
        <v>320</v>
      </c>
      <c r="F143" s="460">
        <v>245</v>
      </c>
      <c r="G143" s="457">
        <v>565</v>
      </c>
      <c r="H143" s="458"/>
      <c r="I143" s="458"/>
      <c r="J143" s="458"/>
      <c r="K143" s="458"/>
      <c r="L143" s="458"/>
      <c r="M143" s="458"/>
      <c r="N143" s="458"/>
      <c r="O143" s="458"/>
      <c r="FV143" s="438"/>
    </row>
    <row r="144" spans="1:178" x14ac:dyDescent="0.25">
      <c r="A144" s="455">
        <v>45122</v>
      </c>
      <c r="B144" s="468" t="s">
        <v>682</v>
      </c>
      <c r="C144" s="462">
        <v>0</v>
      </c>
      <c r="D144" s="462">
        <v>0</v>
      </c>
      <c r="E144" s="460">
        <v>22</v>
      </c>
      <c r="F144" s="460">
        <v>7</v>
      </c>
      <c r="G144" s="457">
        <v>29</v>
      </c>
      <c r="H144" s="458"/>
      <c r="I144" s="458"/>
      <c r="J144" s="458"/>
      <c r="K144" s="458"/>
      <c r="L144" s="458"/>
      <c r="M144" s="458"/>
      <c r="N144" s="458"/>
      <c r="O144" s="458"/>
      <c r="FV144" s="438"/>
    </row>
    <row r="145" spans="1:178" x14ac:dyDescent="0.25">
      <c r="A145" s="455">
        <v>45106</v>
      </c>
      <c r="B145" s="468" t="s">
        <v>683</v>
      </c>
      <c r="C145" s="462">
        <v>0</v>
      </c>
      <c r="D145" s="462">
        <v>0</v>
      </c>
      <c r="E145" s="460">
        <v>3741</v>
      </c>
      <c r="F145" s="460">
        <v>678</v>
      </c>
      <c r="G145" s="457">
        <v>4419</v>
      </c>
      <c r="H145" s="458"/>
      <c r="I145" s="458"/>
      <c r="J145" s="458"/>
      <c r="K145" s="458"/>
      <c r="L145" s="458"/>
      <c r="M145" s="458"/>
      <c r="N145" s="458"/>
      <c r="O145" s="458"/>
      <c r="FV145" s="438"/>
    </row>
    <row r="146" spans="1:178" x14ac:dyDescent="0.25">
      <c r="A146" s="455">
        <v>45120</v>
      </c>
      <c r="B146" s="470" t="s">
        <v>684</v>
      </c>
      <c r="C146" s="462">
        <v>0</v>
      </c>
      <c r="D146" s="462">
        <v>0</v>
      </c>
      <c r="E146" s="460">
        <v>362</v>
      </c>
      <c r="F146" s="460">
        <v>47</v>
      </c>
      <c r="G146" s="457">
        <v>409</v>
      </c>
      <c r="H146" s="458"/>
      <c r="I146" s="458"/>
      <c r="J146" s="458"/>
      <c r="K146" s="458"/>
      <c r="L146" s="458"/>
      <c r="M146" s="458"/>
      <c r="N146" s="458"/>
      <c r="O146" s="458"/>
      <c r="FV146" s="438"/>
    </row>
    <row r="147" spans="1:178" x14ac:dyDescent="0.25">
      <c r="A147" s="455">
        <v>45124</v>
      </c>
      <c r="B147" s="468" t="s">
        <v>685</v>
      </c>
      <c r="C147" s="462">
        <v>0</v>
      </c>
      <c r="D147" s="462">
        <v>0</v>
      </c>
      <c r="E147" s="460">
        <v>2564</v>
      </c>
      <c r="F147" s="460">
        <v>1495</v>
      </c>
      <c r="G147" s="457">
        <v>4059</v>
      </c>
      <c r="H147" s="458"/>
      <c r="I147" s="458"/>
      <c r="J147" s="458"/>
      <c r="K147" s="458"/>
      <c r="L147" s="458"/>
      <c r="M147" s="458"/>
      <c r="N147" s="458"/>
      <c r="O147" s="458"/>
      <c r="FV147" s="438"/>
    </row>
    <row r="148" spans="1:178" x14ac:dyDescent="0.25">
      <c r="A148" s="455">
        <v>45119</v>
      </c>
      <c r="B148" s="468" t="s">
        <v>686</v>
      </c>
      <c r="C148" s="462">
        <v>0</v>
      </c>
      <c r="D148" s="462">
        <v>0</v>
      </c>
      <c r="E148" s="460">
        <v>2063</v>
      </c>
      <c r="F148" s="460">
        <v>1022</v>
      </c>
      <c r="G148" s="457">
        <v>3085</v>
      </c>
      <c r="H148" s="458"/>
      <c r="I148" s="458"/>
      <c r="J148" s="458"/>
      <c r="K148" s="458"/>
      <c r="L148" s="458"/>
      <c r="M148" s="458"/>
      <c r="N148" s="458"/>
      <c r="O148" s="458"/>
      <c r="FV148" s="438"/>
    </row>
    <row r="149" spans="1:178" x14ac:dyDescent="0.25">
      <c r="A149" s="455">
        <v>45101</v>
      </c>
      <c r="B149" s="468" t="s">
        <v>687</v>
      </c>
      <c r="C149" s="462">
        <v>0</v>
      </c>
      <c r="D149" s="462">
        <v>0</v>
      </c>
      <c r="E149" s="460">
        <v>1484</v>
      </c>
      <c r="F149" s="460">
        <v>288</v>
      </c>
      <c r="G149" s="457">
        <v>1772</v>
      </c>
      <c r="H149" s="458"/>
      <c r="I149" s="458"/>
      <c r="J149" s="458"/>
      <c r="K149" s="458"/>
      <c r="L149" s="458"/>
      <c r="M149" s="458"/>
      <c r="N149" s="458"/>
      <c r="O149" s="458"/>
      <c r="FV149" s="438"/>
    </row>
    <row r="150" spans="1:178" x14ac:dyDescent="0.25">
      <c r="A150" s="455">
        <v>45116</v>
      </c>
      <c r="B150" s="468" t="s">
        <v>688</v>
      </c>
      <c r="C150" s="462">
        <v>0</v>
      </c>
      <c r="D150" s="462">
        <v>0</v>
      </c>
      <c r="E150" s="460">
        <v>1480</v>
      </c>
      <c r="F150" s="460">
        <v>726</v>
      </c>
      <c r="G150" s="457">
        <v>2206</v>
      </c>
      <c r="H150" s="458"/>
      <c r="I150" s="458"/>
      <c r="J150" s="458"/>
      <c r="K150" s="458"/>
      <c r="L150" s="458"/>
      <c r="M150" s="458"/>
      <c r="N150" s="458"/>
      <c r="O150" s="458"/>
      <c r="FV150" s="438"/>
    </row>
    <row r="151" spans="1:178" x14ac:dyDescent="0.25">
      <c r="A151" s="455">
        <v>45102</v>
      </c>
      <c r="B151" s="248" t="s">
        <v>689</v>
      </c>
      <c r="C151" s="462">
        <v>0</v>
      </c>
      <c r="D151" s="462">
        <v>0</v>
      </c>
      <c r="E151" s="460">
        <v>190</v>
      </c>
      <c r="F151" s="460">
        <v>126</v>
      </c>
      <c r="G151" s="457">
        <v>316</v>
      </c>
      <c r="H151" s="458"/>
      <c r="I151" s="458"/>
      <c r="J151" s="458"/>
      <c r="K151" s="458"/>
      <c r="L151" s="458"/>
      <c r="M151" s="458"/>
      <c r="N151" s="458"/>
      <c r="O151" s="458"/>
      <c r="FV151" s="438"/>
    </row>
    <row r="152" spans="1:178" x14ac:dyDescent="0.25">
      <c r="B152" s="456" t="s">
        <v>690</v>
      </c>
      <c r="C152" s="471"/>
      <c r="D152" s="471"/>
      <c r="E152" s="457">
        <v>26782</v>
      </c>
      <c r="F152" s="457">
        <v>12002</v>
      </c>
      <c r="G152" s="457">
        <v>38784</v>
      </c>
      <c r="H152" s="458"/>
      <c r="I152" s="458"/>
      <c r="J152" s="458"/>
      <c r="K152" s="458"/>
      <c r="L152" s="458"/>
      <c r="M152" s="458"/>
      <c r="N152" s="458"/>
      <c r="O152" s="458"/>
      <c r="FV152" s="438"/>
    </row>
    <row r="153" spans="1:178" ht="16.5" x14ac:dyDescent="0.25">
      <c r="B153" s="472" t="s">
        <v>0</v>
      </c>
      <c r="C153" s="473">
        <v>766047</v>
      </c>
      <c r="D153" s="473">
        <v>9503</v>
      </c>
      <c r="E153" s="473">
        <v>118991</v>
      </c>
      <c r="F153" s="473">
        <v>232445</v>
      </c>
      <c r="G153" s="473">
        <v>1126986</v>
      </c>
      <c r="H153" s="458"/>
      <c r="I153" s="458"/>
      <c r="J153" s="458"/>
      <c r="K153" s="458"/>
      <c r="L153" s="458"/>
      <c r="M153" s="458"/>
      <c r="N153" s="458"/>
      <c r="O153" s="458"/>
    </row>
    <row r="154" spans="1:178" x14ac:dyDescent="0.25">
      <c r="B154" s="2027" t="s">
        <v>691</v>
      </c>
      <c r="C154" s="2028"/>
      <c r="D154" s="2028"/>
      <c r="G154" s="474"/>
      <c r="I154" s="458"/>
      <c r="J154" s="458"/>
      <c r="FV154" s="438"/>
    </row>
    <row r="155" spans="1:178" x14ac:dyDescent="0.2">
      <c r="B155" s="445" t="s">
        <v>540</v>
      </c>
      <c r="C155" s="475"/>
      <c r="D155" s="475"/>
      <c r="I155" s="458"/>
      <c r="FV155" s="438"/>
    </row>
    <row r="156" spans="1:178" x14ac:dyDescent="0.25">
      <c r="B156" s="476"/>
      <c r="C156" s="476"/>
      <c r="D156" s="476"/>
      <c r="E156" s="438"/>
      <c r="F156" s="438"/>
      <c r="G156" s="438"/>
      <c r="I156" s="458"/>
    </row>
    <row r="157" spans="1:178" x14ac:dyDescent="0.25">
      <c r="B157" s="476"/>
      <c r="C157" s="476"/>
      <c r="D157" s="476"/>
      <c r="E157" s="438"/>
      <c r="F157" s="438"/>
      <c r="G157" s="438"/>
    </row>
    <row r="158" spans="1:178" x14ac:dyDescent="0.25">
      <c r="B158" s="476"/>
      <c r="C158" s="476"/>
      <c r="D158" s="476"/>
      <c r="E158" s="438"/>
      <c r="F158" s="438"/>
      <c r="G158" s="438"/>
    </row>
    <row r="167" spans="2:178" ht="12.75" x14ac:dyDescent="0.25">
      <c r="B167" s="476"/>
      <c r="C167" s="476"/>
      <c r="D167" s="476"/>
      <c r="E167" s="438"/>
      <c r="F167" s="438"/>
      <c r="G167" s="438"/>
      <c r="FV167" s="438"/>
    </row>
    <row r="168" spans="2:178" ht="12.75" x14ac:dyDescent="0.25">
      <c r="B168" s="476"/>
      <c r="C168" s="476"/>
      <c r="D168" s="476"/>
      <c r="E168" s="438"/>
      <c r="F168" s="438"/>
      <c r="G168" s="438"/>
      <c r="FV168" s="438"/>
    </row>
    <row r="169" spans="2:178" ht="12.75" x14ac:dyDescent="0.25">
      <c r="B169" s="476"/>
      <c r="C169" s="476"/>
      <c r="D169" s="476"/>
      <c r="E169" s="438"/>
      <c r="F169" s="438"/>
      <c r="G169" s="438"/>
      <c r="FV169" s="438"/>
    </row>
    <row r="170" spans="2:178" ht="12.75" x14ac:dyDescent="0.25">
      <c r="B170" s="476"/>
      <c r="C170" s="476"/>
      <c r="D170" s="476"/>
      <c r="E170" s="438"/>
      <c r="F170" s="438"/>
      <c r="G170" s="438"/>
      <c r="FV170" s="438"/>
    </row>
    <row r="171" spans="2:178" ht="12.75" x14ac:dyDescent="0.25">
      <c r="B171" s="476"/>
      <c r="C171" s="476"/>
      <c r="D171" s="476"/>
      <c r="E171" s="438"/>
      <c r="F171" s="438"/>
      <c r="G171" s="438"/>
      <c r="FV171" s="438"/>
    </row>
    <row r="172" spans="2:178" ht="12.75" x14ac:dyDescent="0.25">
      <c r="B172" s="476"/>
      <c r="C172" s="476"/>
      <c r="D172" s="476"/>
      <c r="E172" s="438"/>
      <c r="F172" s="438"/>
      <c r="G172" s="438"/>
      <c r="FV172" s="438"/>
    </row>
    <row r="173" spans="2:178" ht="12.75" x14ac:dyDescent="0.25">
      <c r="B173" s="476"/>
      <c r="C173" s="476"/>
      <c r="D173" s="476"/>
      <c r="E173" s="438"/>
      <c r="F173" s="438"/>
      <c r="G173" s="438"/>
      <c r="FV173" s="438"/>
    </row>
    <row r="174" spans="2:178" ht="12.75" x14ac:dyDescent="0.25">
      <c r="B174" s="476"/>
      <c r="C174" s="476"/>
      <c r="D174" s="476"/>
      <c r="E174" s="438"/>
      <c r="F174" s="438"/>
      <c r="G174" s="438"/>
      <c r="FV174" s="438"/>
    </row>
    <row r="175" spans="2:178" ht="12.75" x14ac:dyDescent="0.25">
      <c r="B175" s="476"/>
      <c r="C175" s="476"/>
      <c r="D175" s="476"/>
      <c r="E175" s="438"/>
      <c r="F175" s="438"/>
      <c r="G175" s="438"/>
      <c r="FV175" s="438"/>
    </row>
    <row r="176" spans="2:178" ht="12.75" x14ac:dyDescent="0.25">
      <c r="B176" s="476"/>
      <c r="C176" s="476"/>
      <c r="D176" s="476"/>
      <c r="E176" s="438"/>
      <c r="F176" s="438"/>
      <c r="G176" s="438"/>
      <c r="FV176" s="438"/>
    </row>
    <row r="177" spans="2:178" ht="12.75" x14ac:dyDescent="0.25">
      <c r="B177" s="476"/>
      <c r="C177" s="476"/>
      <c r="D177" s="476"/>
      <c r="E177" s="438"/>
      <c r="F177" s="438"/>
      <c r="G177" s="438"/>
      <c r="FV177" s="438"/>
    </row>
    <row r="178" spans="2:178" ht="12.75" x14ac:dyDescent="0.25">
      <c r="B178" s="476"/>
      <c r="C178" s="476"/>
      <c r="D178" s="476"/>
      <c r="E178" s="438"/>
      <c r="F178" s="438"/>
      <c r="G178" s="438"/>
      <c r="FV178" s="438"/>
    </row>
    <row r="179" spans="2:178" ht="12.75" x14ac:dyDescent="0.25">
      <c r="B179" s="476"/>
      <c r="C179" s="476"/>
      <c r="D179" s="476"/>
      <c r="E179" s="438"/>
      <c r="F179" s="438"/>
      <c r="G179" s="438"/>
      <c r="FV179" s="438"/>
    </row>
    <row r="180" spans="2:178" ht="12.75" x14ac:dyDescent="0.25">
      <c r="B180" s="476"/>
      <c r="C180" s="476"/>
      <c r="D180" s="476"/>
      <c r="E180" s="438"/>
      <c r="F180" s="438"/>
      <c r="G180" s="438"/>
      <c r="FV180" s="438"/>
    </row>
    <row r="181" spans="2:178" ht="12.75" x14ac:dyDescent="0.25">
      <c r="B181" s="476"/>
      <c r="C181" s="476"/>
      <c r="D181" s="476"/>
      <c r="E181" s="438"/>
      <c r="F181" s="438"/>
      <c r="G181" s="438"/>
      <c r="FV181" s="438"/>
    </row>
    <row r="182" spans="2:178" ht="12.75" x14ac:dyDescent="0.25">
      <c r="B182" s="476"/>
      <c r="C182" s="476"/>
      <c r="D182" s="476"/>
      <c r="E182" s="438"/>
      <c r="F182" s="438"/>
      <c r="G182" s="438"/>
      <c r="FV182" s="438"/>
    </row>
    <row r="183" spans="2:178" ht="12.75" x14ac:dyDescent="0.25">
      <c r="B183" s="476"/>
      <c r="C183" s="476"/>
      <c r="D183" s="476"/>
      <c r="E183" s="438"/>
      <c r="F183" s="438"/>
      <c r="G183" s="438"/>
      <c r="FV183" s="438"/>
    </row>
    <row r="184" spans="2:178" ht="12.75" x14ac:dyDescent="0.25">
      <c r="B184" s="476"/>
      <c r="C184" s="476"/>
      <c r="D184" s="476"/>
      <c r="E184" s="438"/>
      <c r="F184" s="438"/>
      <c r="G184" s="438"/>
      <c r="FV184" s="438"/>
    </row>
    <row r="185" spans="2:178" ht="12.75" x14ac:dyDescent="0.25">
      <c r="B185" s="476"/>
      <c r="C185" s="476"/>
      <c r="D185" s="476"/>
      <c r="E185" s="438"/>
      <c r="F185" s="438"/>
      <c r="G185" s="438"/>
      <c r="FV185" s="438"/>
    </row>
    <row r="186" spans="2:178" ht="12.75" x14ac:dyDescent="0.25">
      <c r="B186" s="476"/>
      <c r="C186" s="476"/>
      <c r="D186" s="476"/>
      <c r="E186" s="438"/>
      <c r="F186" s="438"/>
      <c r="G186" s="438"/>
      <c r="FV186" s="438"/>
    </row>
    <row r="187" spans="2:178" ht="12.75" x14ac:dyDescent="0.25">
      <c r="B187" s="476"/>
      <c r="C187" s="476"/>
      <c r="D187" s="476"/>
      <c r="E187" s="438"/>
      <c r="F187" s="438"/>
      <c r="G187" s="438"/>
      <c r="FV187" s="438"/>
    </row>
    <row r="188" spans="2:178" ht="12.75" x14ac:dyDescent="0.25">
      <c r="B188" s="476"/>
      <c r="C188" s="476"/>
      <c r="D188" s="476"/>
      <c r="E188" s="438"/>
      <c r="F188" s="438"/>
      <c r="G188" s="438"/>
      <c r="FV188" s="438"/>
    </row>
    <row r="189" spans="2:178" ht="12.75" x14ac:dyDescent="0.25">
      <c r="B189" s="476"/>
      <c r="C189" s="476"/>
      <c r="D189" s="476"/>
      <c r="E189" s="438"/>
      <c r="F189" s="438"/>
      <c r="G189" s="438"/>
      <c r="FV189" s="438"/>
    </row>
    <row r="190" spans="2:178" ht="12.75" x14ac:dyDescent="0.25">
      <c r="B190" s="476"/>
      <c r="C190" s="476"/>
      <c r="D190" s="476"/>
      <c r="E190" s="438"/>
      <c r="F190" s="438"/>
      <c r="G190" s="438"/>
      <c r="FV190" s="438"/>
    </row>
    <row r="191" spans="2:178" ht="12.75" x14ac:dyDescent="0.25">
      <c r="B191" s="476"/>
      <c r="C191" s="476"/>
      <c r="D191" s="476"/>
      <c r="E191" s="438"/>
      <c r="F191" s="438"/>
      <c r="G191" s="438"/>
      <c r="FV191" s="438"/>
    </row>
    <row r="192" spans="2:178" ht="12.75" x14ac:dyDescent="0.25">
      <c r="B192" s="476"/>
      <c r="C192" s="476"/>
      <c r="D192" s="476"/>
      <c r="E192" s="438"/>
      <c r="F192" s="438"/>
      <c r="G192" s="438"/>
      <c r="FV192" s="438"/>
    </row>
    <row r="193" spans="2:178" ht="12.75" x14ac:dyDescent="0.25">
      <c r="B193" s="476"/>
      <c r="C193" s="476"/>
      <c r="D193" s="476"/>
      <c r="E193" s="438"/>
      <c r="F193" s="438"/>
      <c r="G193" s="438"/>
      <c r="FV193" s="438"/>
    </row>
    <row r="194" spans="2:178" ht="12.75" x14ac:dyDescent="0.25">
      <c r="B194" s="476"/>
      <c r="C194" s="476"/>
      <c r="D194" s="476"/>
      <c r="E194" s="438"/>
      <c r="F194" s="438"/>
      <c r="G194" s="438"/>
      <c r="FV194" s="438"/>
    </row>
    <row r="195" spans="2:178" ht="12.75" x14ac:dyDescent="0.25">
      <c r="B195" s="476"/>
      <c r="C195" s="476"/>
      <c r="D195" s="476"/>
      <c r="E195" s="438"/>
      <c r="F195" s="438"/>
      <c r="G195" s="438"/>
      <c r="FV195" s="438"/>
    </row>
    <row r="196" spans="2:178" ht="12.75" x14ac:dyDescent="0.25">
      <c r="B196" s="476"/>
      <c r="C196" s="476"/>
      <c r="D196" s="476"/>
      <c r="E196" s="438"/>
      <c r="F196" s="438"/>
      <c r="G196" s="438"/>
      <c r="FV196" s="438"/>
    </row>
    <row r="197" spans="2:178" ht="12.75" x14ac:dyDescent="0.25">
      <c r="B197" s="476"/>
      <c r="C197" s="476"/>
      <c r="D197" s="476"/>
      <c r="E197" s="438"/>
      <c r="F197" s="438"/>
      <c r="G197" s="438"/>
      <c r="FV197" s="438"/>
    </row>
    <row r="198" spans="2:178" ht="12.75" x14ac:dyDescent="0.25">
      <c r="B198" s="476"/>
      <c r="C198" s="476"/>
      <c r="D198" s="476"/>
      <c r="E198" s="438"/>
      <c r="F198" s="438"/>
      <c r="G198" s="438"/>
      <c r="FV198" s="438"/>
    </row>
    <row r="199" spans="2:178" ht="12.75" x14ac:dyDescent="0.25">
      <c r="B199" s="476"/>
      <c r="C199" s="476"/>
      <c r="D199" s="476"/>
      <c r="E199" s="438"/>
      <c r="F199" s="438"/>
      <c r="G199" s="438"/>
      <c r="FV199" s="438"/>
    </row>
    <row r="200" spans="2:178" ht="12.75" x14ac:dyDescent="0.25">
      <c r="B200" s="476"/>
      <c r="C200" s="476"/>
      <c r="D200" s="476"/>
      <c r="E200" s="438"/>
      <c r="F200" s="438"/>
      <c r="G200" s="438"/>
      <c r="FV200" s="438"/>
    </row>
    <row r="201" spans="2:178" ht="12.75" x14ac:dyDescent="0.25">
      <c r="B201" s="476"/>
      <c r="C201" s="476"/>
      <c r="D201" s="476"/>
      <c r="E201" s="438"/>
      <c r="F201" s="438"/>
      <c r="G201" s="438"/>
      <c r="FV201" s="438"/>
    </row>
    <row r="202" spans="2:178" ht="12.75" x14ac:dyDescent="0.25">
      <c r="B202" s="476"/>
      <c r="C202" s="476"/>
      <c r="D202" s="476"/>
      <c r="E202" s="438"/>
      <c r="F202" s="438"/>
      <c r="G202" s="438"/>
      <c r="FV202" s="438"/>
    </row>
    <row r="203" spans="2:178" ht="12.75" x14ac:dyDescent="0.25">
      <c r="B203" s="476"/>
      <c r="C203" s="476"/>
      <c r="D203" s="476"/>
      <c r="E203" s="438"/>
      <c r="F203" s="438"/>
      <c r="G203" s="438"/>
      <c r="FV203" s="438"/>
    </row>
    <row r="204" spans="2:178" ht="12.75" x14ac:dyDescent="0.25">
      <c r="B204" s="476"/>
      <c r="C204" s="476"/>
      <c r="D204" s="476"/>
      <c r="E204" s="438"/>
      <c r="F204" s="438"/>
      <c r="G204" s="438"/>
      <c r="FV204" s="438"/>
    </row>
    <row r="205" spans="2:178" ht="12.75" x14ac:dyDescent="0.25">
      <c r="B205" s="476"/>
      <c r="C205" s="476"/>
      <c r="D205" s="476"/>
      <c r="E205" s="438"/>
      <c r="F205" s="438"/>
      <c r="G205" s="438"/>
      <c r="FV205" s="438"/>
    </row>
    <row r="206" spans="2:178" ht="12.75" x14ac:dyDescent="0.25">
      <c r="B206" s="476"/>
      <c r="C206" s="476"/>
      <c r="D206" s="476"/>
      <c r="E206" s="438"/>
      <c r="F206" s="438"/>
      <c r="G206" s="438"/>
      <c r="FV206" s="438"/>
    </row>
    <row r="207" spans="2:178" ht="12.75" x14ac:dyDescent="0.25">
      <c r="B207" s="476"/>
      <c r="C207" s="476"/>
      <c r="D207" s="476"/>
      <c r="E207" s="438"/>
      <c r="F207" s="438"/>
      <c r="G207" s="438"/>
      <c r="FV207" s="438"/>
    </row>
    <row r="208" spans="2:178" ht="12.75" x14ac:dyDescent="0.25">
      <c r="B208" s="476"/>
      <c r="C208" s="476"/>
      <c r="D208" s="476"/>
      <c r="E208" s="438"/>
      <c r="F208" s="438"/>
      <c r="G208" s="438"/>
      <c r="FV208" s="438"/>
    </row>
    <row r="209" spans="2:178" ht="12.75" x14ac:dyDescent="0.25">
      <c r="B209" s="476"/>
      <c r="C209" s="476"/>
      <c r="D209" s="476"/>
      <c r="E209" s="438"/>
      <c r="F209" s="438"/>
      <c r="G209" s="438"/>
      <c r="FV209" s="438"/>
    </row>
    <row r="210" spans="2:178" ht="12.75" x14ac:dyDescent="0.25">
      <c r="B210" s="476"/>
      <c r="C210" s="476"/>
      <c r="D210" s="476"/>
      <c r="E210" s="438"/>
      <c r="F210" s="438"/>
      <c r="G210" s="438"/>
      <c r="FV210" s="438"/>
    </row>
    <row r="211" spans="2:178" ht="12.75" x14ac:dyDescent="0.25">
      <c r="B211" s="476"/>
      <c r="C211" s="476"/>
      <c r="D211" s="476"/>
      <c r="E211" s="438"/>
      <c r="F211" s="438"/>
      <c r="G211" s="438"/>
      <c r="FV211" s="438"/>
    </row>
    <row r="212" spans="2:178" ht="12.75" x14ac:dyDescent="0.25">
      <c r="B212" s="476"/>
      <c r="C212" s="476"/>
      <c r="D212" s="476"/>
      <c r="E212" s="438"/>
      <c r="F212" s="438"/>
      <c r="G212" s="438"/>
      <c r="FV212" s="438"/>
    </row>
    <row r="213" spans="2:178" ht="12.75" x14ac:dyDescent="0.25">
      <c r="B213" s="476"/>
      <c r="C213" s="476"/>
      <c r="D213" s="476"/>
      <c r="E213" s="438"/>
      <c r="F213" s="438"/>
      <c r="G213" s="438"/>
      <c r="FV213" s="438"/>
    </row>
    <row r="214" spans="2:178" ht="12.75" x14ac:dyDescent="0.25">
      <c r="B214" s="476"/>
      <c r="C214" s="476"/>
      <c r="D214" s="476"/>
      <c r="E214" s="438"/>
      <c r="F214" s="438"/>
      <c r="G214" s="438"/>
      <c r="FV214" s="438"/>
    </row>
    <row r="215" spans="2:178" ht="12.75" x14ac:dyDescent="0.25">
      <c r="B215" s="476"/>
      <c r="C215" s="476"/>
      <c r="D215" s="476"/>
      <c r="E215" s="438"/>
      <c r="F215" s="438"/>
      <c r="G215" s="438"/>
      <c r="FV215" s="438"/>
    </row>
    <row r="216" spans="2:178" ht="12.75" x14ac:dyDescent="0.25">
      <c r="B216" s="476"/>
      <c r="C216" s="476"/>
      <c r="D216" s="476"/>
      <c r="E216" s="438"/>
      <c r="F216" s="438"/>
      <c r="G216" s="438"/>
      <c r="FV216" s="438"/>
    </row>
    <row r="217" spans="2:178" ht="12.75" x14ac:dyDescent="0.25">
      <c r="B217" s="476"/>
      <c r="C217" s="476"/>
      <c r="D217" s="476"/>
      <c r="E217" s="438"/>
      <c r="F217" s="438"/>
      <c r="G217" s="438"/>
      <c r="FV217" s="438"/>
    </row>
    <row r="218" spans="2:178" ht="12.75" x14ac:dyDescent="0.25">
      <c r="B218" s="476"/>
      <c r="C218" s="476"/>
      <c r="D218" s="476"/>
      <c r="E218" s="438"/>
      <c r="F218" s="438"/>
      <c r="G218" s="438"/>
      <c r="FV218" s="438"/>
    </row>
    <row r="219" spans="2:178" ht="12.75" x14ac:dyDescent="0.25">
      <c r="B219" s="476"/>
      <c r="C219" s="476"/>
      <c r="D219" s="476"/>
      <c r="E219" s="438"/>
      <c r="F219" s="438"/>
      <c r="G219" s="438"/>
      <c r="FV219" s="438"/>
    </row>
    <row r="220" spans="2:178" ht="12.75" x14ac:dyDescent="0.25">
      <c r="B220" s="476"/>
      <c r="C220" s="476"/>
      <c r="D220" s="476"/>
      <c r="E220" s="438"/>
      <c r="F220" s="438"/>
      <c r="G220" s="438"/>
      <c r="FV220" s="438"/>
    </row>
    <row r="221" spans="2:178" ht="12.75" x14ac:dyDescent="0.25">
      <c r="B221" s="476"/>
      <c r="C221" s="476"/>
      <c r="D221" s="476"/>
      <c r="E221" s="438"/>
      <c r="F221" s="438"/>
      <c r="G221" s="438"/>
      <c r="FV221" s="438"/>
    </row>
    <row r="222" spans="2:178" ht="12.75" x14ac:dyDescent="0.25">
      <c r="B222" s="476"/>
      <c r="C222" s="476"/>
      <c r="D222" s="476"/>
      <c r="E222" s="438"/>
      <c r="F222" s="438"/>
      <c r="G222" s="438"/>
      <c r="FV222" s="438"/>
    </row>
    <row r="223" spans="2:178" ht="12.75" x14ac:dyDescent="0.25">
      <c r="B223" s="476"/>
      <c r="C223" s="476"/>
      <c r="D223" s="476"/>
      <c r="E223" s="438"/>
      <c r="F223" s="438"/>
      <c r="G223" s="438"/>
      <c r="FV223" s="438"/>
    </row>
    <row r="224" spans="2:178" ht="12.75" x14ac:dyDescent="0.25">
      <c r="B224" s="476"/>
      <c r="C224" s="476"/>
      <c r="D224" s="476"/>
      <c r="E224" s="438"/>
      <c r="F224" s="438"/>
      <c r="G224" s="438"/>
      <c r="FV224" s="438"/>
    </row>
    <row r="225" spans="2:178" ht="12.75" x14ac:dyDescent="0.25">
      <c r="B225" s="476"/>
      <c r="C225" s="476"/>
      <c r="D225" s="476"/>
      <c r="E225" s="438"/>
      <c r="F225" s="438"/>
      <c r="G225" s="438"/>
      <c r="FV225" s="438"/>
    </row>
    <row r="226" spans="2:178" ht="12.75" x14ac:dyDescent="0.25">
      <c r="B226" s="476"/>
      <c r="C226" s="476"/>
      <c r="D226" s="476"/>
      <c r="E226" s="438"/>
      <c r="F226" s="438"/>
      <c r="G226" s="438"/>
      <c r="FV226" s="438"/>
    </row>
    <row r="227" spans="2:178" ht="12.75" x14ac:dyDescent="0.25">
      <c r="B227" s="476"/>
      <c r="C227" s="476"/>
      <c r="D227" s="476"/>
      <c r="E227" s="438"/>
      <c r="F227" s="438"/>
      <c r="G227" s="438"/>
      <c r="FV227" s="438"/>
    </row>
    <row r="228" spans="2:178" ht="12.75" x14ac:dyDescent="0.25">
      <c r="B228" s="476"/>
      <c r="C228" s="476"/>
      <c r="D228" s="476"/>
      <c r="E228" s="438"/>
      <c r="F228" s="438"/>
      <c r="G228" s="438"/>
      <c r="FV228" s="438"/>
    </row>
    <row r="229" spans="2:178" ht="12.75" x14ac:dyDescent="0.25">
      <c r="B229" s="476"/>
      <c r="C229" s="476"/>
      <c r="D229" s="476"/>
      <c r="E229" s="438"/>
      <c r="F229" s="438"/>
      <c r="G229" s="438"/>
      <c r="FV229" s="438"/>
    </row>
    <row r="230" spans="2:178" ht="12.75" x14ac:dyDescent="0.25">
      <c r="B230" s="476"/>
      <c r="C230" s="476"/>
      <c r="D230" s="476"/>
      <c r="E230" s="438"/>
      <c r="F230" s="438"/>
      <c r="G230" s="438"/>
      <c r="FV230" s="438"/>
    </row>
    <row r="231" spans="2:178" ht="12.75" x14ac:dyDescent="0.25">
      <c r="B231" s="476"/>
      <c r="C231" s="476"/>
      <c r="D231" s="476"/>
      <c r="E231" s="438"/>
      <c r="F231" s="438"/>
      <c r="G231" s="438"/>
      <c r="FV231" s="438"/>
    </row>
    <row r="232" spans="2:178" ht="12.75" x14ac:dyDescent="0.25">
      <c r="B232" s="476"/>
      <c r="C232" s="476"/>
      <c r="D232" s="476"/>
      <c r="E232" s="438"/>
      <c r="F232" s="438"/>
      <c r="G232" s="438"/>
      <c r="FV232" s="438"/>
    </row>
    <row r="233" spans="2:178" ht="12.75" x14ac:dyDescent="0.25">
      <c r="B233" s="476"/>
      <c r="C233" s="476"/>
      <c r="D233" s="476"/>
      <c r="E233" s="438"/>
      <c r="F233" s="438"/>
      <c r="G233" s="438"/>
      <c r="FV233" s="438"/>
    </row>
    <row r="234" spans="2:178" ht="12.75" x14ac:dyDescent="0.25">
      <c r="B234" s="476"/>
      <c r="C234" s="476"/>
      <c r="D234" s="476"/>
      <c r="E234" s="438"/>
      <c r="F234" s="438"/>
      <c r="G234" s="438"/>
      <c r="FV234" s="438"/>
    </row>
    <row r="235" spans="2:178" ht="12.75" x14ac:dyDescent="0.25">
      <c r="B235" s="476"/>
      <c r="C235" s="476"/>
      <c r="D235" s="476"/>
      <c r="E235" s="438"/>
      <c r="F235" s="438"/>
      <c r="G235" s="438"/>
      <c r="FV235" s="438"/>
    </row>
    <row r="236" spans="2:178" ht="12.75" x14ac:dyDescent="0.25">
      <c r="B236" s="476"/>
      <c r="C236" s="476"/>
      <c r="D236" s="476"/>
      <c r="E236" s="438"/>
      <c r="F236" s="438"/>
      <c r="G236" s="438"/>
      <c r="FV236" s="438"/>
    </row>
    <row r="237" spans="2:178" ht="12.75" x14ac:dyDescent="0.25">
      <c r="B237" s="476"/>
      <c r="C237" s="476"/>
      <c r="D237" s="476"/>
      <c r="E237" s="438"/>
      <c r="F237" s="438"/>
      <c r="G237" s="438"/>
      <c r="FV237" s="438"/>
    </row>
    <row r="238" spans="2:178" ht="12.75" x14ac:dyDescent="0.25">
      <c r="B238" s="476"/>
      <c r="C238" s="476"/>
      <c r="D238" s="476"/>
      <c r="E238" s="438"/>
      <c r="F238" s="438"/>
      <c r="G238" s="438"/>
      <c r="FV238" s="438"/>
    </row>
    <row r="239" spans="2:178" ht="12.75" x14ac:dyDescent="0.25">
      <c r="B239" s="476"/>
      <c r="C239" s="476"/>
      <c r="D239" s="476"/>
      <c r="E239" s="438"/>
      <c r="F239" s="438"/>
      <c r="G239" s="438"/>
      <c r="FV239" s="438"/>
    </row>
    <row r="240" spans="2:178" ht="12.75" x14ac:dyDescent="0.25">
      <c r="B240" s="476"/>
      <c r="C240" s="476"/>
      <c r="D240" s="476"/>
      <c r="E240" s="438"/>
      <c r="F240" s="438"/>
      <c r="G240" s="438"/>
      <c r="FV240" s="438"/>
    </row>
    <row r="241" spans="2:178" ht="12.75" x14ac:dyDescent="0.25">
      <c r="B241" s="476"/>
      <c r="C241" s="476"/>
      <c r="D241" s="476"/>
      <c r="E241" s="438"/>
      <c r="F241" s="438"/>
      <c r="G241" s="438"/>
      <c r="FV241" s="438"/>
    </row>
    <row r="242" spans="2:178" ht="12.75" x14ac:dyDescent="0.25">
      <c r="B242" s="476"/>
      <c r="C242" s="476"/>
      <c r="D242" s="476"/>
      <c r="E242" s="438"/>
      <c r="F242" s="438"/>
      <c r="G242" s="438"/>
      <c r="FV242" s="438"/>
    </row>
    <row r="243" spans="2:178" ht="12.75" x14ac:dyDescent="0.25">
      <c r="B243" s="476"/>
      <c r="C243" s="476"/>
      <c r="D243" s="476"/>
      <c r="E243" s="438"/>
      <c r="F243" s="438"/>
      <c r="G243" s="438"/>
      <c r="FV243" s="438"/>
    </row>
    <row r="244" spans="2:178" ht="12.75" x14ac:dyDescent="0.25">
      <c r="B244" s="476"/>
      <c r="C244" s="476"/>
      <c r="D244" s="476"/>
      <c r="E244" s="438"/>
      <c r="F244" s="438"/>
      <c r="G244" s="438"/>
      <c r="FV244" s="438"/>
    </row>
    <row r="245" spans="2:178" ht="12.75" x14ac:dyDescent="0.25">
      <c r="B245" s="476"/>
      <c r="C245" s="476"/>
      <c r="D245" s="476"/>
      <c r="E245" s="438"/>
      <c r="F245" s="438"/>
      <c r="G245" s="438"/>
      <c r="FV245" s="438"/>
    </row>
    <row r="246" spans="2:178" ht="12.75" x14ac:dyDescent="0.25">
      <c r="B246" s="476"/>
      <c r="C246" s="476"/>
      <c r="D246" s="476"/>
      <c r="E246" s="438"/>
      <c r="F246" s="438"/>
      <c r="G246" s="438"/>
      <c r="FV246" s="438"/>
    </row>
    <row r="247" spans="2:178" ht="12.75" x14ac:dyDescent="0.25">
      <c r="B247" s="476"/>
      <c r="C247" s="476"/>
      <c r="D247" s="476"/>
      <c r="E247" s="438"/>
      <c r="F247" s="438"/>
      <c r="G247" s="438"/>
      <c r="FV247" s="438"/>
    </row>
    <row r="248" spans="2:178" ht="12.75" x14ac:dyDescent="0.25">
      <c r="B248" s="476"/>
      <c r="C248" s="476"/>
      <c r="D248" s="476"/>
      <c r="E248" s="438"/>
      <c r="F248" s="438"/>
      <c r="G248" s="438"/>
      <c r="FV248" s="438"/>
    </row>
    <row r="249" spans="2:178" ht="12.75" x14ac:dyDescent="0.25">
      <c r="B249" s="476"/>
      <c r="C249" s="476"/>
      <c r="D249" s="476"/>
      <c r="E249" s="438"/>
      <c r="F249" s="438"/>
      <c r="G249" s="438"/>
      <c r="FV249" s="438"/>
    </row>
    <row r="250" spans="2:178" ht="12.75" x14ac:dyDescent="0.25">
      <c r="B250" s="476"/>
      <c r="C250" s="476"/>
      <c r="D250" s="476"/>
      <c r="E250" s="438"/>
      <c r="F250" s="438"/>
      <c r="G250" s="438"/>
      <c r="FV250" s="438"/>
    </row>
    <row r="251" spans="2:178" ht="12.75" x14ac:dyDescent="0.25">
      <c r="B251" s="476"/>
      <c r="C251" s="476"/>
      <c r="D251" s="476"/>
      <c r="E251" s="438"/>
      <c r="F251" s="438"/>
      <c r="G251" s="438"/>
      <c r="FV251" s="438"/>
    </row>
    <row r="252" spans="2:178" ht="12.75" x14ac:dyDescent="0.25">
      <c r="B252" s="476"/>
      <c r="C252" s="476"/>
      <c r="D252" s="476"/>
      <c r="E252" s="438"/>
      <c r="F252" s="438"/>
      <c r="G252" s="438"/>
      <c r="FV252" s="438"/>
    </row>
    <row r="253" spans="2:178" ht="12.75" x14ac:dyDescent="0.25">
      <c r="B253" s="476"/>
      <c r="C253" s="476"/>
      <c r="D253" s="476"/>
      <c r="E253" s="438"/>
      <c r="F253" s="438"/>
      <c r="G253" s="438"/>
      <c r="FV253" s="438"/>
    </row>
    <row r="254" spans="2:178" ht="12.75" x14ac:dyDescent="0.25">
      <c r="B254" s="476"/>
      <c r="C254" s="476"/>
      <c r="D254" s="476"/>
      <c r="E254" s="438"/>
      <c r="F254" s="438"/>
      <c r="G254" s="438"/>
      <c r="FV254" s="438"/>
    </row>
    <row r="255" spans="2:178" ht="12.75" x14ac:dyDescent="0.25">
      <c r="B255" s="476"/>
      <c r="C255" s="476"/>
      <c r="D255" s="476"/>
      <c r="E255" s="438"/>
      <c r="F255" s="438"/>
      <c r="G255" s="438"/>
      <c r="FV255" s="438"/>
    </row>
    <row r="256" spans="2:178" ht="12.75" x14ac:dyDescent="0.25">
      <c r="B256" s="476"/>
      <c r="C256" s="476"/>
      <c r="D256" s="476"/>
      <c r="E256" s="438"/>
      <c r="F256" s="438"/>
      <c r="G256" s="438"/>
      <c r="FV256" s="438"/>
    </row>
    <row r="257" spans="2:178" ht="12.75" x14ac:dyDescent="0.25">
      <c r="B257" s="476"/>
      <c r="C257" s="476"/>
      <c r="D257" s="476"/>
      <c r="E257" s="438"/>
      <c r="F257" s="438"/>
      <c r="G257" s="438"/>
      <c r="FV257" s="438"/>
    </row>
    <row r="258" spans="2:178" ht="12.75" x14ac:dyDescent="0.25">
      <c r="B258" s="476"/>
      <c r="C258" s="476"/>
      <c r="D258" s="476"/>
      <c r="E258" s="438"/>
      <c r="F258" s="438"/>
      <c r="G258" s="438"/>
      <c r="FV258" s="438"/>
    </row>
    <row r="259" spans="2:178" ht="12.75" x14ac:dyDescent="0.25">
      <c r="B259" s="476"/>
      <c r="C259" s="476"/>
      <c r="D259" s="476"/>
      <c r="E259" s="438"/>
      <c r="F259" s="438"/>
      <c r="G259" s="438"/>
      <c r="FV259" s="438"/>
    </row>
    <row r="260" spans="2:178" ht="12.75" x14ac:dyDescent="0.25">
      <c r="B260" s="476"/>
      <c r="C260" s="476"/>
      <c r="D260" s="476"/>
      <c r="E260" s="438"/>
      <c r="F260" s="438"/>
      <c r="G260" s="438"/>
      <c r="FV260" s="438"/>
    </row>
    <row r="261" spans="2:178" ht="12.75" x14ac:dyDescent="0.25">
      <c r="B261" s="476"/>
      <c r="C261" s="476"/>
      <c r="D261" s="476"/>
      <c r="E261" s="438"/>
      <c r="F261" s="438"/>
      <c r="G261" s="438"/>
      <c r="FV261" s="438"/>
    </row>
    <row r="262" spans="2:178" ht="12.75" x14ac:dyDescent="0.25">
      <c r="B262" s="476"/>
      <c r="C262" s="476"/>
      <c r="D262" s="476"/>
      <c r="E262" s="438"/>
      <c r="F262" s="438"/>
      <c r="G262" s="438"/>
      <c r="FV262" s="438"/>
    </row>
    <row r="263" spans="2:178" ht="12.75" x14ac:dyDescent="0.25">
      <c r="B263" s="476"/>
      <c r="C263" s="476"/>
      <c r="D263" s="476"/>
      <c r="E263" s="438"/>
      <c r="F263" s="438"/>
      <c r="G263" s="438"/>
      <c r="FV263" s="438"/>
    </row>
    <row r="264" spans="2:178" ht="12.75" x14ac:dyDescent="0.25">
      <c r="B264" s="476"/>
      <c r="C264" s="476"/>
      <c r="D264" s="476"/>
      <c r="E264" s="438"/>
      <c r="F264" s="438"/>
      <c r="G264" s="438"/>
      <c r="FV264" s="438"/>
    </row>
    <row r="265" spans="2:178" ht="12.75" x14ac:dyDescent="0.25">
      <c r="B265" s="476"/>
      <c r="C265" s="476"/>
      <c r="D265" s="476"/>
      <c r="E265" s="438"/>
      <c r="F265" s="438"/>
      <c r="G265" s="438"/>
      <c r="FV265" s="438"/>
    </row>
    <row r="266" spans="2:178" ht="12.75" x14ac:dyDescent="0.25">
      <c r="B266" s="476"/>
      <c r="C266" s="476"/>
      <c r="D266" s="476"/>
      <c r="E266" s="438"/>
      <c r="F266" s="438"/>
      <c r="G266" s="438"/>
      <c r="FV266" s="438"/>
    </row>
    <row r="267" spans="2:178" ht="12.75" x14ac:dyDescent="0.25">
      <c r="B267" s="476"/>
      <c r="C267" s="476"/>
      <c r="D267" s="476"/>
      <c r="E267" s="438"/>
      <c r="F267" s="438"/>
      <c r="G267" s="438"/>
      <c r="FV267" s="438"/>
    </row>
    <row r="268" spans="2:178" ht="12.75" x14ac:dyDescent="0.25">
      <c r="B268" s="476"/>
      <c r="C268" s="476"/>
      <c r="D268" s="476"/>
      <c r="E268" s="438"/>
      <c r="F268" s="438"/>
      <c r="G268" s="438"/>
      <c r="FV268" s="438"/>
    </row>
    <row r="269" spans="2:178" ht="12.75" x14ac:dyDescent="0.25">
      <c r="B269" s="476"/>
      <c r="C269" s="476"/>
      <c r="D269" s="476"/>
      <c r="E269" s="438"/>
      <c r="F269" s="438"/>
      <c r="G269" s="438"/>
      <c r="FV269" s="438"/>
    </row>
    <row r="270" spans="2:178" ht="12.75" x14ac:dyDescent="0.25">
      <c r="B270" s="476"/>
      <c r="C270" s="476"/>
      <c r="D270" s="476"/>
      <c r="E270" s="438"/>
      <c r="F270" s="438"/>
      <c r="G270" s="438"/>
      <c r="FV270" s="438"/>
    </row>
    <row r="271" spans="2:178" ht="12.75" x14ac:dyDescent="0.25">
      <c r="B271" s="476"/>
      <c r="C271" s="476"/>
      <c r="D271" s="476"/>
      <c r="E271" s="438"/>
      <c r="F271" s="438"/>
      <c r="G271" s="438"/>
      <c r="FV271" s="438"/>
    </row>
    <row r="272" spans="2:178" ht="12.75" x14ac:dyDescent="0.25">
      <c r="B272" s="476"/>
      <c r="C272" s="476"/>
      <c r="D272" s="476"/>
      <c r="E272" s="438"/>
      <c r="F272" s="438"/>
      <c r="G272" s="438"/>
      <c r="FV272" s="438"/>
    </row>
    <row r="273" spans="2:178" ht="12.75" x14ac:dyDescent="0.25">
      <c r="B273" s="476"/>
      <c r="C273" s="476"/>
      <c r="D273" s="476"/>
      <c r="E273" s="438"/>
      <c r="F273" s="438"/>
      <c r="G273" s="438"/>
      <c r="FV273" s="438"/>
    </row>
    <row r="274" spans="2:178" ht="12.75" x14ac:dyDescent="0.25">
      <c r="B274" s="476"/>
      <c r="C274" s="476"/>
      <c r="D274" s="476"/>
      <c r="E274" s="438"/>
      <c r="F274" s="438"/>
      <c r="G274" s="438"/>
      <c r="FV274" s="438"/>
    </row>
    <row r="275" spans="2:178" ht="12.75" x14ac:dyDescent="0.25">
      <c r="B275" s="476"/>
      <c r="C275" s="476"/>
      <c r="D275" s="476"/>
      <c r="E275" s="438"/>
      <c r="F275" s="438"/>
      <c r="G275" s="438"/>
      <c r="FV275" s="438"/>
    </row>
    <row r="276" spans="2:178" ht="12.75" x14ac:dyDescent="0.25">
      <c r="B276" s="476"/>
      <c r="C276" s="476"/>
      <c r="D276" s="476"/>
      <c r="E276" s="438"/>
      <c r="F276" s="438"/>
      <c r="G276" s="438"/>
      <c r="FV276" s="438"/>
    </row>
    <row r="277" spans="2:178" ht="12.75" x14ac:dyDescent="0.25">
      <c r="B277" s="476"/>
      <c r="C277" s="476"/>
      <c r="D277" s="476"/>
      <c r="E277" s="438"/>
      <c r="F277" s="438"/>
      <c r="G277" s="438"/>
      <c r="FV277" s="438"/>
    </row>
    <row r="278" spans="2:178" ht="12.75" x14ac:dyDescent="0.25">
      <c r="B278" s="476"/>
      <c r="C278" s="476"/>
      <c r="D278" s="476"/>
      <c r="E278" s="438"/>
      <c r="F278" s="438"/>
      <c r="G278" s="438"/>
      <c r="FV278" s="438"/>
    </row>
    <row r="279" spans="2:178" ht="12.75" x14ac:dyDescent="0.25">
      <c r="B279" s="476"/>
      <c r="C279" s="476"/>
      <c r="D279" s="476"/>
      <c r="E279" s="438"/>
      <c r="F279" s="438"/>
      <c r="G279" s="438"/>
      <c r="FV279" s="438"/>
    </row>
    <row r="280" spans="2:178" ht="12.75" x14ac:dyDescent="0.25">
      <c r="B280" s="476"/>
      <c r="C280" s="476"/>
      <c r="D280" s="476"/>
      <c r="E280" s="438"/>
      <c r="F280" s="438"/>
      <c r="G280" s="438"/>
      <c r="FV280" s="438"/>
    </row>
    <row r="281" spans="2:178" ht="12.75" x14ac:dyDescent="0.25">
      <c r="B281" s="476"/>
      <c r="C281" s="476"/>
      <c r="D281" s="476"/>
      <c r="E281" s="438"/>
      <c r="F281" s="438"/>
      <c r="G281" s="438"/>
      <c r="FV281" s="438"/>
    </row>
    <row r="282" spans="2:178" ht="12.75" x14ac:dyDescent="0.25">
      <c r="B282" s="476"/>
      <c r="C282" s="476"/>
      <c r="D282" s="476"/>
      <c r="E282" s="438"/>
      <c r="F282" s="438"/>
      <c r="G282" s="438"/>
      <c r="FV282" s="438"/>
    </row>
    <row r="283" spans="2:178" ht="12.75" x14ac:dyDescent="0.25">
      <c r="B283" s="476"/>
      <c r="C283" s="476"/>
      <c r="D283" s="476"/>
      <c r="E283" s="438"/>
      <c r="F283" s="438"/>
      <c r="G283" s="438"/>
      <c r="FV283" s="438"/>
    </row>
    <row r="284" spans="2:178" ht="12.75" x14ac:dyDescent="0.25">
      <c r="B284" s="476"/>
      <c r="C284" s="476"/>
      <c r="D284" s="476"/>
      <c r="E284" s="438"/>
      <c r="F284" s="438"/>
      <c r="G284" s="438"/>
      <c r="FV284" s="438"/>
    </row>
    <row r="285" spans="2:178" ht="12.75" x14ac:dyDescent="0.25">
      <c r="B285" s="476"/>
      <c r="C285" s="476"/>
      <c r="D285" s="476"/>
      <c r="E285" s="438"/>
      <c r="F285" s="438"/>
      <c r="G285" s="438"/>
      <c r="FV285" s="438"/>
    </row>
    <row r="286" spans="2:178" ht="12.75" x14ac:dyDescent="0.25">
      <c r="B286" s="476"/>
      <c r="C286" s="476"/>
      <c r="D286" s="476"/>
      <c r="E286" s="438"/>
      <c r="F286" s="438"/>
      <c r="G286" s="438"/>
      <c r="FV286" s="438"/>
    </row>
    <row r="287" spans="2:178" ht="12.75" x14ac:dyDescent="0.25">
      <c r="B287" s="476"/>
      <c r="C287" s="476"/>
      <c r="D287" s="476"/>
      <c r="E287" s="438"/>
      <c r="F287" s="438"/>
      <c r="G287" s="438"/>
      <c r="FV287" s="438"/>
    </row>
    <row r="288" spans="2:178" ht="12.75" x14ac:dyDescent="0.25">
      <c r="B288" s="476"/>
      <c r="C288" s="476"/>
      <c r="D288" s="476"/>
      <c r="E288" s="438"/>
      <c r="F288" s="438"/>
      <c r="G288" s="438"/>
      <c r="FV288" s="438"/>
    </row>
    <row r="289" spans="2:178" ht="12.75" x14ac:dyDescent="0.25">
      <c r="B289" s="476"/>
      <c r="C289" s="476"/>
      <c r="D289" s="476"/>
      <c r="E289" s="438"/>
      <c r="F289" s="438"/>
      <c r="G289" s="438"/>
      <c r="FV289" s="438"/>
    </row>
    <row r="290" spans="2:178" ht="12.75" x14ac:dyDescent="0.25">
      <c r="B290" s="476"/>
      <c r="C290" s="476"/>
      <c r="D290" s="476"/>
      <c r="E290" s="438"/>
      <c r="F290" s="438"/>
      <c r="G290" s="438"/>
      <c r="FV290" s="438"/>
    </row>
    <row r="291" spans="2:178" ht="12.75" x14ac:dyDescent="0.25">
      <c r="B291" s="476"/>
      <c r="C291" s="476"/>
      <c r="D291" s="476"/>
      <c r="E291" s="438"/>
      <c r="F291" s="438"/>
      <c r="G291" s="438"/>
      <c r="FV291" s="438"/>
    </row>
    <row r="292" spans="2:178" ht="12.75" x14ac:dyDescent="0.25">
      <c r="B292" s="476"/>
      <c r="C292" s="476"/>
      <c r="D292" s="476"/>
      <c r="E292" s="438"/>
      <c r="F292" s="438"/>
      <c r="G292" s="438"/>
      <c r="FV292" s="438"/>
    </row>
    <row r="293" spans="2:178" ht="12.75" x14ac:dyDescent="0.25">
      <c r="B293" s="476"/>
      <c r="C293" s="476"/>
      <c r="D293" s="476"/>
      <c r="E293" s="438"/>
      <c r="F293" s="438"/>
      <c r="G293" s="438"/>
      <c r="FV293" s="438"/>
    </row>
    <row r="294" spans="2:178" ht="12.75" x14ac:dyDescent="0.25">
      <c r="B294" s="476"/>
      <c r="C294" s="476"/>
      <c r="D294" s="476"/>
      <c r="E294" s="438"/>
      <c r="F294" s="438"/>
      <c r="G294" s="438"/>
      <c r="FV294" s="438"/>
    </row>
    <row r="295" spans="2:178" ht="12.75" x14ac:dyDescent="0.25">
      <c r="B295" s="476"/>
      <c r="C295" s="476"/>
      <c r="D295" s="476"/>
      <c r="E295" s="438"/>
      <c r="F295" s="438"/>
      <c r="G295" s="438"/>
      <c r="FV295" s="438"/>
    </row>
    <row r="296" spans="2:178" ht="12.75" x14ac:dyDescent="0.25">
      <c r="B296" s="476"/>
      <c r="C296" s="476"/>
      <c r="D296" s="476"/>
      <c r="E296" s="438"/>
      <c r="F296" s="438"/>
      <c r="G296" s="438"/>
      <c r="FV296" s="438"/>
    </row>
    <row r="297" spans="2:178" ht="12.75" x14ac:dyDescent="0.25">
      <c r="B297" s="476"/>
      <c r="C297" s="476"/>
      <c r="D297" s="476"/>
      <c r="E297" s="438"/>
      <c r="F297" s="438"/>
      <c r="G297" s="438"/>
      <c r="FV297" s="438"/>
    </row>
    <row r="298" spans="2:178" ht="12.75" x14ac:dyDescent="0.25">
      <c r="B298" s="476"/>
      <c r="C298" s="476"/>
      <c r="D298" s="476"/>
      <c r="E298" s="438"/>
      <c r="F298" s="438"/>
      <c r="G298" s="438"/>
      <c r="FV298" s="438"/>
    </row>
    <row r="299" spans="2:178" ht="12.75" x14ac:dyDescent="0.25">
      <c r="B299" s="476"/>
      <c r="C299" s="476"/>
      <c r="D299" s="476"/>
      <c r="E299" s="438"/>
      <c r="F299" s="438"/>
      <c r="G299" s="438"/>
      <c r="FV299" s="438"/>
    </row>
    <row r="300" spans="2:178" ht="12.75" x14ac:dyDescent="0.25">
      <c r="B300" s="476"/>
      <c r="C300" s="476"/>
      <c r="D300" s="476"/>
      <c r="E300" s="438"/>
      <c r="F300" s="438"/>
      <c r="G300" s="438"/>
      <c r="FV300" s="438"/>
    </row>
    <row r="301" spans="2:178" ht="12.75" x14ac:dyDescent="0.25">
      <c r="B301" s="476"/>
      <c r="C301" s="476"/>
      <c r="D301" s="476"/>
      <c r="E301" s="438"/>
      <c r="F301" s="438"/>
      <c r="G301" s="438"/>
      <c r="FV301" s="438"/>
    </row>
    <row r="302" spans="2:178" ht="12.75" x14ac:dyDescent="0.25">
      <c r="B302" s="476"/>
      <c r="C302" s="476"/>
      <c r="D302" s="476"/>
      <c r="E302" s="438"/>
      <c r="F302" s="438"/>
      <c r="G302" s="438"/>
      <c r="FV302" s="438"/>
    </row>
    <row r="303" spans="2:178" ht="12.75" x14ac:dyDescent="0.25">
      <c r="B303" s="476"/>
      <c r="C303" s="476"/>
      <c r="D303" s="476"/>
      <c r="E303" s="438"/>
      <c r="F303" s="438"/>
      <c r="G303" s="438"/>
      <c r="FV303" s="438"/>
    </row>
    <row r="304" spans="2:178" ht="12.75" x14ac:dyDescent="0.25">
      <c r="B304" s="476"/>
      <c r="C304" s="476"/>
      <c r="D304" s="476"/>
      <c r="E304" s="438"/>
      <c r="F304" s="438"/>
      <c r="G304" s="438"/>
      <c r="FV304" s="438"/>
    </row>
    <row r="305" spans="2:178" ht="12.75" x14ac:dyDescent="0.25">
      <c r="B305" s="476"/>
      <c r="C305" s="476"/>
      <c r="D305" s="476"/>
      <c r="E305" s="438"/>
      <c r="F305" s="438"/>
      <c r="G305" s="438"/>
      <c r="FV305" s="438"/>
    </row>
    <row r="306" spans="2:178" ht="12.75" x14ac:dyDescent="0.25">
      <c r="B306" s="476"/>
      <c r="C306" s="476"/>
      <c r="D306" s="476"/>
      <c r="E306" s="438"/>
      <c r="F306" s="438"/>
      <c r="G306" s="438"/>
      <c r="FV306" s="438"/>
    </row>
    <row r="307" spans="2:178" ht="12.75" x14ac:dyDescent="0.25">
      <c r="B307" s="476"/>
      <c r="C307" s="476"/>
      <c r="D307" s="476"/>
      <c r="E307" s="438"/>
      <c r="F307" s="438"/>
      <c r="G307" s="438"/>
      <c r="FV307" s="438"/>
    </row>
    <row r="308" spans="2:178" ht="12.75" x14ac:dyDescent="0.25">
      <c r="B308" s="476"/>
      <c r="C308" s="476"/>
      <c r="D308" s="476"/>
      <c r="E308" s="438"/>
      <c r="F308" s="438"/>
      <c r="G308" s="438"/>
      <c r="FV308" s="438"/>
    </row>
    <row r="309" spans="2:178" ht="12.75" x14ac:dyDescent="0.25">
      <c r="B309" s="476"/>
      <c r="C309" s="476"/>
      <c r="D309" s="476"/>
      <c r="E309" s="438"/>
      <c r="F309" s="438"/>
      <c r="G309" s="438"/>
      <c r="FV309" s="438"/>
    </row>
    <row r="310" spans="2:178" ht="12.75" x14ac:dyDescent="0.25">
      <c r="B310" s="476"/>
      <c r="C310" s="476"/>
      <c r="D310" s="476"/>
      <c r="E310" s="438"/>
      <c r="F310" s="438"/>
      <c r="G310" s="438"/>
      <c r="FV310" s="438"/>
    </row>
    <row r="311" spans="2:178" ht="12.75" x14ac:dyDescent="0.25">
      <c r="B311" s="476"/>
      <c r="C311" s="476"/>
      <c r="D311" s="476"/>
      <c r="E311" s="438"/>
      <c r="F311" s="438"/>
      <c r="G311" s="438"/>
      <c r="FV311" s="438"/>
    </row>
    <row r="312" spans="2:178" ht="12.75" x14ac:dyDescent="0.25">
      <c r="B312" s="476"/>
      <c r="C312" s="476"/>
      <c r="D312" s="476"/>
      <c r="E312" s="438"/>
      <c r="F312" s="438"/>
      <c r="G312" s="438"/>
      <c r="FV312" s="438"/>
    </row>
    <row r="313" spans="2:178" ht="12.75" x14ac:dyDescent="0.25">
      <c r="B313" s="476"/>
      <c r="C313" s="476"/>
      <c r="D313" s="476"/>
      <c r="E313" s="438"/>
      <c r="F313" s="438"/>
      <c r="G313" s="438"/>
      <c r="FV313" s="438"/>
    </row>
    <row r="314" spans="2:178" ht="12.75" x14ac:dyDescent="0.25">
      <c r="B314" s="476"/>
      <c r="C314" s="476"/>
      <c r="D314" s="476"/>
      <c r="E314" s="438"/>
      <c r="F314" s="438"/>
      <c r="G314" s="438"/>
      <c r="FV314" s="438"/>
    </row>
    <row r="315" spans="2:178" ht="12.75" x14ac:dyDescent="0.25">
      <c r="B315" s="476"/>
      <c r="C315" s="476"/>
      <c r="D315" s="476"/>
      <c r="E315" s="438"/>
      <c r="F315" s="438"/>
      <c r="G315" s="438"/>
      <c r="FV315" s="438"/>
    </row>
    <row r="316" spans="2:178" ht="12.75" x14ac:dyDescent="0.25">
      <c r="B316" s="476"/>
      <c r="C316" s="476"/>
      <c r="D316" s="476"/>
      <c r="E316" s="438"/>
      <c r="F316" s="438"/>
      <c r="G316" s="438"/>
      <c r="FV316" s="438"/>
    </row>
    <row r="317" spans="2:178" ht="12.75" x14ac:dyDescent="0.25">
      <c r="B317" s="476"/>
      <c r="C317" s="476"/>
      <c r="D317" s="476"/>
      <c r="E317" s="438"/>
      <c r="F317" s="438"/>
      <c r="G317" s="438"/>
      <c r="FV317" s="438"/>
    </row>
    <row r="318" spans="2:178" ht="12.75" x14ac:dyDescent="0.25">
      <c r="B318" s="476"/>
      <c r="C318" s="476"/>
      <c r="D318" s="476"/>
      <c r="E318" s="438"/>
      <c r="F318" s="438"/>
      <c r="G318" s="438"/>
      <c r="FV318" s="438"/>
    </row>
    <row r="319" spans="2:178" ht="12.75" x14ac:dyDescent="0.25">
      <c r="B319" s="476"/>
      <c r="C319" s="476"/>
      <c r="D319" s="476"/>
      <c r="E319" s="438"/>
      <c r="F319" s="438"/>
      <c r="G319" s="438"/>
      <c r="FV319" s="438"/>
    </row>
    <row r="320" spans="2:178" ht="12.75" x14ac:dyDescent="0.25">
      <c r="B320" s="476"/>
      <c r="C320" s="476"/>
      <c r="D320" s="476"/>
      <c r="E320" s="438"/>
      <c r="F320" s="438"/>
      <c r="G320" s="438"/>
      <c r="FV320" s="438"/>
    </row>
    <row r="321" spans="2:178" ht="12.75" x14ac:dyDescent="0.25">
      <c r="B321" s="476"/>
      <c r="C321" s="476"/>
      <c r="D321" s="476"/>
      <c r="E321" s="438"/>
      <c r="F321" s="438"/>
      <c r="G321" s="438"/>
      <c r="FV321" s="438"/>
    </row>
    <row r="322" spans="2:178" ht="12.75" x14ac:dyDescent="0.25">
      <c r="B322" s="476"/>
      <c r="C322" s="476"/>
      <c r="D322" s="476"/>
      <c r="E322" s="438"/>
      <c r="F322" s="438"/>
      <c r="G322" s="438"/>
      <c r="FV322" s="438"/>
    </row>
    <row r="323" spans="2:178" ht="12.75" x14ac:dyDescent="0.25">
      <c r="B323" s="476"/>
      <c r="C323" s="476"/>
      <c r="D323" s="476"/>
      <c r="E323" s="438"/>
      <c r="F323" s="438"/>
      <c r="G323" s="438"/>
      <c r="FV323" s="438"/>
    </row>
    <row r="324" spans="2:178" ht="12.75" x14ac:dyDescent="0.25">
      <c r="B324" s="476"/>
      <c r="C324" s="476"/>
      <c r="D324" s="476"/>
      <c r="E324" s="438"/>
      <c r="F324" s="438"/>
      <c r="G324" s="438"/>
      <c r="FV324" s="438"/>
    </row>
    <row r="325" spans="2:178" ht="12.75" x14ac:dyDescent="0.25">
      <c r="B325" s="476"/>
      <c r="C325" s="476"/>
      <c r="D325" s="476"/>
      <c r="E325" s="438"/>
      <c r="F325" s="438"/>
      <c r="G325" s="438"/>
      <c r="FV325" s="438"/>
    </row>
    <row r="326" spans="2:178" ht="12.75" x14ac:dyDescent="0.25">
      <c r="B326" s="476"/>
      <c r="C326" s="476"/>
      <c r="D326" s="476"/>
      <c r="E326" s="438"/>
      <c r="F326" s="438"/>
      <c r="G326" s="438"/>
      <c r="FV326" s="438"/>
    </row>
  </sheetData>
  <mergeCells count="4">
    <mergeCell ref="B2:G2"/>
    <mergeCell ref="B3:G3"/>
    <mergeCell ref="B4:G4"/>
    <mergeCell ref="B154:D154"/>
  </mergeCells>
  <hyperlinks>
    <hyperlink ref="I2" location="'Indice Total'!A137" display="Volver" xr:uid="{00000000-0004-0000-6A00-000000000000}"/>
  </hyperlinks>
  <pageMargins left="0.7" right="0.7" top="0.75" bottom="0.75" header="0.3" footer="0.3"/>
  <pageSetup paperSize="14"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tabColor theme="0" tint="-0.499984740745262"/>
  </sheetPr>
  <dimension ref="B2:O28"/>
  <sheetViews>
    <sheetView showGridLines="0" zoomScale="90" zoomScaleNormal="90" workbookViewId="0"/>
  </sheetViews>
  <sheetFormatPr baseColWidth="10" defaultColWidth="11.42578125" defaultRowHeight="14.25" x14ac:dyDescent="0.2"/>
  <cols>
    <col min="1" max="1" width="20.42578125" style="241" customWidth="1"/>
    <col min="2" max="2" width="68.140625" style="241" customWidth="1"/>
    <col min="3" max="13" width="9.5703125" style="241" customWidth="1"/>
    <col min="14" max="14" width="11.28515625" style="241" customWidth="1"/>
    <col min="15" max="16384" width="11.42578125" style="241"/>
  </cols>
  <sheetData>
    <row r="2" spans="2:15" ht="15" x14ac:dyDescent="0.25">
      <c r="B2" s="1974" t="s">
        <v>692</v>
      </c>
      <c r="C2" s="1992"/>
      <c r="D2" s="1992"/>
      <c r="E2" s="1992"/>
      <c r="F2" s="1992"/>
      <c r="G2" s="1992"/>
      <c r="H2" s="1992"/>
      <c r="I2" s="1992"/>
      <c r="J2" s="1992"/>
      <c r="K2" s="1992"/>
      <c r="L2" s="1992"/>
      <c r="M2" s="1992"/>
      <c r="O2" s="1" t="s">
        <v>16</v>
      </c>
    </row>
    <row r="3" spans="2:15" ht="19.5" customHeight="1" x14ac:dyDescent="0.25">
      <c r="B3" s="2029" t="s">
        <v>693</v>
      </c>
      <c r="C3" s="2030"/>
      <c r="D3" s="2030"/>
      <c r="E3" s="2030"/>
      <c r="F3" s="2030"/>
      <c r="G3" s="2030"/>
      <c r="H3" s="2030"/>
      <c r="I3" s="2030"/>
      <c r="J3" s="2030"/>
      <c r="K3" s="2030"/>
      <c r="L3" s="2030"/>
      <c r="M3" s="2030"/>
    </row>
    <row r="4" spans="2:15" ht="18" customHeight="1" x14ac:dyDescent="0.25">
      <c r="B4" s="2029">
        <v>2020</v>
      </c>
      <c r="C4" s="2030"/>
      <c r="D4" s="2030"/>
      <c r="E4" s="2030"/>
      <c r="F4" s="2030"/>
      <c r="G4" s="2030"/>
      <c r="H4" s="2030"/>
      <c r="I4" s="2030"/>
      <c r="J4" s="2030"/>
      <c r="K4" s="2030"/>
      <c r="L4" s="2030"/>
      <c r="M4" s="2030"/>
    </row>
    <row r="5" spans="2:15" ht="15" x14ac:dyDescent="0.2">
      <c r="B5" s="451"/>
      <c r="C5" s="452"/>
      <c r="D5" s="285"/>
      <c r="E5" s="285"/>
      <c r="F5" s="285"/>
      <c r="G5" s="285"/>
    </row>
    <row r="6" spans="2:15" ht="42.75" customHeight="1" x14ac:dyDescent="0.2">
      <c r="B6" s="2031" t="s">
        <v>530</v>
      </c>
      <c r="C6" s="2032" t="s">
        <v>694</v>
      </c>
      <c r="D6" s="2032"/>
      <c r="E6" s="2032" t="s">
        <v>695</v>
      </c>
      <c r="F6" s="2032"/>
      <c r="G6" s="2032" t="s">
        <v>696</v>
      </c>
      <c r="H6" s="2032"/>
      <c r="I6" s="2032" t="s">
        <v>697</v>
      </c>
      <c r="J6" s="2032"/>
      <c r="K6" s="2032" t="s">
        <v>550</v>
      </c>
      <c r="L6" s="2032"/>
      <c r="M6" s="2032"/>
      <c r="N6" s="2033"/>
    </row>
    <row r="7" spans="2:15" ht="20.100000000000001" customHeight="1" x14ac:dyDescent="0.2">
      <c r="B7" s="2031"/>
      <c r="C7" s="477" t="s">
        <v>483</v>
      </c>
      <c r="D7" s="478" t="s">
        <v>482</v>
      </c>
      <c r="E7" s="478" t="s">
        <v>483</v>
      </c>
      <c r="F7" s="478" t="s">
        <v>482</v>
      </c>
      <c r="G7" s="478" t="s">
        <v>483</v>
      </c>
      <c r="H7" s="478" t="s">
        <v>482</v>
      </c>
      <c r="I7" s="478" t="s">
        <v>483</v>
      </c>
      <c r="J7" s="478" t="s">
        <v>482</v>
      </c>
      <c r="K7" s="478" t="s">
        <v>483</v>
      </c>
      <c r="L7" s="478" t="s">
        <v>482</v>
      </c>
      <c r="M7" s="478" t="s">
        <v>698</v>
      </c>
      <c r="N7" s="479" t="s">
        <v>389</v>
      </c>
    </row>
    <row r="8" spans="2:15" ht="17.100000000000001" customHeight="1" x14ac:dyDescent="0.2">
      <c r="B8" s="251" t="s">
        <v>531</v>
      </c>
      <c r="C8" s="480">
        <v>77760</v>
      </c>
      <c r="D8" s="480">
        <v>116717</v>
      </c>
      <c r="E8" s="480">
        <v>9</v>
      </c>
      <c r="F8" s="480">
        <v>11</v>
      </c>
      <c r="G8" s="480">
        <v>13296</v>
      </c>
      <c r="H8" s="480">
        <v>32785</v>
      </c>
      <c r="I8" s="480">
        <v>0</v>
      </c>
      <c r="J8" s="480"/>
      <c r="K8" s="481">
        <v>91065</v>
      </c>
      <c r="L8" s="481">
        <v>149513</v>
      </c>
      <c r="M8" s="481">
        <v>49</v>
      </c>
      <c r="N8" s="482">
        <v>240627</v>
      </c>
    </row>
    <row r="9" spans="2:15" ht="17.100000000000001" customHeight="1" x14ac:dyDescent="0.25">
      <c r="B9" s="251" t="s">
        <v>532</v>
      </c>
      <c r="C9" s="329">
        <v>309434</v>
      </c>
      <c r="D9" s="329">
        <v>405642</v>
      </c>
      <c r="E9" s="329"/>
      <c r="F9" s="329"/>
      <c r="G9" s="329"/>
      <c r="H9" s="480"/>
      <c r="I9" s="329">
        <v>12</v>
      </c>
      <c r="J9" s="329">
        <v>30</v>
      </c>
      <c r="K9" s="481">
        <v>309446</v>
      </c>
      <c r="L9" s="481">
        <v>405672</v>
      </c>
      <c r="M9" s="483">
        <v>78</v>
      </c>
      <c r="N9" s="482">
        <v>715196</v>
      </c>
    </row>
    <row r="10" spans="2:15" ht="17.100000000000001" customHeight="1" x14ac:dyDescent="0.25">
      <c r="B10" s="251" t="s">
        <v>533</v>
      </c>
      <c r="C10" s="329"/>
      <c r="D10" s="329"/>
      <c r="E10" s="329"/>
      <c r="F10" s="329"/>
      <c r="G10" s="329"/>
      <c r="H10" s="329"/>
      <c r="I10" s="329">
        <v>4549</v>
      </c>
      <c r="J10" s="329">
        <v>5533</v>
      </c>
      <c r="K10" s="481">
        <v>4549</v>
      </c>
      <c r="L10" s="481">
        <v>5533</v>
      </c>
      <c r="M10" s="483"/>
      <c r="N10" s="482">
        <v>10082</v>
      </c>
    </row>
    <row r="11" spans="2:15" ht="17.100000000000001" customHeight="1" x14ac:dyDescent="0.25">
      <c r="B11" s="248" t="s">
        <v>534</v>
      </c>
      <c r="C11" s="329"/>
      <c r="D11" s="329"/>
      <c r="E11" s="329"/>
      <c r="F11" s="329"/>
      <c r="G11" s="329"/>
      <c r="H11" s="329"/>
      <c r="I11" s="329"/>
      <c r="J11" s="329"/>
      <c r="K11" s="481">
        <v>0</v>
      </c>
      <c r="L11" s="481">
        <v>0</v>
      </c>
      <c r="M11" s="484">
        <v>8760</v>
      </c>
      <c r="N11" s="485">
        <v>8760</v>
      </c>
    </row>
    <row r="12" spans="2:15" ht="17.100000000000001" customHeight="1" x14ac:dyDescent="0.25">
      <c r="B12" s="251" t="s">
        <v>535</v>
      </c>
      <c r="C12" s="329">
        <v>22470</v>
      </c>
      <c r="D12" s="329">
        <v>23455</v>
      </c>
      <c r="E12" s="329"/>
      <c r="F12" s="329"/>
      <c r="G12" s="329"/>
      <c r="H12" s="329"/>
      <c r="I12" s="329"/>
      <c r="J12" s="329"/>
      <c r="K12" s="481">
        <v>22470</v>
      </c>
      <c r="L12" s="481">
        <v>23455</v>
      </c>
      <c r="M12" s="483">
        <v>6</v>
      </c>
      <c r="N12" s="482">
        <v>45931</v>
      </c>
    </row>
    <row r="13" spans="2:15" ht="17.100000000000001" customHeight="1" x14ac:dyDescent="0.25">
      <c r="B13" s="251" t="s">
        <v>536</v>
      </c>
      <c r="C13" s="329">
        <v>112</v>
      </c>
      <c r="D13" s="329">
        <v>148.28333333333333</v>
      </c>
      <c r="E13" s="329"/>
      <c r="F13" s="329"/>
      <c r="G13" s="329">
        <v>1507</v>
      </c>
      <c r="H13" s="329">
        <v>8081</v>
      </c>
      <c r="I13" s="329"/>
      <c r="J13" s="329"/>
      <c r="K13" s="481">
        <v>1619</v>
      </c>
      <c r="L13" s="481">
        <v>8229.2833333333328</v>
      </c>
      <c r="M13" s="483">
        <v>0</v>
      </c>
      <c r="N13" s="482">
        <v>9848.2833333333328</v>
      </c>
    </row>
    <row r="14" spans="2:15" ht="17.100000000000001" customHeight="1" x14ac:dyDescent="0.25">
      <c r="B14" s="251" t="s">
        <v>537</v>
      </c>
      <c r="C14" s="329"/>
      <c r="D14" s="334"/>
      <c r="E14" s="329"/>
      <c r="F14" s="329"/>
      <c r="G14" s="329">
        <v>1664</v>
      </c>
      <c r="H14" s="329">
        <v>3596</v>
      </c>
      <c r="I14" s="329"/>
      <c r="J14" s="329"/>
      <c r="K14" s="481">
        <v>1664</v>
      </c>
      <c r="L14" s="481">
        <v>3596</v>
      </c>
      <c r="M14" s="483">
        <v>2</v>
      </c>
      <c r="N14" s="482">
        <v>5262</v>
      </c>
    </row>
    <row r="15" spans="2:15" ht="17.100000000000001" customHeight="1" x14ac:dyDescent="0.25">
      <c r="B15" s="251" t="s">
        <v>538</v>
      </c>
      <c r="C15" s="329"/>
      <c r="D15" s="329"/>
      <c r="E15" s="329"/>
      <c r="F15" s="329"/>
      <c r="G15" s="329">
        <v>14376</v>
      </c>
      <c r="H15" s="329">
        <v>38098</v>
      </c>
      <c r="I15" s="329"/>
      <c r="J15" s="329"/>
      <c r="K15" s="481">
        <v>14376</v>
      </c>
      <c r="L15" s="481">
        <v>38098</v>
      </c>
      <c r="M15" s="483">
        <v>22</v>
      </c>
      <c r="N15" s="482">
        <v>52496</v>
      </c>
    </row>
    <row r="16" spans="2:15" ht="17.100000000000001" customHeight="1" x14ac:dyDescent="0.25">
      <c r="B16" s="251" t="s">
        <v>539</v>
      </c>
      <c r="C16" s="329"/>
      <c r="D16" s="329"/>
      <c r="E16" s="329"/>
      <c r="F16" s="329"/>
      <c r="G16" s="329">
        <v>8657</v>
      </c>
      <c r="H16" s="329">
        <v>30126</v>
      </c>
      <c r="I16" s="329"/>
      <c r="J16" s="329"/>
      <c r="K16" s="481">
        <v>8657</v>
      </c>
      <c r="L16" s="481">
        <v>30126</v>
      </c>
      <c r="M16" s="483">
        <v>1</v>
      </c>
      <c r="N16" s="482">
        <v>38784</v>
      </c>
    </row>
    <row r="17" spans="2:14" ht="17.100000000000001" customHeight="1" x14ac:dyDescent="0.25">
      <c r="B17" s="262" t="s">
        <v>0</v>
      </c>
      <c r="C17" s="486">
        <v>409776</v>
      </c>
      <c r="D17" s="486">
        <v>545962.28333333333</v>
      </c>
      <c r="E17" s="486">
        <v>9</v>
      </c>
      <c r="F17" s="486">
        <v>11</v>
      </c>
      <c r="G17" s="486">
        <v>39500</v>
      </c>
      <c r="H17" s="486">
        <v>112686</v>
      </c>
      <c r="I17" s="486">
        <v>4561</v>
      </c>
      <c r="J17" s="486">
        <v>5563</v>
      </c>
      <c r="K17" s="486">
        <v>453846</v>
      </c>
      <c r="L17" s="486">
        <v>664222.28333333333</v>
      </c>
      <c r="M17" s="486">
        <v>8918</v>
      </c>
      <c r="N17" s="482">
        <v>1126986.2833333332</v>
      </c>
    </row>
    <row r="18" spans="2:14" x14ac:dyDescent="0.2">
      <c r="B18" s="445" t="s">
        <v>540</v>
      </c>
    </row>
    <row r="19" spans="2:14" ht="15" x14ac:dyDescent="0.25">
      <c r="B19" s="229"/>
      <c r="C19" s="341"/>
      <c r="D19" s="341"/>
      <c r="E19" s="341"/>
      <c r="F19" s="341"/>
      <c r="G19" s="341"/>
    </row>
    <row r="20" spans="2:14" ht="15" x14ac:dyDescent="0.25">
      <c r="B20" s="229"/>
      <c r="C20" s="341"/>
      <c r="D20" s="341"/>
      <c r="E20" s="341"/>
      <c r="F20" s="341"/>
      <c r="G20" s="341"/>
    </row>
    <row r="21" spans="2:14" ht="15" x14ac:dyDescent="0.25">
      <c r="B21" s="229"/>
      <c r="C21" s="341"/>
      <c r="D21" s="341"/>
      <c r="E21" s="341"/>
      <c r="F21" s="341"/>
      <c r="G21" s="341"/>
    </row>
    <row r="22" spans="2:14" ht="15" x14ac:dyDescent="0.25">
      <c r="B22" s="229"/>
      <c r="C22" s="341"/>
      <c r="D22" s="341"/>
      <c r="E22" s="341"/>
      <c r="F22" s="341"/>
      <c r="G22" s="341"/>
    </row>
    <row r="23" spans="2:14" ht="15" x14ac:dyDescent="0.25">
      <c r="B23" s="229"/>
      <c r="C23" s="341"/>
      <c r="D23" s="341"/>
      <c r="E23" s="341"/>
      <c r="F23" s="341"/>
      <c r="G23" s="341"/>
    </row>
    <row r="24" spans="2:14" ht="15" x14ac:dyDescent="0.25">
      <c r="B24" s="229"/>
      <c r="C24" s="341"/>
      <c r="D24" s="341"/>
      <c r="E24" s="341"/>
      <c r="F24" s="341"/>
      <c r="G24" s="341"/>
    </row>
    <row r="25" spans="2:14" ht="15" x14ac:dyDescent="0.25">
      <c r="B25" s="229"/>
      <c r="C25" s="341"/>
      <c r="D25" s="341"/>
      <c r="E25" s="341"/>
      <c r="F25" s="341"/>
      <c r="G25" s="341"/>
    </row>
    <row r="26" spans="2:14" ht="15" x14ac:dyDescent="0.25">
      <c r="B26" s="229"/>
      <c r="C26" s="341"/>
      <c r="D26" s="341"/>
      <c r="E26" s="341"/>
      <c r="F26" s="341"/>
      <c r="G26" s="341"/>
    </row>
    <row r="27" spans="2:14" ht="15" x14ac:dyDescent="0.25">
      <c r="B27" s="229"/>
      <c r="C27" s="341"/>
      <c r="D27" s="341"/>
      <c r="E27" s="341"/>
      <c r="F27" s="341"/>
      <c r="G27" s="341"/>
    </row>
    <row r="28" spans="2:14" ht="15" x14ac:dyDescent="0.25">
      <c r="B28" s="229"/>
      <c r="C28" s="341"/>
      <c r="D28" s="341"/>
      <c r="E28" s="341"/>
      <c r="F28" s="341"/>
      <c r="G28" s="341"/>
    </row>
  </sheetData>
  <mergeCells count="9">
    <mergeCell ref="B2:M2"/>
    <mergeCell ref="B3:M3"/>
    <mergeCell ref="B4:M4"/>
    <mergeCell ref="B6:B7"/>
    <mergeCell ref="C6:D6"/>
    <mergeCell ref="E6:F6"/>
    <mergeCell ref="G6:H6"/>
    <mergeCell ref="I6:J6"/>
    <mergeCell ref="K6:N6"/>
  </mergeCells>
  <hyperlinks>
    <hyperlink ref="O2" location="'Indice Total'!A137" display="Volver" xr:uid="{00000000-0004-0000-6B00-000000000000}"/>
  </hyperlinks>
  <pageMargins left="0.7" right="0.7" top="0.75" bottom="0.75" header="0.3" footer="0.3"/>
  <pageSetup paperSize="14"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tabColor theme="0" tint="-0.499984740745262"/>
  </sheetPr>
  <dimension ref="B2:S47"/>
  <sheetViews>
    <sheetView showGridLines="0" zoomScale="90" zoomScaleNormal="90" workbookViewId="0"/>
  </sheetViews>
  <sheetFormatPr baseColWidth="10" defaultColWidth="11.42578125" defaultRowHeight="14.25" x14ac:dyDescent="0.2"/>
  <cols>
    <col min="1" max="1" width="18.85546875" style="241" customWidth="1"/>
    <col min="2" max="2" width="53.85546875" style="241" customWidth="1"/>
    <col min="3" max="3" width="16.5703125" style="241" customWidth="1"/>
    <col min="4" max="4" width="13.140625" style="241" customWidth="1"/>
    <col min="5" max="5" width="11.5703125" style="241" customWidth="1"/>
    <col min="6" max="6" width="13.140625" style="241" customWidth="1"/>
    <col min="7" max="7" width="12.5703125" style="241" customWidth="1"/>
    <col min="8" max="8" width="17.140625" style="241" customWidth="1"/>
    <col min="9" max="9" width="11.42578125" style="241"/>
    <col min="10" max="10" width="7.85546875" style="356" customWidth="1"/>
    <col min="11" max="11" width="9.140625" style="241" customWidth="1"/>
    <col min="12" max="12" width="6.7109375" style="241" customWidth="1"/>
    <col min="13" max="13" width="8.5703125" style="241" customWidth="1"/>
    <col min="14" max="14" width="7.28515625" style="241" customWidth="1"/>
    <col min="15" max="15" width="7.85546875" style="241" customWidth="1"/>
    <col min="16" max="16" width="7.140625" style="241" customWidth="1"/>
    <col min="17" max="17" width="6.7109375" style="241" customWidth="1"/>
    <col min="18" max="18" width="7.7109375" style="241" customWidth="1"/>
    <col min="19" max="16384" width="11.42578125" style="241"/>
  </cols>
  <sheetData>
    <row r="2" spans="2:19" ht="18" x14ac:dyDescent="0.25">
      <c r="B2" s="2023" t="s">
        <v>699</v>
      </c>
      <c r="C2" s="2023"/>
      <c r="D2" s="2023"/>
      <c r="E2" s="2023"/>
      <c r="F2" s="2023"/>
      <c r="G2" s="2023"/>
      <c r="J2" s="1"/>
    </row>
    <row r="3" spans="2:19" ht="15" x14ac:dyDescent="0.25">
      <c r="I3" s="487"/>
    </row>
    <row r="4" spans="2:19" ht="15.75" customHeight="1" x14ac:dyDescent="0.25">
      <c r="B4" s="2034" t="s">
        <v>700</v>
      </c>
      <c r="C4" s="2034"/>
      <c r="D4" s="2034"/>
      <c r="E4" s="2034"/>
      <c r="F4" s="2034"/>
      <c r="G4" s="2034"/>
      <c r="H4" s="2034"/>
    </row>
    <row r="5" spans="2:19" ht="15" customHeight="1" x14ac:dyDescent="0.25">
      <c r="B5" s="2034">
        <v>2020</v>
      </c>
      <c r="C5" s="2034"/>
      <c r="D5" s="2034"/>
      <c r="E5" s="2034"/>
      <c r="F5" s="2034"/>
      <c r="G5" s="2034"/>
      <c r="H5" s="2034"/>
    </row>
    <row r="6" spans="2:19" ht="33" customHeight="1" x14ac:dyDescent="0.25">
      <c r="B6" s="488" t="s">
        <v>530</v>
      </c>
      <c r="C6" s="489" t="s">
        <v>701</v>
      </c>
      <c r="D6" s="489" t="s">
        <v>702</v>
      </c>
      <c r="E6" s="489" t="s">
        <v>703</v>
      </c>
      <c r="F6" s="489" t="s">
        <v>704</v>
      </c>
      <c r="G6" s="490" t="s">
        <v>705</v>
      </c>
      <c r="H6" s="491" t="s">
        <v>0</v>
      </c>
    </row>
    <row r="7" spans="2:19" ht="17.100000000000001" customHeight="1" x14ac:dyDescent="0.2">
      <c r="B7" s="251" t="s">
        <v>531</v>
      </c>
      <c r="C7" s="329">
        <v>56752</v>
      </c>
      <c r="D7" s="329">
        <v>176445</v>
      </c>
      <c r="E7" s="329">
        <v>5799</v>
      </c>
      <c r="F7" s="329">
        <v>76</v>
      </c>
      <c r="G7" s="329">
        <v>1555</v>
      </c>
      <c r="H7" s="262">
        <v>240627</v>
      </c>
      <c r="I7" s="356"/>
    </row>
    <row r="8" spans="2:19" ht="17.100000000000001" customHeight="1" x14ac:dyDescent="0.2">
      <c r="B8" s="251" t="s">
        <v>532</v>
      </c>
      <c r="C8" s="329">
        <v>87967</v>
      </c>
      <c r="D8" s="329">
        <v>612831</v>
      </c>
      <c r="E8" s="329">
        <v>2959</v>
      </c>
      <c r="F8" s="329">
        <v>427</v>
      </c>
      <c r="G8" s="329">
        <v>11012</v>
      </c>
      <c r="H8" s="262">
        <v>715196</v>
      </c>
      <c r="I8" s="356"/>
    </row>
    <row r="9" spans="2:19" ht="17.100000000000001" customHeight="1" x14ac:dyDescent="0.2">
      <c r="B9" s="251" t="s">
        <v>533</v>
      </c>
      <c r="C9" s="329">
        <v>1085</v>
      </c>
      <c r="D9" s="329">
        <v>8960</v>
      </c>
      <c r="E9" s="329">
        <v>32</v>
      </c>
      <c r="F9" s="329">
        <v>3</v>
      </c>
      <c r="G9" s="329">
        <v>2</v>
      </c>
      <c r="H9" s="262">
        <v>10082</v>
      </c>
      <c r="I9" s="356"/>
      <c r="K9" s="356"/>
      <c r="L9" s="356"/>
      <c r="M9" s="356"/>
    </row>
    <row r="10" spans="2:19" ht="26.25" customHeight="1" x14ac:dyDescent="0.25">
      <c r="B10" s="248" t="s">
        <v>706</v>
      </c>
      <c r="C10" s="329">
        <v>1077.4541803925079</v>
      </c>
      <c r="D10" s="329">
        <v>7506.1934910150503</v>
      </c>
      <c r="E10" s="329">
        <v>36.242987936174138</v>
      </c>
      <c r="F10" s="329">
        <v>5.2300628079575393</v>
      </c>
      <c r="G10" s="329">
        <v>134.8792778483101</v>
      </c>
      <c r="H10" s="252">
        <v>8760</v>
      </c>
      <c r="I10" s="356"/>
    </row>
    <row r="11" spans="2:19" ht="17.100000000000001" customHeight="1" x14ac:dyDescent="0.2">
      <c r="B11" s="251" t="s">
        <v>535</v>
      </c>
      <c r="C11" s="329">
        <v>1157</v>
      </c>
      <c r="D11" s="329">
        <v>43711</v>
      </c>
      <c r="E11" s="329">
        <v>412</v>
      </c>
      <c r="F11" s="329">
        <v>61</v>
      </c>
      <c r="G11" s="329">
        <v>590</v>
      </c>
      <c r="H11" s="262">
        <v>45931</v>
      </c>
      <c r="I11" s="356"/>
      <c r="N11" s="356"/>
      <c r="O11" s="356"/>
      <c r="P11" s="356"/>
      <c r="Q11" s="356"/>
    </row>
    <row r="12" spans="2:19" ht="17.100000000000001" customHeight="1" x14ac:dyDescent="0.2">
      <c r="B12" s="251" t="s">
        <v>536</v>
      </c>
      <c r="C12" s="329">
        <v>6293</v>
      </c>
      <c r="D12" s="329">
        <v>3271</v>
      </c>
      <c r="E12" s="329">
        <v>266</v>
      </c>
      <c r="F12" s="329">
        <v>15</v>
      </c>
      <c r="G12" s="329">
        <v>3</v>
      </c>
      <c r="H12" s="262">
        <v>9848</v>
      </c>
      <c r="I12" s="356"/>
    </row>
    <row r="13" spans="2:19" ht="17.100000000000001" customHeight="1" x14ac:dyDescent="0.2">
      <c r="B13" s="251" t="s">
        <v>537</v>
      </c>
      <c r="C13" s="329">
        <v>1693</v>
      </c>
      <c r="D13" s="329">
        <v>3471</v>
      </c>
      <c r="E13" s="329">
        <v>90</v>
      </c>
      <c r="F13" s="329"/>
      <c r="G13" s="329">
        <v>8</v>
      </c>
      <c r="H13" s="262">
        <v>5262</v>
      </c>
      <c r="I13" s="356"/>
      <c r="K13" s="356"/>
      <c r="L13" s="356"/>
      <c r="M13" s="356"/>
      <c r="N13" s="356"/>
      <c r="O13" s="356"/>
      <c r="P13" s="356"/>
      <c r="Q13" s="356"/>
      <c r="R13" s="356"/>
      <c r="S13" s="356"/>
    </row>
    <row r="14" spans="2:19" ht="17.100000000000001" customHeight="1" x14ac:dyDescent="0.2">
      <c r="B14" s="251" t="s">
        <v>538</v>
      </c>
      <c r="C14" s="329">
        <v>24966</v>
      </c>
      <c r="D14" s="329">
        <v>25675</v>
      </c>
      <c r="E14" s="329">
        <v>1796</v>
      </c>
      <c r="F14" s="329">
        <v>19</v>
      </c>
      <c r="G14" s="329">
        <v>40</v>
      </c>
      <c r="H14" s="262">
        <v>52496</v>
      </c>
      <c r="I14" s="356"/>
      <c r="K14" s="356"/>
      <c r="L14" s="356"/>
      <c r="M14" s="356"/>
      <c r="N14" s="356"/>
      <c r="O14" s="356"/>
      <c r="P14" s="356"/>
      <c r="Q14" s="356"/>
      <c r="R14" s="356"/>
      <c r="S14" s="356"/>
    </row>
    <row r="15" spans="2:19" ht="17.100000000000001" customHeight="1" x14ac:dyDescent="0.2">
      <c r="B15" s="251" t="s">
        <v>539</v>
      </c>
      <c r="C15" s="329">
        <v>22321</v>
      </c>
      <c r="D15" s="329">
        <v>14801</v>
      </c>
      <c r="E15" s="329">
        <v>1565</v>
      </c>
      <c r="F15" s="329">
        <v>7</v>
      </c>
      <c r="G15" s="329">
        <v>90</v>
      </c>
      <c r="H15" s="262">
        <v>38784</v>
      </c>
      <c r="I15" s="356"/>
      <c r="K15" s="356"/>
      <c r="L15" s="356"/>
      <c r="M15" s="356"/>
      <c r="N15" s="356"/>
      <c r="O15" s="356"/>
      <c r="P15" s="356"/>
      <c r="Q15" s="356"/>
      <c r="R15" s="356"/>
      <c r="S15" s="356"/>
    </row>
    <row r="16" spans="2:19" ht="17.100000000000001" customHeight="1" x14ac:dyDescent="0.2">
      <c r="B16" s="262" t="s">
        <v>0</v>
      </c>
      <c r="C16" s="262">
        <v>203311.45418039249</v>
      </c>
      <c r="D16" s="262">
        <v>896671.193491015</v>
      </c>
      <c r="E16" s="262">
        <v>12955.242987936173</v>
      </c>
      <c r="F16" s="262">
        <v>613.23006280795755</v>
      </c>
      <c r="G16" s="262">
        <v>13434.879277848309</v>
      </c>
      <c r="H16" s="262">
        <v>1126986</v>
      </c>
      <c r="I16" s="356"/>
      <c r="K16" s="356"/>
      <c r="L16" s="356"/>
      <c r="M16" s="356"/>
      <c r="N16" s="356"/>
      <c r="O16" s="356"/>
      <c r="P16" s="356"/>
      <c r="Q16" s="356"/>
      <c r="R16" s="356"/>
      <c r="S16" s="356"/>
    </row>
    <row r="17" spans="2:19" ht="17.100000000000001" customHeight="1" x14ac:dyDescent="0.2">
      <c r="B17" s="445" t="s">
        <v>540</v>
      </c>
      <c r="C17" s="492"/>
      <c r="D17" s="492"/>
      <c r="E17" s="492"/>
      <c r="F17" s="492"/>
      <c r="G17" s="492"/>
      <c r="H17" s="492"/>
      <c r="I17" s="356"/>
      <c r="K17" s="356"/>
      <c r="L17" s="356"/>
      <c r="M17" s="356"/>
      <c r="N17" s="356"/>
      <c r="O17" s="356"/>
      <c r="P17" s="356"/>
      <c r="Q17" s="356"/>
      <c r="R17" s="356"/>
      <c r="S17" s="356"/>
    </row>
    <row r="18" spans="2:19" x14ac:dyDescent="0.2">
      <c r="B18" s="493" t="s">
        <v>707</v>
      </c>
      <c r="H18" s="356"/>
      <c r="K18" s="356"/>
      <c r="L18" s="356"/>
      <c r="M18" s="356"/>
      <c r="N18" s="356"/>
      <c r="O18" s="356"/>
      <c r="P18" s="356"/>
      <c r="Q18" s="356"/>
      <c r="R18" s="356"/>
      <c r="S18" s="356"/>
    </row>
    <row r="19" spans="2:19" x14ac:dyDescent="0.2">
      <c r="H19" s="356"/>
    </row>
    <row r="20" spans="2:19" ht="18" x14ac:dyDescent="0.25">
      <c r="B20" s="2023" t="s">
        <v>708</v>
      </c>
      <c r="C20" s="2023"/>
      <c r="D20" s="2023"/>
      <c r="E20" s="2023"/>
      <c r="F20" s="2023"/>
      <c r="G20" s="2023"/>
      <c r="J20" s="1"/>
    </row>
    <row r="22" spans="2:19" ht="15.75" customHeight="1" x14ac:dyDescent="0.25">
      <c r="B22" s="2034" t="s">
        <v>709</v>
      </c>
      <c r="C22" s="2034"/>
      <c r="D22" s="2034"/>
      <c r="E22" s="2034"/>
      <c r="F22" s="2034"/>
      <c r="G22" s="2034"/>
    </row>
    <row r="23" spans="2:19" ht="15.75" x14ac:dyDescent="0.25">
      <c r="B23" s="2034">
        <v>2020</v>
      </c>
      <c r="C23" s="2034"/>
      <c r="D23" s="2034"/>
      <c r="E23" s="2034"/>
      <c r="F23" s="2034"/>
      <c r="G23" s="2034"/>
      <c r="H23" s="494"/>
    </row>
    <row r="24" spans="2:19" ht="47.25" x14ac:dyDescent="0.2">
      <c r="B24" s="488" t="s">
        <v>530</v>
      </c>
      <c r="C24" s="488" t="s">
        <v>694</v>
      </c>
      <c r="D24" s="231" t="s">
        <v>695</v>
      </c>
      <c r="E24" s="258" t="s">
        <v>696</v>
      </c>
      <c r="F24" s="258" t="s">
        <v>697</v>
      </c>
      <c r="G24" s="231" t="s">
        <v>550</v>
      </c>
    </row>
    <row r="25" spans="2:19" ht="17.100000000000001" customHeight="1" x14ac:dyDescent="0.25">
      <c r="B25" s="251" t="s">
        <v>531</v>
      </c>
      <c r="C25" s="329">
        <v>148502</v>
      </c>
      <c r="D25" s="329">
        <v>13</v>
      </c>
      <c r="E25" s="495">
        <v>40438</v>
      </c>
      <c r="F25" s="481">
        <v>0</v>
      </c>
      <c r="G25" s="496">
        <v>188953</v>
      </c>
      <c r="H25" s="497"/>
    </row>
    <row r="26" spans="2:19" ht="17.100000000000001" customHeight="1" x14ac:dyDescent="0.25">
      <c r="B26" s="251" t="s">
        <v>532</v>
      </c>
      <c r="C26" s="329">
        <v>538334</v>
      </c>
      <c r="D26" s="498">
        <v>0</v>
      </c>
      <c r="E26" s="329">
        <v>0</v>
      </c>
      <c r="F26" s="329">
        <v>25</v>
      </c>
      <c r="G26" s="496">
        <v>538359</v>
      </c>
      <c r="H26" s="499"/>
    </row>
    <row r="27" spans="2:19" ht="17.100000000000001" customHeight="1" x14ac:dyDescent="0.2">
      <c r="B27" s="251" t="s">
        <v>533</v>
      </c>
      <c r="C27" s="498">
        <v>0</v>
      </c>
      <c r="D27" s="329">
        <v>0</v>
      </c>
      <c r="E27" s="329">
        <v>0</v>
      </c>
      <c r="F27" s="329">
        <v>8658</v>
      </c>
      <c r="G27" s="496">
        <v>8658</v>
      </c>
      <c r="H27" s="500"/>
    </row>
    <row r="28" spans="2:19" ht="30" customHeight="1" x14ac:dyDescent="0.2">
      <c r="B28" s="248" t="s">
        <v>706</v>
      </c>
      <c r="C28" s="329"/>
      <c r="D28" s="329"/>
      <c r="E28" s="329"/>
      <c r="F28" s="329"/>
      <c r="G28" s="501" t="s">
        <v>710</v>
      </c>
      <c r="H28" s="500"/>
    </row>
    <row r="29" spans="2:19" ht="17.100000000000001" customHeight="1" x14ac:dyDescent="0.2">
      <c r="B29" s="251" t="s">
        <v>535</v>
      </c>
      <c r="C29" s="329">
        <v>35344</v>
      </c>
      <c r="D29" s="329">
        <v>16</v>
      </c>
      <c r="E29" s="329">
        <v>0</v>
      </c>
      <c r="F29" s="329">
        <v>0</v>
      </c>
      <c r="G29" s="496">
        <v>35360</v>
      </c>
      <c r="H29" s="500"/>
    </row>
    <row r="30" spans="2:19" ht="17.100000000000001" customHeight="1" x14ac:dyDescent="0.2">
      <c r="B30" s="251" t="s">
        <v>536</v>
      </c>
      <c r="C30" s="329">
        <v>220</v>
      </c>
      <c r="D30" s="329">
        <v>0</v>
      </c>
      <c r="E30" s="329">
        <v>8039</v>
      </c>
      <c r="F30" s="329">
        <v>0</v>
      </c>
      <c r="G30" s="496">
        <v>8259</v>
      </c>
      <c r="H30" s="500"/>
    </row>
    <row r="31" spans="2:19" ht="17.100000000000001" customHeight="1" x14ac:dyDescent="0.2">
      <c r="B31" s="251" t="s">
        <v>537</v>
      </c>
      <c r="C31" s="329">
        <v>10</v>
      </c>
      <c r="D31" s="329">
        <v>0</v>
      </c>
      <c r="E31" s="329">
        <v>4038</v>
      </c>
      <c r="F31" s="329">
        <v>0</v>
      </c>
      <c r="G31" s="496">
        <v>4048</v>
      </c>
      <c r="H31" s="500"/>
    </row>
    <row r="32" spans="2:19" ht="17.100000000000001" customHeight="1" x14ac:dyDescent="0.2">
      <c r="B32" s="251" t="s">
        <v>538</v>
      </c>
      <c r="C32" s="329">
        <v>0</v>
      </c>
      <c r="D32" s="329">
        <v>0</v>
      </c>
      <c r="E32" s="329">
        <v>39166</v>
      </c>
      <c r="F32" s="329">
        <v>0</v>
      </c>
      <c r="G32" s="496">
        <v>39166</v>
      </c>
      <c r="H32" s="500"/>
    </row>
    <row r="33" spans="2:16" ht="17.100000000000001" customHeight="1" x14ac:dyDescent="0.2">
      <c r="B33" s="251" t="s">
        <v>539</v>
      </c>
      <c r="C33" s="329">
        <v>0</v>
      </c>
      <c r="D33" s="329">
        <v>0</v>
      </c>
      <c r="E33" s="329">
        <v>29415</v>
      </c>
      <c r="F33" s="329">
        <v>0</v>
      </c>
      <c r="G33" s="496">
        <v>29415</v>
      </c>
      <c r="H33" s="500"/>
      <c r="K33" s="356"/>
      <c r="L33" s="356"/>
      <c r="M33" s="356"/>
      <c r="N33" s="356"/>
      <c r="O33" s="356"/>
      <c r="P33" s="356"/>
    </row>
    <row r="34" spans="2:16" ht="17.100000000000001" customHeight="1" x14ac:dyDescent="0.2">
      <c r="B34" s="262" t="s">
        <v>0</v>
      </c>
      <c r="C34" s="262">
        <v>722410</v>
      </c>
      <c r="D34" s="262">
        <v>29</v>
      </c>
      <c r="E34" s="262">
        <v>121096</v>
      </c>
      <c r="F34" s="262">
        <v>8683</v>
      </c>
      <c r="G34" s="262">
        <v>852218</v>
      </c>
      <c r="H34" s="500"/>
      <c r="K34" s="356"/>
      <c r="L34" s="356"/>
      <c r="M34" s="356"/>
      <c r="N34" s="356"/>
      <c r="O34" s="356"/>
      <c r="P34" s="356"/>
    </row>
    <row r="35" spans="2:16" x14ac:dyDescent="0.2">
      <c r="B35" s="493" t="s">
        <v>711</v>
      </c>
      <c r="K35" s="356"/>
      <c r="L35" s="356"/>
      <c r="M35" s="356"/>
      <c r="N35" s="356"/>
      <c r="O35" s="356"/>
      <c r="P35" s="356"/>
    </row>
    <row r="36" spans="2:16" x14ac:dyDescent="0.2">
      <c r="K36" s="356"/>
      <c r="L36" s="356"/>
      <c r="M36" s="356"/>
      <c r="N36" s="356"/>
      <c r="O36" s="356"/>
      <c r="P36" s="356"/>
    </row>
    <row r="37" spans="2:16" x14ac:dyDescent="0.2">
      <c r="K37" s="356"/>
      <c r="L37" s="356"/>
      <c r="M37" s="356"/>
      <c r="N37" s="356"/>
      <c r="O37" s="356"/>
      <c r="P37" s="356"/>
    </row>
    <row r="38" spans="2:16" x14ac:dyDescent="0.2">
      <c r="K38" s="356"/>
      <c r="L38" s="356"/>
      <c r="M38" s="356"/>
      <c r="N38" s="356"/>
      <c r="O38" s="356"/>
      <c r="P38" s="356"/>
    </row>
    <row r="39" spans="2:16" x14ac:dyDescent="0.2">
      <c r="B39" s="356"/>
      <c r="C39" s="356"/>
      <c r="D39" s="356"/>
      <c r="E39" s="356"/>
      <c r="G39" s="356"/>
      <c r="H39" s="356"/>
      <c r="K39" s="356"/>
      <c r="L39" s="356"/>
      <c r="M39" s="356"/>
      <c r="N39" s="356"/>
      <c r="O39" s="356"/>
      <c r="P39" s="356"/>
    </row>
    <row r="40" spans="2:16" x14ac:dyDescent="0.2">
      <c r="B40" s="356"/>
      <c r="C40" s="356"/>
      <c r="D40" s="356"/>
      <c r="E40" s="356"/>
      <c r="F40" s="356"/>
      <c r="G40" s="356"/>
      <c r="H40" s="356"/>
      <c r="K40" s="356"/>
      <c r="L40" s="356"/>
      <c r="M40" s="356"/>
      <c r="N40" s="356"/>
      <c r="O40" s="356"/>
      <c r="P40" s="356"/>
    </row>
    <row r="41" spans="2:16" x14ac:dyDescent="0.2">
      <c r="B41" s="356"/>
      <c r="C41" s="356"/>
      <c r="D41" s="356"/>
      <c r="E41" s="356"/>
      <c r="G41" s="356"/>
      <c r="H41" s="356"/>
      <c r="K41" s="356"/>
      <c r="L41" s="356"/>
      <c r="M41" s="356"/>
      <c r="N41" s="356"/>
      <c r="O41" s="356"/>
      <c r="P41" s="356"/>
    </row>
    <row r="42" spans="2:16" x14ac:dyDescent="0.2">
      <c r="C42" s="356"/>
      <c r="D42" s="356"/>
      <c r="E42" s="356"/>
      <c r="F42" s="356"/>
      <c r="G42" s="356"/>
      <c r="H42" s="356"/>
      <c r="K42" s="356"/>
    </row>
    <row r="43" spans="2:16" x14ac:dyDescent="0.2">
      <c r="B43" s="356"/>
      <c r="D43" s="356"/>
      <c r="E43" s="356"/>
      <c r="F43" s="356"/>
      <c r="G43" s="356"/>
      <c r="H43" s="356"/>
    </row>
    <row r="44" spans="2:16" x14ac:dyDescent="0.2">
      <c r="B44" s="356"/>
      <c r="C44" s="356"/>
      <c r="D44" s="356"/>
      <c r="E44" s="356"/>
      <c r="F44" s="356"/>
      <c r="G44" s="356"/>
      <c r="H44" s="356"/>
    </row>
    <row r="45" spans="2:16" x14ac:dyDescent="0.2">
      <c r="B45" s="356"/>
      <c r="C45" s="356"/>
      <c r="D45" s="356"/>
      <c r="E45" s="356"/>
      <c r="F45" s="356"/>
      <c r="G45" s="356"/>
      <c r="H45" s="356"/>
    </row>
    <row r="46" spans="2:16" x14ac:dyDescent="0.2">
      <c r="B46" s="356"/>
      <c r="D46" s="356"/>
      <c r="E46" s="356"/>
      <c r="G46" s="356"/>
      <c r="H46" s="356"/>
    </row>
    <row r="47" spans="2:16" x14ac:dyDescent="0.2">
      <c r="C47" s="356"/>
      <c r="D47" s="356"/>
      <c r="E47" s="356"/>
      <c r="G47" s="356"/>
      <c r="H47" s="356"/>
    </row>
  </sheetData>
  <mergeCells count="6">
    <mergeCell ref="B23:G23"/>
    <mergeCell ref="B2:G2"/>
    <mergeCell ref="B4:H4"/>
    <mergeCell ref="B5:H5"/>
    <mergeCell ref="B20:G20"/>
    <mergeCell ref="B22:G22"/>
  </mergeCells>
  <hyperlinks>
    <hyperlink ref="J2" location="'Indice Total'!A137" display="Volver" xr:uid="{00000000-0004-0000-6C00-000000000000}"/>
    <hyperlink ref="J20" location="'Indice Total'!A137" display="Volver" xr:uid="{00000000-0004-0000-6C00-000001000000}"/>
  </hyperlinks>
  <pageMargins left="0.7" right="0.7" top="0.75" bottom="0.75" header="0.3" footer="0.3"/>
  <pageSetup paperSize="14"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499984740745262"/>
    <pageSetUpPr fitToPage="1"/>
  </sheetPr>
  <dimension ref="B1:K30"/>
  <sheetViews>
    <sheetView showGridLines="0" zoomScale="90" zoomScaleNormal="90" workbookViewId="0"/>
  </sheetViews>
  <sheetFormatPr baseColWidth="10" defaultColWidth="11.42578125" defaultRowHeight="12.75" x14ac:dyDescent="0.2"/>
  <cols>
    <col min="1" max="1" width="18.42578125" style="891" customWidth="1"/>
    <col min="2" max="2" width="41.7109375" style="891" customWidth="1"/>
    <col min="3" max="7" width="14.85546875" style="891" customWidth="1"/>
    <col min="8" max="8" width="12.28515625" style="891" bestFit="1" customWidth="1"/>
    <col min="9" max="9" width="11.42578125" style="891"/>
    <col min="10" max="10" width="14.140625" style="891" bestFit="1" customWidth="1"/>
    <col min="11" max="16384" width="11.42578125" style="891"/>
  </cols>
  <sheetData>
    <row r="1" spans="2:11" ht="42.95" customHeight="1" x14ac:dyDescent="0.2"/>
    <row r="2" spans="2:11" ht="18" x14ac:dyDescent="0.2">
      <c r="B2" s="1730" t="s">
        <v>1798</v>
      </c>
      <c r="C2" s="1767"/>
      <c r="D2" s="1767"/>
      <c r="E2" s="1767"/>
      <c r="F2" s="1767"/>
      <c r="G2" s="1767"/>
      <c r="H2" s="1" t="s">
        <v>16</v>
      </c>
      <c r="J2" s="920"/>
      <c r="K2" s="1107"/>
    </row>
    <row r="3" spans="2:11" ht="36" customHeight="1" x14ac:dyDescent="0.2">
      <c r="B3" s="1713" t="s">
        <v>1799</v>
      </c>
      <c r="C3" s="1768"/>
      <c r="D3" s="1768"/>
      <c r="E3" s="1768"/>
      <c r="F3" s="1768"/>
      <c r="G3" s="1768"/>
      <c r="J3" s="1108"/>
      <c r="K3" s="1109"/>
    </row>
    <row r="4" spans="2:11" ht="19.149999999999999" customHeight="1" thickBot="1" x14ac:dyDescent="0.25">
      <c r="B4" s="1769" t="s">
        <v>1717</v>
      </c>
      <c r="C4" s="1770"/>
      <c r="D4" s="1770"/>
      <c r="E4" s="1770"/>
      <c r="F4" s="1770"/>
      <c r="G4" s="1770"/>
      <c r="J4" s="1108"/>
      <c r="K4" s="1109"/>
    </row>
    <row r="5" spans="2:11" x14ac:dyDescent="0.2">
      <c r="B5" s="1110"/>
      <c r="C5" s="1110"/>
      <c r="D5" s="1111"/>
      <c r="E5" s="1110"/>
      <c r="F5" s="1110"/>
      <c r="G5" s="1110"/>
      <c r="J5" s="1108"/>
    </row>
    <row r="6" spans="2:11" ht="25.5" customHeight="1" x14ac:dyDescent="0.2">
      <c r="B6" s="1012" t="s">
        <v>1718</v>
      </c>
      <c r="C6" s="1112">
        <v>2016</v>
      </c>
      <c r="D6" s="1112">
        <v>2017</v>
      </c>
      <c r="E6" s="1112">
        <v>2018</v>
      </c>
      <c r="F6" s="1112">
        <v>2019</v>
      </c>
      <c r="G6" s="1112">
        <v>2020</v>
      </c>
      <c r="J6" s="1108"/>
    </row>
    <row r="7" spans="2:11" ht="18" customHeight="1" x14ac:dyDescent="0.2">
      <c r="B7" s="1075" t="s">
        <v>1731</v>
      </c>
      <c r="C7" s="1113"/>
      <c r="D7" s="1113"/>
      <c r="E7" s="1113"/>
      <c r="F7" s="1113"/>
      <c r="G7" s="1113"/>
      <c r="J7" s="1108"/>
    </row>
    <row r="8" spans="2:11" ht="18" customHeight="1" x14ac:dyDescent="0.2">
      <c r="B8" s="1114" t="s">
        <v>1800</v>
      </c>
      <c r="C8" s="1018">
        <v>61095.083333333336</v>
      </c>
      <c r="D8" s="1018">
        <v>65553.5</v>
      </c>
      <c r="E8" s="1018">
        <v>70567.666666666672</v>
      </c>
      <c r="F8" s="1018">
        <v>73323.333333333328</v>
      </c>
      <c r="G8" s="1084">
        <v>72426</v>
      </c>
      <c r="H8" s="1115"/>
      <c r="J8" s="1116"/>
      <c r="K8" s="1074"/>
    </row>
    <row r="9" spans="2:11" ht="18" customHeight="1" x14ac:dyDescent="0.2">
      <c r="B9" s="1114" t="s">
        <v>1721</v>
      </c>
      <c r="C9" s="1084">
        <v>81828.5</v>
      </c>
      <c r="D9" s="1084">
        <v>84057.333333333328</v>
      </c>
      <c r="E9" s="1084">
        <v>82693.75</v>
      </c>
      <c r="F9" s="1084">
        <v>80008.916666666672</v>
      </c>
      <c r="G9" s="1084">
        <v>78279.833333333328</v>
      </c>
      <c r="H9" s="1115"/>
      <c r="I9" s="1117"/>
      <c r="J9" s="1115"/>
      <c r="K9" s="1074"/>
    </row>
    <row r="10" spans="2:11" ht="18" customHeight="1" x14ac:dyDescent="0.2">
      <c r="B10" s="1114" t="s">
        <v>663</v>
      </c>
      <c r="C10" s="1018">
        <v>16262.333333333334</v>
      </c>
      <c r="D10" s="1018">
        <v>15833.5</v>
      </c>
      <c r="E10" s="1018">
        <v>15938.583333333334</v>
      </c>
      <c r="F10" s="1018">
        <v>15105.166666666666</v>
      </c>
      <c r="G10" s="1018">
        <v>15486.5</v>
      </c>
      <c r="H10" s="1118"/>
      <c r="I10" s="1119"/>
    </row>
    <row r="11" spans="2:11" ht="18" customHeight="1" x14ac:dyDescent="0.25">
      <c r="B11" s="915" t="s">
        <v>1722</v>
      </c>
      <c r="C11" s="1021">
        <v>159185.91666666669</v>
      </c>
      <c r="D11" s="1021">
        <v>165444.33333333331</v>
      </c>
      <c r="E11" s="1021">
        <v>169200.00000000003</v>
      </c>
      <c r="F11" s="1021">
        <v>168437.41666666666</v>
      </c>
      <c r="G11" s="1021">
        <v>166192.33333333331</v>
      </c>
      <c r="H11" s="1118"/>
      <c r="I11" s="1119"/>
    </row>
    <row r="12" spans="2:11" ht="18" customHeight="1" x14ac:dyDescent="0.2">
      <c r="B12" s="1114" t="s">
        <v>1801</v>
      </c>
      <c r="C12" s="1018">
        <v>359671.75</v>
      </c>
      <c r="D12" s="1018">
        <v>336565.75</v>
      </c>
      <c r="E12" s="1018">
        <v>344763.58333333302</v>
      </c>
      <c r="F12" s="1018">
        <v>628907.83333333337</v>
      </c>
      <c r="G12" s="1018">
        <v>870071.41666666698</v>
      </c>
      <c r="H12" s="1120"/>
      <c r="I12" s="1119"/>
    </row>
    <row r="13" spans="2:11" ht="18" customHeight="1" x14ac:dyDescent="0.2">
      <c r="B13" s="1114" t="s">
        <v>1802</v>
      </c>
      <c r="C13" s="1018">
        <v>5</v>
      </c>
      <c r="D13" s="1018">
        <v>5</v>
      </c>
      <c r="E13" s="1018">
        <v>5</v>
      </c>
      <c r="F13" s="1018">
        <v>5</v>
      </c>
      <c r="G13" s="1018">
        <v>5</v>
      </c>
      <c r="H13" s="1121"/>
      <c r="I13" s="1119"/>
    </row>
    <row r="14" spans="2:11" ht="18" customHeight="1" x14ac:dyDescent="0.2">
      <c r="B14" s="1122" t="s">
        <v>0</v>
      </c>
      <c r="C14" s="1073">
        <v>518862.66666666669</v>
      </c>
      <c r="D14" s="1073">
        <v>502015.08333333331</v>
      </c>
      <c r="E14" s="1073">
        <v>513968.58333333302</v>
      </c>
      <c r="F14" s="1073">
        <v>797350.25</v>
      </c>
      <c r="G14" s="1073">
        <v>1036268.7500000002</v>
      </c>
      <c r="H14" s="1123"/>
      <c r="I14" s="1124"/>
    </row>
    <row r="15" spans="2:11" ht="33.75" customHeight="1" x14ac:dyDescent="0.2">
      <c r="B15" s="1125"/>
      <c r="C15" s="1125"/>
      <c r="D15" s="1125"/>
      <c r="E15" s="1125"/>
      <c r="F15" s="1125"/>
      <c r="G15" s="1125"/>
      <c r="H15" s="1124"/>
      <c r="I15" s="1124"/>
    </row>
    <row r="16" spans="2:11" x14ac:dyDescent="0.2">
      <c r="C16" s="1126"/>
      <c r="D16" s="1090"/>
      <c r="E16" s="1090"/>
      <c r="F16" s="1090"/>
      <c r="G16" s="1090"/>
      <c r="H16" s="1124"/>
      <c r="I16" s="1124"/>
    </row>
    <row r="17" spans="2:9" x14ac:dyDescent="0.2">
      <c r="B17" s="1049"/>
      <c r="D17" s="1127"/>
      <c r="E17" s="1127"/>
      <c r="F17" s="1127"/>
      <c r="G17" s="1127"/>
      <c r="H17" s="1124"/>
      <c r="I17" s="1124"/>
    </row>
    <row r="18" spans="2:9" x14ac:dyDescent="0.2">
      <c r="C18" s="1074"/>
      <c r="D18" s="1074"/>
      <c r="E18" s="1074"/>
      <c r="F18" s="1074"/>
      <c r="G18" s="1074"/>
      <c r="H18" s="1124"/>
      <c r="I18" s="1124"/>
    </row>
    <row r="19" spans="2:9" x14ac:dyDescent="0.2">
      <c r="C19" s="1074"/>
      <c r="D19" s="1074"/>
      <c r="E19" s="1074"/>
      <c r="F19" s="1074"/>
      <c r="G19" s="1074"/>
      <c r="H19" s="1124"/>
      <c r="I19" s="1124"/>
    </row>
    <row r="20" spans="2:9" x14ac:dyDescent="0.2">
      <c r="C20" s="1074"/>
      <c r="D20" s="1074"/>
      <c r="E20" s="1074"/>
      <c r="F20" s="1074"/>
      <c r="G20" s="1074"/>
      <c r="H20" s="1124"/>
      <c r="I20" s="1124"/>
    </row>
    <row r="21" spans="2:9" x14ac:dyDescent="0.2">
      <c r="C21" s="1074"/>
      <c r="D21" s="1074"/>
      <c r="E21" s="1074"/>
      <c r="F21" s="1074"/>
      <c r="G21" s="1074"/>
      <c r="H21" s="1124"/>
      <c r="I21" s="1124"/>
    </row>
    <row r="22" spans="2:9" x14ac:dyDescent="0.2">
      <c r="C22" s="1074"/>
      <c r="D22" s="1074"/>
      <c r="E22" s="1074"/>
      <c r="F22" s="1074"/>
      <c r="G22" s="1074"/>
      <c r="H22" s="1124"/>
      <c r="I22" s="1124"/>
    </row>
    <row r="23" spans="2:9" x14ac:dyDescent="0.2">
      <c r="C23" s="1074"/>
      <c r="D23" s="1074"/>
      <c r="E23" s="1074"/>
      <c r="F23" s="1074"/>
      <c r="G23" s="1074"/>
      <c r="H23" s="1124"/>
      <c r="I23" s="1124"/>
    </row>
    <row r="24" spans="2:9" x14ac:dyDescent="0.2">
      <c r="C24" s="1074"/>
      <c r="D24" s="1074"/>
      <c r="E24" s="1074"/>
      <c r="F24" s="1074"/>
      <c r="H24" s="1124"/>
      <c r="I24" s="1124"/>
    </row>
    <row r="25" spans="2:9" x14ac:dyDescent="0.2">
      <c r="H25" s="1124"/>
      <c r="I25" s="1124"/>
    </row>
    <row r="26" spans="2:9" x14ac:dyDescent="0.2">
      <c r="H26" s="1124"/>
      <c r="I26" s="1124"/>
    </row>
    <row r="27" spans="2:9" x14ac:dyDescent="0.2">
      <c r="H27" s="1124"/>
      <c r="I27" s="1124"/>
    </row>
    <row r="28" spans="2:9" x14ac:dyDescent="0.2">
      <c r="H28" s="1124"/>
      <c r="I28" s="1124"/>
    </row>
    <row r="29" spans="2:9" x14ac:dyDescent="0.2">
      <c r="H29" s="1124"/>
      <c r="I29" s="1124"/>
    </row>
    <row r="30" spans="2:9" x14ac:dyDescent="0.2">
      <c r="H30" s="1124"/>
      <c r="I30" s="1124"/>
    </row>
  </sheetData>
  <mergeCells count="3">
    <mergeCell ref="B2:G2"/>
    <mergeCell ref="B3:G3"/>
    <mergeCell ref="B4:G4"/>
  </mergeCells>
  <hyperlinks>
    <hyperlink ref="H2" location="'Indice Total'!A7" display="Volver" xr:uid="{00000000-0004-0000-0A00-000000000000}"/>
  </hyperlinks>
  <pageMargins left="0.70866141732283472" right="0.70866141732283472" top="0.74803149606299213" bottom="0.74803149606299213" header="0.31496062992125984" footer="0.31496062992125984"/>
  <pageSetup scale="86"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tabColor theme="0" tint="-0.499984740745262"/>
    <pageSetUpPr fitToPage="1"/>
  </sheetPr>
  <dimension ref="B2:M31"/>
  <sheetViews>
    <sheetView showGridLines="0" zoomScale="90" zoomScaleNormal="90" workbookViewId="0"/>
  </sheetViews>
  <sheetFormatPr baseColWidth="10" defaultColWidth="11.42578125" defaultRowHeight="14.25" x14ac:dyDescent="0.2"/>
  <cols>
    <col min="1" max="1" width="21.140625" style="241" customWidth="1"/>
    <col min="2" max="2" width="54.42578125" style="241" customWidth="1"/>
    <col min="3" max="3" width="12.85546875" style="241" customWidth="1"/>
    <col min="4" max="4" width="12.7109375" style="241" customWidth="1"/>
    <col min="5" max="5" width="12.5703125" style="241" customWidth="1"/>
    <col min="6" max="6" width="12.28515625" style="241" customWidth="1"/>
    <col min="7" max="7" width="11.42578125" style="241"/>
    <col min="8" max="8" width="19.42578125" style="241" customWidth="1"/>
    <col min="9" max="9" width="10.85546875" style="241" customWidth="1"/>
    <col min="10" max="10" width="9.140625" style="241" customWidth="1"/>
    <col min="11" max="16384" width="11.42578125" style="241"/>
  </cols>
  <sheetData>
    <row r="2" spans="2:13" ht="18" x14ac:dyDescent="0.25">
      <c r="B2" s="2023" t="s">
        <v>712</v>
      </c>
      <c r="C2" s="2025"/>
      <c r="D2" s="2025"/>
      <c r="E2" s="2025"/>
      <c r="F2" s="2025"/>
      <c r="G2" s="2025"/>
      <c r="H2" s="1" t="s">
        <v>16</v>
      </c>
    </row>
    <row r="3" spans="2:13" ht="21.75" customHeight="1" x14ac:dyDescent="0.25">
      <c r="B3" s="1986" t="s">
        <v>713</v>
      </c>
      <c r="C3" s="2035"/>
      <c r="D3" s="2035"/>
      <c r="E3" s="2035"/>
      <c r="F3" s="2035"/>
      <c r="G3" s="2035"/>
    </row>
    <row r="4" spans="2:13" ht="21.75" customHeight="1" thickBot="1" x14ac:dyDescent="0.3">
      <c r="B4" s="2036">
        <v>2020</v>
      </c>
      <c r="C4" s="2036"/>
      <c r="D4" s="2036"/>
      <c r="E4" s="2036"/>
      <c r="F4" s="2036"/>
      <c r="G4" s="2036"/>
    </row>
    <row r="5" spans="2:13" x14ac:dyDescent="0.2">
      <c r="B5" s="502"/>
      <c r="C5" s="502"/>
      <c r="D5" s="502"/>
      <c r="E5" s="502"/>
      <c r="F5" s="502"/>
      <c r="G5" s="502"/>
    </row>
    <row r="6" spans="2:13" ht="21.75" customHeight="1" x14ac:dyDescent="0.25">
      <c r="B6" s="488" t="s">
        <v>530</v>
      </c>
      <c r="C6" s="491" t="s">
        <v>714</v>
      </c>
      <c r="D6" s="491" t="s">
        <v>715</v>
      </c>
      <c r="E6" s="491" t="s">
        <v>716</v>
      </c>
      <c r="F6" s="491" t="s">
        <v>717</v>
      </c>
      <c r="G6" s="491" t="s">
        <v>0</v>
      </c>
      <c r="J6" s="356"/>
      <c r="K6" s="356"/>
      <c r="L6" s="356"/>
      <c r="M6" s="503"/>
    </row>
    <row r="7" spans="2:13" ht="18" customHeight="1" x14ac:dyDescent="0.25">
      <c r="B7" s="251" t="s">
        <v>531</v>
      </c>
      <c r="C7" s="329">
        <v>198417</v>
      </c>
      <c r="D7" s="329">
        <v>125722</v>
      </c>
      <c r="E7" s="329">
        <v>63757</v>
      </c>
      <c r="F7" s="329">
        <v>162498</v>
      </c>
      <c r="G7" s="262">
        <v>550394</v>
      </c>
      <c r="H7" s="356"/>
      <c r="I7" s="356"/>
      <c r="J7" s="356"/>
      <c r="K7" s="356"/>
      <c r="L7" s="356"/>
      <c r="M7" s="503"/>
    </row>
    <row r="8" spans="2:13" ht="18" customHeight="1" x14ac:dyDescent="0.25">
      <c r="B8" s="251" t="s">
        <v>718</v>
      </c>
      <c r="C8" s="329">
        <v>2098</v>
      </c>
      <c r="D8" s="329">
        <v>353</v>
      </c>
      <c r="E8" s="329">
        <v>3329</v>
      </c>
      <c r="F8" s="329">
        <v>4971</v>
      </c>
      <c r="G8" s="262">
        <v>10751</v>
      </c>
      <c r="H8" s="356"/>
      <c r="I8" s="356"/>
      <c r="J8" s="356"/>
      <c r="K8" s="356"/>
      <c r="L8" s="356"/>
      <c r="M8" s="503"/>
    </row>
    <row r="9" spans="2:13" ht="18" customHeight="1" x14ac:dyDescent="0.25">
      <c r="B9" s="251" t="s">
        <v>532</v>
      </c>
      <c r="C9" s="329">
        <v>95860</v>
      </c>
      <c r="D9" s="329">
        <v>260201</v>
      </c>
      <c r="E9" s="329">
        <v>388060</v>
      </c>
      <c r="F9" s="329">
        <v>846863</v>
      </c>
      <c r="G9" s="262">
        <v>1590984</v>
      </c>
      <c r="H9" s="356"/>
      <c r="I9" s="356"/>
      <c r="J9" s="356"/>
      <c r="K9" s="356"/>
      <c r="L9" s="356"/>
      <c r="M9" s="503"/>
    </row>
    <row r="10" spans="2:13" ht="18" customHeight="1" x14ac:dyDescent="0.25">
      <c r="B10" s="251" t="s">
        <v>533</v>
      </c>
      <c r="C10" s="329">
        <v>7380</v>
      </c>
      <c r="D10" s="329">
        <v>15019</v>
      </c>
      <c r="E10" s="329"/>
      <c r="F10" s="329"/>
      <c r="G10" s="262">
        <v>22399</v>
      </c>
      <c r="H10" s="356"/>
      <c r="I10" s="356"/>
      <c r="J10" s="356"/>
      <c r="K10" s="356"/>
      <c r="L10" s="356"/>
      <c r="M10" s="503"/>
    </row>
    <row r="11" spans="2:13" ht="26.25" customHeight="1" x14ac:dyDescent="0.25">
      <c r="B11" s="468" t="s">
        <v>534</v>
      </c>
      <c r="C11" s="329">
        <v>460</v>
      </c>
      <c r="D11" s="329">
        <v>920</v>
      </c>
      <c r="E11" s="329">
        <v>11191</v>
      </c>
      <c r="F11" s="329">
        <v>56614</v>
      </c>
      <c r="G11" s="252">
        <v>69185</v>
      </c>
      <c r="H11" s="356"/>
      <c r="I11" s="356"/>
      <c r="J11" s="356"/>
      <c r="K11" s="356"/>
      <c r="L11" s="356"/>
      <c r="M11" s="503"/>
    </row>
    <row r="12" spans="2:13" ht="18" customHeight="1" x14ac:dyDescent="0.25">
      <c r="B12" s="251" t="s">
        <v>535</v>
      </c>
      <c r="C12" s="329">
        <v>597</v>
      </c>
      <c r="D12" s="329">
        <v>2573</v>
      </c>
      <c r="E12" s="329">
        <v>30661</v>
      </c>
      <c r="F12" s="329">
        <v>53637</v>
      </c>
      <c r="G12" s="262">
        <v>87468</v>
      </c>
      <c r="H12" s="356"/>
      <c r="I12" s="356"/>
      <c r="J12" s="356"/>
      <c r="K12" s="356"/>
      <c r="L12" s="356"/>
      <c r="M12" s="503"/>
    </row>
    <row r="13" spans="2:13" ht="18" customHeight="1" x14ac:dyDescent="0.25">
      <c r="B13" s="251" t="s">
        <v>536</v>
      </c>
      <c r="C13" s="329">
        <v>704</v>
      </c>
      <c r="D13" s="329">
        <v>2214</v>
      </c>
      <c r="E13" s="329">
        <v>5804</v>
      </c>
      <c r="F13" s="329">
        <v>897</v>
      </c>
      <c r="G13" s="262">
        <v>9619</v>
      </c>
      <c r="H13" s="356"/>
      <c r="I13" s="356"/>
      <c r="J13" s="356"/>
      <c r="K13" s="356"/>
      <c r="L13" s="356"/>
      <c r="M13" s="503"/>
    </row>
    <row r="14" spans="2:13" ht="18" customHeight="1" x14ac:dyDescent="0.25">
      <c r="B14" s="251" t="s">
        <v>537</v>
      </c>
      <c r="C14" s="329">
        <v>2281</v>
      </c>
      <c r="D14" s="329">
        <v>419</v>
      </c>
      <c r="E14" s="329">
        <v>425</v>
      </c>
      <c r="F14" s="329">
        <v>41</v>
      </c>
      <c r="G14" s="262">
        <v>3166</v>
      </c>
      <c r="H14" s="356"/>
      <c r="I14" s="356"/>
      <c r="J14" s="356"/>
      <c r="K14" s="356"/>
      <c r="L14" s="356"/>
      <c r="M14" s="503"/>
    </row>
    <row r="15" spans="2:13" ht="18" customHeight="1" x14ac:dyDescent="0.25">
      <c r="B15" s="251" t="s">
        <v>538</v>
      </c>
      <c r="C15" s="329">
        <v>13595</v>
      </c>
      <c r="D15" s="329">
        <v>838</v>
      </c>
      <c r="E15" s="329">
        <v>790</v>
      </c>
      <c r="F15" s="329">
        <v>1186</v>
      </c>
      <c r="G15" s="262">
        <v>16409</v>
      </c>
      <c r="H15" s="356"/>
      <c r="I15" s="356"/>
      <c r="J15" s="356"/>
      <c r="K15" s="356"/>
      <c r="L15" s="356"/>
      <c r="M15" s="503"/>
    </row>
    <row r="16" spans="2:13" ht="18" customHeight="1" x14ac:dyDescent="0.25">
      <c r="B16" s="251" t="s">
        <v>539</v>
      </c>
      <c r="C16" s="329">
        <v>21142</v>
      </c>
      <c r="D16" s="329">
        <v>4387</v>
      </c>
      <c r="E16" s="329">
        <v>3830</v>
      </c>
      <c r="F16" s="329">
        <v>1931</v>
      </c>
      <c r="G16" s="262">
        <v>31290</v>
      </c>
      <c r="I16" s="356"/>
      <c r="J16" s="356"/>
      <c r="K16" s="356"/>
      <c r="L16" s="356"/>
      <c r="M16" s="503"/>
    </row>
    <row r="17" spans="2:13" ht="23.25" customHeight="1" x14ac:dyDescent="0.25">
      <c r="B17" s="262" t="s">
        <v>0</v>
      </c>
      <c r="C17" s="262">
        <v>342534</v>
      </c>
      <c r="D17" s="262">
        <v>412646</v>
      </c>
      <c r="E17" s="262">
        <v>507847</v>
      </c>
      <c r="F17" s="262">
        <v>1128638</v>
      </c>
      <c r="G17" s="262">
        <v>2391665</v>
      </c>
      <c r="I17" s="356"/>
      <c r="J17" s="356"/>
      <c r="K17" s="356"/>
      <c r="L17" s="356"/>
      <c r="M17" s="503"/>
    </row>
    <row r="18" spans="2:13" ht="15.75" x14ac:dyDescent="0.25">
      <c r="B18" s="492"/>
      <c r="C18" s="492"/>
      <c r="D18" s="492"/>
      <c r="E18" s="492"/>
      <c r="F18" s="492"/>
      <c r="G18" s="492"/>
      <c r="J18" s="356"/>
      <c r="K18" s="356"/>
      <c r="L18" s="356"/>
      <c r="M18" s="503"/>
    </row>
    <row r="19" spans="2:13" ht="15.75" x14ac:dyDescent="0.25">
      <c r="B19" s="492"/>
      <c r="C19" s="492"/>
      <c r="D19" s="492"/>
      <c r="E19" s="492"/>
      <c r="F19" s="492"/>
      <c r="G19" s="492"/>
      <c r="J19" s="356"/>
      <c r="K19" s="356"/>
      <c r="L19" s="356"/>
      <c r="M19" s="503"/>
    </row>
    <row r="20" spans="2:13" ht="15.75" x14ac:dyDescent="0.25">
      <c r="B20" s="492"/>
      <c r="C20" s="492"/>
      <c r="D20" s="492"/>
      <c r="E20" s="492"/>
      <c r="F20" s="492"/>
      <c r="G20" s="492"/>
      <c r="H20" s="356"/>
      <c r="I20" s="356"/>
      <c r="J20" s="356"/>
      <c r="K20" s="356"/>
      <c r="L20" s="356"/>
      <c r="M20" s="503"/>
    </row>
    <row r="21" spans="2:13" x14ac:dyDescent="0.2">
      <c r="C21" s="356"/>
      <c r="D21" s="356"/>
      <c r="E21" s="356"/>
      <c r="F21" s="356"/>
      <c r="G21" s="356"/>
    </row>
    <row r="22" spans="2:13" x14ac:dyDescent="0.2">
      <c r="C22" s="356"/>
      <c r="E22" s="356"/>
      <c r="F22" s="356"/>
      <c r="G22" s="356"/>
    </row>
    <row r="23" spans="2:13" x14ac:dyDescent="0.2">
      <c r="C23" s="356"/>
      <c r="D23" s="356"/>
      <c r="E23" s="356"/>
      <c r="F23" s="356"/>
      <c r="G23" s="356"/>
    </row>
    <row r="24" spans="2:13" x14ac:dyDescent="0.2">
      <c r="C24" s="356"/>
      <c r="D24" s="356"/>
      <c r="G24" s="356"/>
    </row>
    <row r="25" spans="2:13" x14ac:dyDescent="0.2">
      <c r="E25" s="356"/>
      <c r="F25" s="356"/>
      <c r="G25" s="356"/>
    </row>
    <row r="26" spans="2:13" x14ac:dyDescent="0.2">
      <c r="D26" s="356"/>
      <c r="E26" s="356"/>
      <c r="F26" s="356"/>
      <c r="G26" s="356"/>
    </row>
    <row r="27" spans="2:13" x14ac:dyDescent="0.2">
      <c r="D27" s="356"/>
      <c r="E27" s="356"/>
      <c r="F27" s="356"/>
      <c r="G27" s="356"/>
    </row>
    <row r="28" spans="2:13" x14ac:dyDescent="0.2">
      <c r="C28" s="356"/>
      <c r="E28" s="356"/>
      <c r="F28" s="356"/>
      <c r="G28" s="356"/>
    </row>
    <row r="29" spans="2:13" x14ac:dyDescent="0.2">
      <c r="C29" s="356"/>
      <c r="D29" s="356"/>
      <c r="E29" s="356"/>
      <c r="F29" s="356"/>
      <c r="G29" s="356"/>
    </row>
    <row r="30" spans="2:13" x14ac:dyDescent="0.2">
      <c r="C30" s="356"/>
      <c r="D30" s="356"/>
      <c r="E30" s="356"/>
      <c r="F30" s="356"/>
      <c r="G30" s="356"/>
    </row>
    <row r="31" spans="2:13" x14ac:dyDescent="0.2">
      <c r="C31" s="356"/>
      <c r="D31" s="356"/>
      <c r="E31" s="356"/>
      <c r="F31" s="356"/>
      <c r="G31" s="356"/>
    </row>
  </sheetData>
  <mergeCells count="3">
    <mergeCell ref="B2:G2"/>
    <mergeCell ref="B3:G3"/>
    <mergeCell ref="B4:G4"/>
  </mergeCells>
  <hyperlinks>
    <hyperlink ref="H2" location="'Indice Total'!A137" display="Volver" xr:uid="{00000000-0004-0000-6D00-000000000000}"/>
  </hyperlinks>
  <pageMargins left="0.70866141732283472" right="0.70866141732283472" top="0.74803149606299213" bottom="0.74803149606299213" header="0.31496062992125984" footer="0.31496062992125984"/>
  <pageSetup paperSize="14" scale="75"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tabColor theme="0" tint="-0.499984740745262"/>
    <pageSetUpPr fitToPage="1"/>
  </sheetPr>
  <dimension ref="B2:GP328"/>
  <sheetViews>
    <sheetView showGridLines="0" zoomScale="90" zoomScaleNormal="90" workbookViewId="0"/>
  </sheetViews>
  <sheetFormatPr baseColWidth="10" defaultColWidth="10.28515625" defaultRowHeight="15" x14ac:dyDescent="0.25"/>
  <cols>
    <col min="1" max="1" width="21" style="438" customWidth="1"/>
    <col min="2" max="2" width="54.140625" style="451" customWidth="1"/>
    <col min="3" max="4" width="20.140625" style="452" customWidth="1"/>
    <col min="5" max="5" width="20.5703125" style="285" bestFit="1" customWidth="1"/>
    <col min="6" max="6" width="20" style="285" customWidth="1"/>
    <col min="7" max="7" width="18.7109375" style="285" customWidth="1"/>
    <col min="8" max="8" width="15" style="438" customWidth="1"/>
    <col min="9" max="9" width="18.28515625" style="438" customWidth="1"/>
    <col min="10" max="197" width="10.28515625" style="438"/>
    <col min="198" max="198" width="0" style="285" hidden="1" customWidth="1"/>
    <col min="199" max="16384" width="10.28515625" style="438"/>
  </cols>
  <sheetData>
    <row r="2" spans="2:198" ht="18" x14ac:dyDescent="0.25">
      <c r="B2" s="2037" t="s">
        <v>719</v>
      </c>
      <c r="C2" s="2037"/>
      <c r="D2" s="2037"/>
      <c r="E2" s="2037"/>
      <c r="F2" s="2037"/>
      <c r="G2" s="2037"/>
      <c r="H2" s="1" t="s">
        <v>16</v>
      </c>
    </row>
    <row r="3" spans="2:198" ht="15.75" customHeight="1" x14ac:dyDescent="0.25">
      <c r="B3" s="2038" t="s">
        <v>720</v>
      </c>
      <c r="C3" s="2038"/>
      <c r="D3" s="2038"/>
      <c r="E3" s="2038"/>
      <c r="F3" s="2038"/>
      <c r="G3" s="2038"/>
    </row>
    <row r="4" spans="2:198" x14ac:dyDescent="0.25">
      <c r="B4" s="2039" t="s">
        <v>238</v>
      </c>
      <c r="C4" s="2039"/>
      <c r="D4" s="2039"/>
      <c r="E4" s="2039"/>
      <c r="F4" s="2039"/>
      <c r="G4" s="2039"/>
    </row>
    <row r="5" spans="2:198" ht="15.75" x14ac:dyDescent="0.25">
      <c r="B5" s="2040" t="s">
        <v>201</v>
      </c>
      <c r="C5" s="2040"/>
      <c r="D5" s="2040"/>
      <c r="E5" s="2040"/>
      <c r="F5" s="2040"/>
      <c r="G5" s="2040"/>
      <c r="GP5" s="438"/>
    </row>
    <row r="6" spans="2:198" x14ac:dyDescent="0.25">
      <c r="H6" s="285"/>
      <c r="I6" s="285"/>
      <c r="GP6" s="438"/>
    </row>
    <row r="7" spans="2:198" ht="47.25" x14ac:dyDescent="0.25">
      <c r="B7" s="488" t="s">
        <v>530</v>
      </c>
      <c r="C7" s="488" t="s">
        <v>546</v>
      </c>
      <c r="D7" s="231" t="s">
        <v>547</v>
      </c>
      <c r="E7" s="231" t="s">
        <v>548</v>
      </c>
      <c r="F7" s="231" t="s">
        <v>549</v>
      </c>
      <c r="G7" s="231" t="s">
        <v>550</v>
      </c>
      <c r="GP7" s="438"/>
    </row>
    <row r="8" spans="2:198" x14ac:dyDescent="0.25">
      <c r="B8" s="456" t="s">
        <v>551</v>
      </c>
      <c r="C8" s="504">
        <v>12502780</v>
      </c>
      <c r="D8" s="504">
        <v>0</v>
      </c>
      <c r="E8" s="504">
        <v>6547841</v>
      </c>
      <c r="F8" s="504">
        <v>5048092</v>
      </c>
      <c r="G8" s="504">
        <v>24098713</v>
      </c>
      <c r="GP8" s="438"/>
    </row>
    <row r="9" spans="2:198" x14ac:dyDescent="0.25">
      <c r="B9" s="248" t="s">
        <v>381</v>
      </c>
      <c r="C9" s="443">
        <v>3656583</v>
      </c>
      <c r="D9" s="443">
        <v>5</v>
      </c>
      <c r="E9" s="443">
        <v>0</v>
      </c>
      <c r="F9" s="443">
        <v>1469512</v>
      </c>
      <c r="G9" s="505">
        <v>5126100</v>
      </c>
      <c r="GP9" s="438"/>
    </row>
    <row r="10" spans="2:198" x14ac:dyDescent="0.25">
      <c r="B10" s="248" t="s">
        <v>379</v>
      </c>
      <c r="C10" s="443">
        <v>19318070</v>
      </c>
      <c r="D10" s="443">
        <v>124</v>
      </c>
      <c r="E10" s="443">
        <v>0</v>
      </c>
      <c r="F10" s="443">
        <v>6271577</v>
      </c>
      <c r="G10" s="505">
        <v>25589771</v>
      </c>
      <c r="GP10" s="438"/>
    </row>
    <row r="11" spans="2:198" x14ac:dyDescent="0.25">
      <c r="B11" s="248" t="s">
        <v>552</v>
      </c>
      <c r="C11" s="443">
        <v>3371011</v>
      </c>
      <c r="D11" s="443">
        <v>0</v>
      </c>
      <c r="E11" s="443">
        <v>0</v>
      </c>
      <c r="F11" s="443">
        <v>910257</v>
      </c>
      <c r="G11" s="505">
        <v>4281268</v>
      </c>
      <c r="GP11" s="438"/>
    </row>
    <row r="12" spans="2:198" x14ac:dyDescent="0.25">
      <c r="B12" s="248" t="s">
        <v>380</v>
      </c>
      <c r="C12" s="443">
        <v>8494828</v>
      </c>
      <c r="D12" s="443">
        <v>555</v>
      </c>
      <c r="E12" s="443">
        <v>0</v>
      </c>
      <c r="F12" s="443">
        <v>1746834</v>
      </c>
      <c r="G12" s="505">
        <v>10242217</v>
      </c>
      <c r="GP12" s="438"/>
    </row>
    <row r="13" spans="2:198" x14ac:dyDescent="0.25">
      <c r="B13" s="461" t="s">
        <v>344</v>
      </c>
      <c r="C13" s="482">
        <v>34840492</v>
      </c>
      <c r="D13" s="482">
        <v>684</v>
      </c>
      <c r="E13" s="482">
        <v>0</v>
      </c>
      <c r="F13" s="482">
        <v>10398180</v>
      </c>
      <c r="G13" s="482">
        <v>45239356</v>
      </c>
      <c r="GP13" s="438"/>
    </row>
    <row r="14" spans="2:198" x14ac:dyDescent="0.25">
      <c r="B14" s="461" t="s">
        <v>533</v>
      </c>
      <c r="C14" s="482">
        <v>0</v>
      </c>
      <c r="D14" s="482">
        <v>983204</v>
      </c>
      <c r="E14" s="482">
        <v>0</v>
      </c>
      <c r="F14" s="482">
        <v>18684</v>
      </c>
      <c r="G14" s="506">
        <v>1001888</v>
      </c>
      <c r="GP14" s="438"/>
    </row>
    <row r="15" spans="2:198" ht="30" x14ac:dyDescent="0.25">
      <c r="B15" s="461" t="s">
        <v>534</v>
      </c>
      <c r="C15" s="482">
        <v>288765</v>
      </c>
      <c r="D15" s="482">
        <v>0</v>
      </c>
      <c r="E15" s="482">
        <v>991</v>
      </c>
      <c r="F15" s="482">
        <v>80645</v>
      </c>
      <c r="G15" s="506">
        <v>370401</v>
      </c>
      <c r="GP15" s="438"/>
    </row>
    <row r="16" spans="2:198" x14ac:dyDescent="0.25">
      <c r="B16" s="248" t="s">
        <v>553</v>
      </c>
      <c r="C16" s="441">
        <v>180</v>
      </c>
      <c r="D16" s="441">
        <v>0</v>
      </c>
      <c r="E16" s="443">
        <v>0</v>
      </c>
      <c r="F16" s="443">
        <v>0</v>
      </c>
      <c r="G16" s="505">
        <v>180</v>
      </c>
      <c r="H16" s="285"/>
      <c r="I16" s="285"/>
      <c r="J16" s="285"/>
      <c r="K16" s="285"/>
      <c r="L16" s="285"/>
      <c r="M16" s="285"/>
      <c r="N16" s="285"/>
      <c r="O16" s="285"/>
      <c r="P16" s="285"/>
      <c r="GP16" s="438"/>
    </row>
    <row r="17" spans="2:198" x14ac:dyDescent="0.25">
      <c r="B17" s="248" t="s">
        <v>554</v>
      </c>
      <c r="C17" s="441">
        <v>2005</v>
      </c>
      <c r="D17" s="441">
        <v>0</v>
      </c>
      <c r="E17" s="443">
        <v>0</v>
      </c>
      <c r="F17" s="443">
        <v>45</v>
      </c>
      <c r="G17" s="505">
        <v>2050</v>
      </c>
      <c r="H17" s="285"/>
      <c r="I17" s="285"/>
      <c r="J17" s="285"/>
      <c r="K17" s="285"/>
      <c r="L17" s="285"/>
      <c r="M17" s="285"/>
      <c r="N17" s="285"/>
      <c r="O17" s="285"/>
      <c r="P17" s="285"/>
      <c r="GP17" s="438"/>
    </row>
    <row r="18" spans="2:198" x14ac:dyDescent="0.25">
      <c r="B18" s="248" t="s">
        <v>555</v>
      </c>
      <c r="C18" s="441">
        <v>728</v>
      </c>
      <c r="D18" s="441">
        <v>0</v>
      </c>
      <c r="E18" s="443">
        <v>0</v>
      </c>
      <c r="F18" s="443">
        <v>12</v>
      </c>
      <c r="G18" s="505">
        <v>740</v>
      </c>
      <c r="H18" s="285"/>
      <c r="I18" s="285"/>
      <c r="J18" s="285"/>
      <c r="K18" s="285"/>
      <c r="L18" s="285"/>
      <c r="M18" s="285"/>
      <c r="N18" s="285"/>
      <c r="O18" s="285"/>
      <c r="P18" s="285"/>
      <c r="GP18" s="438"/>
    </row>
    <row r="19" spans="2:198" x14ac:dyDescent="0.25">
      <c r="B19" s="248" t="s">
        <v>556</v>
      </c>
      <c r="C19" s="441">
        <v>142</v>
      </c>
      <c r="D19" s="441">
        <v>0</v>
      </c>
      <c r="E19" s="443">
        <v>0</v>
      </c>
      <c r="F19" s="443">
        <v>0</v>
      </c>
      <c r="G19" s="505">
        <v>142</v>
      </c>
      <c r="H19" s="285"/>
      <c r="I19" s="285"/>
      <c r="J19" s="285"/>
      <c r="K19" s="285"/>
      <c r="L19" s="285"/>
      <c r="M19" s="285"/>
      <c r="N19" s="285"/>
      <c r="O19" s="285"/>
      <c r="P19" s="285"/>
      <c r="GP19" s="438"/>
    </row>
    <row r="20" spans="2:198" x14ac:dyDescent="0.25">
      <c r="B20" s="248" t="s">
        <v>557</v>
      </c>
      <c r="C20" s="441">
        <v>0</v>
      </c>
      <c r="D20" s="441">
        <v>0</v>
      </c>
      <c r="E20" s="443">
        <v>0</v>
      </c>
      <c r="F20" s="443">
        <v>0</v>
      </c>
      <c r="G20" s="505">
        <v>0</v>
      </c>
      <c r="H20" s="285"/>
      <c r="I20" s="285"/>
      <c r="J20" s="285"/>
      <c r="K20" s="285"/>
      <c r="L20" s="285"/>
      <c r="M20" s="285"/>
      <c r="N20" s="285"/>
      <c r="O20" s="285"/>
      <c r="P20" s="285"/>
      <c r="GP20" s="438"/>
    </row>
    <row r="21" spans="2:198" x14ac:dyDescent="0.25">
      <c r="B21" s="248" t="s">
        <v>558</v>
      </c>
      <c r="C21" s="441">
        <v>0</v>
      </c>
      <c r="D21" s="441">
        <v>0</v>
      </c>
      <c r="E21" s="443">
        <v>0</v>
      </c>
      <c r="F21" s="443">
        <v>0</v>
      </c>
      <c r="G21" s="505">
        <v>0</v>
      </c>
      <c r="H21" s="285"/>
      <c r="I21" s="285"/>
      <c r="J21" s="285"/>
      <c r="K21" s="285"/>
      <c r="L21" s="285"/>
      <c r="M21" s="285"/>
      <c r="N21" s="285"/>
      <c r="O21" s="285"/>
      <c r="P21" s="285"/>
      <c r="GP21" s="438"/>
    </row>
    <row r="22" spans="2:198" ht="28.5" x14ac:dyDescent="0.25">
      <c r="B22" s="248" t="s">
        <v>559</v>
      </c>
      <c r="C22" s="441">
        <v>0</v>
      </c>
      <c r="D22" s="441">
        <v>0</v>
      </c>
      <c r="E22" s="443">
        <v>0</v>
      </c>
      <c r="F22" s="443">
        <v>0</v>
      </c>
      <c r="G22" s="505">
        <v>0</v>
      </c>
      <c r="H22" s="285"/>
      <c r="I22" s="285"/>
      <c r="J22" s="285"/>
      <c r="K22" s="285"/>
      <c r="L22" s="285"/>
      <c r="M22" s="285"/>
      <c r="N22" s="285"/>
      <c r="O22" s="285"/>
      <c r="P22" s="285"/>
      <c r="GP22" s="438"/>
    </row>
    <row r="23" spans="2:198" x14ac:dyDescent="0.25">
      <c r="B23" s="248" t="s">
        <v>560</v>
      </c>
      <c r="C23" s="441">
        <v>969</v>
      </c>
      <c r="D23" s="441">
        <v>0</v>
      </c>
      <c r="E23" s="443">
        <v>0</v>
      </c>
      <c r="F23" s="443">
        <v>331</v>
      </c>
      <c r="G23" s="505">
        <v>1300</v>
      </c>
      <c r="H23" s="285"/>
      <c r="I23" s="285"/>
      <c r="J23" s="285"/>
      <c r="K23" s="285"/>
      <c r="L23" s="285"/>
      <c r="M23" s="285"/>
      <c r="N23" s="285"/>
      <c r="O23" s="285"/>
      <c r="P23" s="285"/>
      <c r="GP23" s="438"/>
    </row>
    <row r="24" spans="2:198" x14ac:dyDescent="0.25">
      <c r="B24" s="248" t="s">
        <v>561</v>
      </c>
      <c r="C24" s="441">
        <v>3032</v>
      </c>
      <c r="D24" s="441">
        <v>0</v>
      </c>
      <c r="E24" s="443">
        <v>0</v>
      </c>
      <c r="F24" s="443">
        <v>80</v>
      </c>
      <c r="G24" s="505">
        <v>3112</v>
      </c>
      <c r="H24" s="285"/>
      <c r="I24" s="285"/>
      <c r="J24" s="285"/>
      <c r="K24" s="285"/>
      <c r="L24" s="285"/>
      <c r="M24" s="285"/>
      <c r="N24" s="285"/>
      <c r="O24" s="285"/>
      <c r="P24" s="285"/>
      <c r="GP24" s="438"/>
    </row>
    <row r="25" spans="2:198" x14ac:dyDescent="0.25">
      <c r="B25" s="468" t="s">
        <v>562</v>
      </c>
      <c r="C25" s="441">
        <v>756</v>
      </c>
      <c r="D25" s="441">
        <v>0</v>
      </c>
      <c r="E25" s="441">
        <v>0</v>
      </c>
      <c r="F25" s="441">
        <v>172</v>
      </c>
      <c r="G25" s="505">
        <v>928</v>
      </c>
      <c r="H25" s="285"/>
      <c r="I25" s="285"/>
      <c r="J25" s="285"/>
      <c r="K25" s="285"/>
      <c r="L25" s="285"/>
      <c r="M25" s="285"/>
      <c r="N25" s="285"/>
      <c r="O25" s="285"/>
      <c r="P25" s="285"/>
      <c r="GP25" s="438"/>
    </row>
    <row r="26" spans="2:198" x14ac:dyDescent="0.25">
      <c r="B26" s="248" t="s">
        <v>563</v>
      </c>
      <c r="C26" s="441">
        <v>0</v>
      </c>
      <c r="D26" s="441">
        <v>0</v>
      </c>
      <c r="E26" s="443">
        <v>0</v>
      </c>
      <c r="F26" s="443">
        <v>0</v>
      </c>
      <c r="G26" s="505">
        <v>0</v>
      </c>
      <c r="H26" s="285"/>
      <c r="I26" s="285"/>
      <c r="J26" s="285"/>
      <c r="K26" s="285"/>
      <c r="L26" s="285"/>
      <c r="M26" s="285"/>
      <c r="N26" s="285"/>
      <c r="O26" s="285"/>
      <c r="P26" s="285"/>
      <c r="GP26" s="438"/>
    </row>
    <row r="27" spans="2:198" x14ac:dyDescent="0.25">
      <c r="B27" s="248" t="s">
        <v>564</v>
      </c>
      <c r="C27" s="441">
        <v>0</v>
      </c>
      <c r="D27" s="441">
        <v>0</v>
      </c>
      <c r="E27" s="443">
        <v>0</v>
      </c>
      <c r="F27" s="443">
        <v>0</v>
      </c>
      <c r="G27" s="505">
        <v>0</v>
      </c>
      <c r="H27" s="285"/>
      <c r="I27" s="285"/>
      <c r="J27" s="285"/>
      <c r="K27" s="285"/>
      <c r="L27" s="285"/>
      <c r="M27" s="285"/>
      <c r="N27" s="285"/>
      <c r="O27" s="285"/>
      <c r="P27" s="285"/>
      <c r="GP27" s="438"/>
    </row>
    <row r="28" spans="2:198" x14ac:dyDescent="0.25">
      <c r="B28" s="248" t="s">
        <v>565</v>
      </c>
      <c r="C28" s="441">
        <v>192</v>
      </c>
      <c r="D28" s="441">
        <v>0</v>
      </c>
      <c r="E28" s="443">
        <v>0</v>
      </c>
      <c r="F28" s="443">
        <v>97</v>
      </c>
      <c r="G28" s="505">
        <v>289</v>
      </c>
      <c r="H28" s="285"/>
      <c r="I28" s="285"/>
      <c r="J28" s="285"/>
      <c r="K28" s="285"/>
      <c r="L28" s="285"/>
      <c r="M28" s="285"/>
      <c r="N28" s="285"/>
      <c r="O28" s="285"/>
      <c r="P28" s="285"/>
      <c r="GP28" s="438"/>
    </row>
    <row r="29" spans="2:198" x14ac:dyDescent="0.25">
      <c r="B29" s="248" t="s">
        <v>566</v>
      </c>
      <c r="C29" s="441">
        <v>2719</v>
      </c>
      <c r="D29" s="441">
        <v>0</v>
      </c>
      <c r="E29" s="443">
        <v>0</v>
      </c>
      <c r="F29" s="443">
        <v>192</v>
      </c>
      <c r="G29" s="505">
        <v>2911</v>
      </c>
      <c r="H29" s="285"/>
      <c r="I29" s="285"/>
      <c r="J29" s="285"/>
      <c r="K29" s="285"/>
      <c r="L29" s="285"/>
      <c r="M29" s="285"/>
      <c r="N29" s="285"/>
      <c r="O29" s="285"/>
      <c r="P29" s="285"/>
      <c r="GP29" s="438"/>
    </row>
    <row r="30" spans="2:198" x14ac:dyDescent="0.25">
      <c r="B30" s="248" t="s">
        <v>567</v>
      </c>
      <c r="C30" s="441">
        <v>0</v>
      </c>
      <c r="D30" s="441">
        <v>0</v>
      </c>
      <c r="E30" s="443">
        <v>0</v>
      </c>
      <c r="F30" s="443">
        <v>0</v>
      </c>
      <c r="G30" s="505">
        <v>0</v>
      </c>
      <c r="N30" s="285"/>
      <c r="O30" s="285"/>
      <c r="P30" s="285"/>
      <c r="GP30" s="438"/>
    </row>
    <row r="31" spans="2:198" x14ac:dyDescent="0.25">
      <c r="B31" s="248" t="s">
        <v>568</v>
      </c>
      <c r="C31" s="441">
        <v>0</v>
      </c>
      <c r="D31" s="441">
        <v>0</v>
      </c>
      <c r="E31" s="443">
        <v>0</v>
      </c>
      <c r="F31" s="443">
        <v>0</v>
      </c>
      <c r="G31" s="505">
        <v>0</v>
      </c>
      <c r="N31" s="285"/>
      <c r="O31" s="285"/>
      <c r="P31" s="285"/>
      <c r="GP31" s="438"/>
    </row>
    <row r="32" spans="2:198" x14ac:dyDescent="0.25">
      <c r="B32" s="248" t="s">
        <v>569</v>
      </c>
      <c r="C32" s="441">
        <v>9325</v>
      </c>
      <c r="D32" s="441">
        <v>0</v>
      </c>
      <c r="E32" s="443">
        <v>0</v>
      </c>
      <c r="F32" s="443">
        <v>498</v>
      </c>
      <c r="G32" s="505">
        <v>9823</v>
      </c>
      <c r="N32" s="285"/>
      <c r="O32" s="285"/>
      <c r="P32" s="285"/>
      <c r="GP32" s="438"/>
    </row>
    <row r="33" spans="2:198" x14ac:dyDescent="0.25">
      <c r="B33" s="248" t="s">
        <v>570</v>
      </c>
      <c r="C33" s="441">
        <v>0</v>
      </c>
      <c r="D33" s="441">
        <v>0</v>
      </c>
      <c r="E33" s="443">
        <v>0</v>
      </c>
      <c r="F33" s="443">
        <v>0</v>
      </c>
      <c r="G33" s="505">
        <v>0</v>
      </c>
      <c r="N33" s="285"/>
      <c r="O33" s="285"/>
      <c r="P33" s="285"/>
      <c r="GP33" s="438"/>
    </row>
    <row r="34" spans="2:198" x14ac:dyDescent="0.25">
      <c r="B34" s="248" t="s">
        <v>571</v>
      </c>
      <c r="C34" s="441">
        <v>0</v>
      </c>
      <c r="D34" s="441">
        <v>0</v>
      </c>
      <c r="E34" s="443">
        <v>0</v>
      </c>
      <c r="F34" s="443">
        <v>0</v>
      </c>
      <c r="G34" s="505">
        <v>0</v>
      </c>
      <c r="N34" s="285"/>
      <c r="O34" s="285"/>
      <c r="P34" s="285"/>
      <c r="GP34" s="438"/>
    </row>
    <row r="35" spans="2:198" x14ac:dyDescent="0.25">
      <c r="B35" s="248" t="s">
        <v>572</v>
      </c>
      <c r="C35" s="441">
        <v>0</v>
      </c>
      <c r="D35" s="441">
        <v>0</v>
      </c>
      <c r="E35" s="443">
        <v>0</v>
      </c>
      <c r="F35" s="443">
        <v>0</v>
      </c>
      <c r="G35" s="505">
        <v>0</v>
      </c>
      <c r="N35" s="285"/>
      <c r="O35" s="285"/>
      <c r="P35" s="285"/>
      <c r="GP35" s="438"/>
    </row>
    <row r="36" spans="2:198" x14ac:dyDescent="0.25">
      <c r="B36" s="248" t="s">
        <v>573</v>
      </c>
      <c r="C36" s="441">
        <v>0</v>
      </c>
      <c r="D36" s="441">
        <v>0</v>
      </c>
      <c r="E36" s="443">
        <v>0</v>
      </c>
      <c r="F36" s="443">
        <v>0</v>
      </c>
      <c r="G36" s="505">
        <v>0</v>
      </c>
      <c r="N36" s="285"/>
      <c r="O36" s="285"/>
      <c r="P36" s="285"/>
      <c r="GP36" s="438"/>
    </row>
    <row r="37" spans="2:198" x14ac:dyDescent="0.25">
      <c r="B37" s="248" t="s">
        <v>574</v>
      </c>
      <c r="C37" s="441">
        <v>0</v>
      </c>
      <c r="D37" s="441">
        <v>0</v>
      </c>
      <c r="E37" s="443">
        <v>0</v>
      </c>
      <c r="F37" s="443">
        <v>0</v>
      </c>
      <c r="G37" s="505">
        <v>0</v>
      </c>
      <c r="N37" s="285"/>
      <c r="O37" s="285"/>
      <c r="P37" s="285"/>
      <c r="GP37" s="438"/>
    </row>
    <row r="38" spans="2:198" x14ac:dyDescent="0.25">
      <c r="B38" s="248" t="s">
        <v>575</v>
      </c>
      <c r="C38" s="441">
        <v>0</v>
      </c>
      <c r="D38" s="441">
        <v>0</v>
      </c>
      <c r="E38" s="443">
        <v>0</v>
      </c>
      <c r="F38" s="443">
        <v>0</v>
      </c>
      <c r="G38" s="505">
        <v>0</v>
      </c>
      <c r="N38" s="285"/>
      <c r="O38" s="285"/>
      <c r="P38" s="285"/>
      <c r="GP38" s="438"/>
    </row>
    <row r="39" spans="2:198" x14ac:dyDescent="0.25">
      <c r="B39" s="248" t="s">
        <v>576</v>
      </c>
      <c r="C39" s="441">
        <v>141</v>
      </c>
      <c r="D39" s="441">
        <v>0</v>
      </c>
      <c r="E39" s="443">
        <v>0</v>
      </c>
      <c r="F39" s="443">
        <v>12</v>
      </c>
      <c r="G39" s="505">
        <v>153</v>
      </c>
      <c r="N39" s="285"/>
      <c r="O39" s="285"/>
      <c r="P39" s="285"/>
      <c r="GP39" s="438"/>
    </row>
    <row r="40" spans="2:198" x14ac:dyDescent="0.25">
      <c r="B40" s="248" t="s">
        <v>577</v>
      </c>
      <c r="C40" s="441">
        <v>45</v>
      </c>
      <c r="D40" s="441">
        <v>0</v>
      </c>
      <c r="E40" s="443">
        <v>0</v>
      </c>
      <c r="F40" s="443">
        <v>0</v>
      </c>
      <c r="G40" s="505">
        <v>45</v>
      </c>
      <c r="N40" s="285"/>
      <c r="O40" s="285"/>
      <c r="P40" s="285"/>
      <c r="GP40" s="438"/>
    </row>
    <row r="41" spans="2:198" x14ac:dyDescent="0.25">
      <c r="B41" s="248" t="s">
        <v>578</v>
      </c>
      <c r="C41" s="441">
        <v>14628</v>
      </c>
      <c r="D41" s="441">
        <v>0</v>
      </c>
      <c r="E41" s="443">
        <v>0</v>
      </c>
      <c r="F41" s="443">
        <v>2627</v>
      </c>
      <c r="G41" s="505">
        <v>17255</v>
      </c>
      <c r="N41" s="285"/>
      <c r="O41" s="285"/>
      <c r="P41" s="285"/>
      <c r="GP41" s="438"/>
    </row>
    <row r="42" spans="2:198" x14ac:dyDescent="0.25">
      <c r="B42" s="248" t="s">
        <v>579</v>
      </c>
      <c r="C42" s="441">
        <v>0</v>
      </c>
      <c r="D42" s="441">
        <v>0</v>
      </c>
      <c r="E42" s="443">
        <v>0</v>
      </c>
      <c r="F42" s="443">
        <v>0</v>
      </c>
      <c r="G42" s="505">
        <v>0</v>
      </c>
      <c r="N42" s="285"/>
      <c r="O42" s="285"/>
      <c r="P42" s="285"/>
      <c r="GP42" s="438"/>
    </row>
    <row r="43" spans="2:198" x14ac:dyDescent="0.25">
      <c r="B43" s="248" t="s">
        <v>580</v>
      </c>
      <c r="C43" s="441">
        <v>0</v>
      </c>
      <c r="D43" s="441">
        <v>0</v>
      </c>
      <c r="E43" s="443">
        <v>0</v>
      </c>
      <c r="F43" s="443">
        <v>0</v>
      </c>
      <c r="G43" s="505">
        <v>0</v>
      </c>
      <c r="N43" s="285"/>
      <c r="O43" s="285"/>
      <c r="P43" s="285"/>
      <c r="GP43" s="438"/>
    </row>
    <row r="44" spans="2:198" x14ac:dyDescent="0.25">
      <c r="B44" s="248" t="s">
        <v>581</v>
      </c>
      <c r="C44" s="441">
        <v>0</v>
      </c>
      <c r="D44" s="441">
        <v>0</v>
      </c>
      <c r="E44" s="443">
        <v>0</v>
      </c>
      <c r="F44" s="443">
        <v>0</v>
      </c>
      <c r="G44" s="505">
        <v>0</v>
      </c>
      <c r="N44" s="285"/>
      <c r="O44" s="285"/>
      <c r="P44" s="285"/>
      <c r="GP44" s="438"/>
    </row>
    <row r="45" spans="2:198" x14ac:dyDescent="0.25">
      <c r="B45" s="248" t="s">
        <v>582</v>
      </c>
      <c r="C45" s="441">
        <v>637</v>
      </c>
      <c r="D45" s="441">
        <v>0</v>
      </c>
      <c r="E45" s="443">
        <v>0</v>
      </c>
      <c r="F45" s="443">
        <v>36</v>
      </c>
      <c r="G45" s="505">
        <v>673</v>
      </c>
      <c r="N45" s="285"/>
      <c r="O45" s="285"/>
      <c r="P45" s="285"/>
      <c r="GP45" s="438"/>
    </row>
    <row r="46" spans="2:198" x14ac:dyDescent="0.25">
      <c r="B46" s="248" t="s">
        <v>583</v>
      </c>
      <c r="C46" s="441">
        <v>0</v>
      </c>
      <c r="D46" s="441">
        <v>0</v>
      </c>
      <c r="E46" s="443">
        <v>0</v>
      </c>
      <c r="F46" s="443">
        <v>0</v>
      </c>
      <c r="G46" s="505">
        <v>0</v>
      </c>
      <c r="N46" s="285"/>
      <c r="O46" s="285"/>
      <c r="P46" s="285"/>
      <c r="GP46" s="438"/>
    </row>
    <row r="47" spans="2:198" x14ac:dyDescent="0.25">
      <c r="B47" s="248" t="s">
        <v>584</v>
      </c>
      <c r="C47" s="441">
        <v>1678</v>
      </c>
      <c r="D47" s="441">
        <v>0</v>
      </c>
      <c r="E47" s="443">
        <v>0</v>
      </c>
      <c r="F47" s="443">
        <v>0</v>
      </c>
      <c r="G47" s="505">
        <v>1678</v>
      </c>
      <c r="N47" s="285"/>
      <c r="O47" s="285"/>
      <c r="P47" s="285"/>
      <c r="GP47" s="438"/>
    </row>
    <row r="48" spans="2:198" x14ac:dyDescent="0.25">
      <c r="B48" s="248" t="s">
        <v>585</v>
      </c>
      <c r="C48" s="441">
        <v>5645</v>
      </c>
      <c r="D48" s="441">
        <v>0</v>
      </c>
      <c r="E48" s="443">
        <v>0</v>
      </c>
      <c r="F48" s="443">
        <v>225</v>
      </c>
      <c r="G48" s="505">
        <v>5870</v>
      </c>
      <c r="N48" s="285"/>
      <c r="O48" s="285"/>
      <c r="P48" s="285"/>
      <c r="GP48" s="438"/>
    </row>
    <row r="49" spans="2:198" x14ac:dyDescent="0.25">
      <c r="B49" s="248" t="s">
        <v>586</v>
      </c>
      <c r="C49" s="441">
        <v>0</v>
      </c>
      <c r="D49" s="441">
        <v>0</v>
      </c>
      <c r="E49" s="443">
        <v>0</v>
      </c>
      <c r="F49" s="443">
        <v>0</v>
      </c>
      <c r="G49" s="505">
        <v>0</v>
      </c>
      <c r="N49" s="285"/>
      <c r="O49" s="285"/>
      <c r="P49" s="285"/>
      <c r="GP49" s="438"/>
    </row>
    <row r="50" spans="2:198" x14ac:dyDescent="0.25">
      <c r="B50" s="248" t="s">
        <v>587</v>
      </c>
      <c r="C50" s="441">
        <v>516</v>
      </c>
      <c r="D50" s="441">
        <v>0</v>
      </c>
      <c r="E50" s="443">
        <v>0</v>
      </c>
      <c r="F50" s="443">
        <v>143</v>
      </c>
      <c r="G50" s="505">
        <v>659</v>
      </c>
      <c r="N50" s="285"/>
      <c r="O50" s="285"/>
      <c r="P50" s="285"/>
      <c r="GP50" s="438"/>
    </row>
    <row r="51" spans="2:198" x14ac:dyDescent="0.25">
      <c r="B51" s="248" t="s">
        <v>588</v>
      </c>
      <c r="C51" s="441">
        <v>415851</v>
      </c>
      <c r="D51" s="441">
        <v>0</v>
      </c>
      <c r="E51" s="443">
        <v>0</v>
      </c>
      <c r="F51" s="443">
        <v>40163</v>
      </c>
      <c r="G51" s="505">
        <v>456014</v>
      </c>
      <c r="N51" s="285"/>
      <c r="O51" s="285"/>
      <c r="P51" s="285"/>
      <c r="GP51" s="438"/>
    </row>
    <row r="52" spans="2:198" x14ac:dyDescent="0.25">
      <c r="B52" s="248" t="s">
        <v>589</v>
      </c>
      <c r="C52" s="441">
        <v>0</v>
      </c>
      <c r="D52" s="441">
        <v>0</v>
      </c>
      <c r="E52" s="443">
        <v>0</v>
      </c>
      <c r="F52" s="443">
        <v>0</v>
      </c>
      <c r="G52" s="505">
        <v>0</v>
      </c>
      <c r="N52" s="285"/>
      <c r="O52" s="285"/>
      <c r="P52" s="285"/>
      <c r="GP52" s="438"/>
    </row>
    <row r="53" spans="2:198" x14ac:dyDescent="0.25">
      <c r="B53" s="248" t="s">
        <v>590</v>
      </c>
      <c r="C53" s="441">
        <v>0</v>
      </c>
      <c r="D53" s="441">
        <v>0</v>
      </c>
      <c r="E53" s="443">
        <v>0</v>
      </c>
      <c r="F53" s="443">
        <v>0</v>
      </c>
      <c r="G53" s="505">
        <v>0</v>
      </c>
      <c r="N53" s="285"/>
      <c r="O53" s="285"/>
      <c r="P53" s="285"/>
      <c r="GP53" s="438"/>
    </row>
    <row r="54" spans="2:198" x14ac:dyDescent="0.25">
      <c r="B54" s="248" t="s">
        <v>591</v>
      </c>
      <c r="C54" s="441">
        <v>0</v>
      </c>
      <c r="D54" s="441">
        <v>0</v>
      </c>
      <c r="E54" s="443">
        <v>0</v>
      </c>
      <c r="F54" s="443">
        <v>0</v>
      </c>
      <c r="G54" s="505">
        <v>0</v>
      </c>
      <c r="N54" s="285"/>
      <c r="O54" s="285"/>
      <c r="P54" s="285"/>
      <c r="GP54" s="438"/>
    </row>
    <row r="55" spans="2:198" x14ac:dyDescent="0.25">
      <c r="B55" s="248" t="s">
        <v>592</v>
      </c>
      <c r="C55" s="441">
        <v>1101</v>
      </c>
      <c r="D55" s="441">
        <v>0</v>
      </c>
      <c r="E55" s="443">
        <v>0</v>
      </c>
      <c r="F55" s="443">
        <v>0</v>
      </c>
      <c r="G55" s="505">
        <v>1101</v>
      </c>
      <c r="N55" s="285"/>
      <c r="O55" s="285"/>
      <c r="P55" s="285"/>
      <c r="GP55" s="438"/>
    </row>
    <row r="56" spans="2:198" x14ac:dyDescent="0.25">
      <c r="B56" s="248" t="s">
        <v>593</v>
      </c>
      <c r="C56" s="441">
        <v>13101</v>
      </c>
      <c r="D56" s="441">
        <v>0</v>
      </c>
      <c r="E56" s="443">
        <v>0</v>
      </c>
      <c r="F56" s="443">
        <v>359</v>
      </c>
      <c r="G56" s="505">
        <v>13460</v>
      </c>
      <c r="N56" s="285"/>
      <c r="O56" s="285"/>
      <c r="P56" s="285"/>
      <c r="GP56" s="438"/>
    </row>
    <row r="57" spans="2:198" x14ac:dyDescent="0.25">
      <c r="B57" s="248" t="s">
        <v>594</v>
      </c>
      <c r="C57" s="441">
        <v>15466</v>
      </c>
      <c r="D57" s="441">
        <v>0</v>
      </c>
      <c r="E57" s="443">
        <v>0</v>
      </c>
      <c r="F57" s="443">
        <v>491</v>
      </c>
      <c r="G57" s="505">
        <v>15957</v>
      </c>
      <c r="N57" s="285"/>
      <c r="O57" s="285"/>
      <c r="P57" s="285"/>
      <c r="GP57" s="438"/>
    </row>
    <row r="58" spans="2:198" x14ac:dyDescent="0.25">
      <c r="B58" s="248" t="s">
        <v>595</v>
      </c>
      <c r="C58" s="441">
        <v>33792</v>
      </c>
      <c r="D58" s="441">
        <v>0</v>
      </c>
      <c r="E58" s="443">
        <v>0</v>
      </c>
      <c r="F58" s="443">
        <v>2987</v>
      </c>
      <c r="G58" s="505">
        <v>36779</v>
      </c>
      <c r="N58" s="285"/>
      <c r="O58" s="285"/>
      <c r="P58" s="285"/>
      <c r="GP58" s="438"/>
    </row>
    <row r="59" spans="2:198" x14ac:dyDescent="0.25">
      <c r="B59" s="248" t="s">
        <v>596</v>
      </c>
      <c r="C59" s="441">
        <v>2245</v>
      </c>
      <c r="D59" s="441">
        <v>0</v>
      </c>
      <c r="E59" s="443">
        <v>0</v>
      </c>
      <c r="F59" s="443">
        <v>89</v>
      </c>
      <c r="G59" s="505">
        <v>2334</v>
      </c>
      <c r="N59" s="285"/>
      <c r="O59" s="285"/>
      <c r="P59" s="285"/>
      <c r="GP59" s="438"/>
    </row>
    <row r="60" spans="2:198" x14ac:dyDescent="0.25">
      <c r="B60" s="248" t="s">
        <v>597</v>
      </c>
      <c r="C60" s="441">
        <v>3665</v>
      </c>
      <c r="D60" s="441">
        <v>0</v>
      </c>
      <c r="E60" s="443">
        <v>0</v>
      </c>
      <c r="F60" s="443">
        <v>82</v>
      </c>
      <c r="G60" s="505">
        <v>3747</v>
      </c>
      <c r="N60" s="285"/>
      <c r="O60" s="285"/>
      <c r="P60" s="285"/>
      <c r="GP60" s="438"/>
    </row>
    <row r="61" spans="2:198" x14ac:dyDescent="0.25">
      <c r="B61" s="248" t="s">
        <v>598</v>
      </c>
      <c r="C61" s="441">
        <v>14047</v>
      </c>
      <c r="D61" s="441">
        <v>0</v>
      </c>
      <c r="E61" s="443">
        <v>0</v>
      </c>
      <c r="F61" s="443">
        <v>479</v>
      </c>
      <c r="G61" s="505">
        <v>14526</v>
      </c>
      <c r="N61" s="285"/>
      <c r="O61" s="285"/>
      <c r="P61" s="285"/>
      <c r="GP61" s="438"/>
    </row>
    <row r="62" spans="2:198" x14ac:dyDescent="0.25">
      <c r="B62" s="248" t="s">
        <v>599</v>
      </c>
      <c r="C62" s="441">
        <v>10971</v>
      </c>
      <c r="D62" s="441">
        <v>0</v>
      </c>
      <c r="E62" s="443">
        <v>0</v>
      </c>
      <c r="F62" s="443">
        <v>904</v>
      </c>
      <c r="G62" s="505">
        <v>11875</v>
      </c>
      <c r="N62" s="285"/>
      <c r="O62" s="285"/>
      <c r="P62" s="285"/>
      <c r="GP62" s="438"/>
    </row>
    <row r="63" spans="2:198" x14ac:dyDescent="0.25">
      <c r="B63" s="248" t="s">
        <v>600</v>
      </c>
      <c r="C63" s="441">
        <v>6139</v>
      </c>
      <c r="D63" s="441">
        <v>0</v>
      </c>
      <c r="E63" s="443">
        <v>0</v>
      </c>
      <c r="F63" s="443">
        <v>630</v>
      </c>
      <c r="G63" s="505">
        <v>6769</v>
      </c>
      <c r="N63" s="285"/>
      <c r="O63" s="285"/>
      <c r="P63" s="285"/>
      <c r="GP63" s="438"/>
    </row>
    <row r="64" spans="2:198" x14ac:dyDescent="0.25">
      <c r="B64" s="248" t="s">
        <v>601</v>
      </c>
      <c r="C64" s="441">
        <v>30407</v>
      </c>
      <c r="D64" s="441">
        <v>0</v>
      </c>
      <c r="E64" s="443">
        <v>0</v>
      </c>
      <c r="F64" s="443">
        <v>5332</v>
      </c>
      <c r="G64" s="505">
        <v>35739</v>
      </c>
      <c r="N64" s="285"/>
      <c r="O64" s="285"/>
      <c r="P64" s="285"/>
      <c r="GP64" s="438"/>
    </row>
    <row r="65" spans="2:198" x14ac:dyDescent="0.25">
      <c r="B65" s="248" t="s">
        <v>602</v>
      </c>
      <c r="C65" s="441">
        <v>48333</v>
      </c>
      <c r="D65" s="441">
        <v>0</v>
      </c>
      <c r="E65" s="443">
        <v>0</v>
      </c>
      <c r="F65" s="443">
        <v>3382</v>
      </c>
      <c r="G65" s="505">
        <v>51715</v>
      </c>
      <c r="N65" s="285"/>
      <c r="O65" s="285"/>
      <c r="P65" s="285"/>
      <c r="GP65" s="438"/>
    </row>
    <row r="66" spans="2:198" x14ac:dyDescent="0.25">
      <c r="B66" s="248" t="s">
        <v>603</v>
      </c>
      <c r="C66" s="441">
        <v>209</v>
      </c>
      <c r="D66" s="441">
        <v>0</v>
      </c>
      <c r="E66" s="443">
        <v>0</v>
      </c>
      <c r="F66" s="443">
        <v>2</v>
      </c>
      <c r="G66" s="505">
        <v>211</v>
      </c>
      <c r="N66" s="285"/>
      <c r="O66" s="285"/>
      <c r="P66" s="285"/>
      <c r="GP66" s="438"/>
    </row>
    <row r="67" spans="2:198" x14ac:dyDescent="0.25">
      <c r="B67" s="248" t="s">
        <v>604</v>
      </c>
      <c r="C67" s="441">
        <v>44400</v>
      </c>
      <c r="D67" s="441">
        <v>0</v>
      </c>
      <c r="E67" s="443">
        <v>0</v>
      </c>
      <c r="F67" s="443">
        <v>5831</v>
      </c>
      <c r="G67" s="505">
        <v>50231</v>
      </c>
      <c r="N67" s="285"/>
      <c r="O67" s="285"/>
      <c r="P67" s="285"/>
      <c r="GP67" s="438"/>
    </row>
    <row r="68" spans="2:198" x14ac:dyDescent="0.25">
      <c r="B68" s="248" t="s">
        <v>605</v>
      </c>
      <c r="C68" s="441">
        <v>70878</v>
      </c>
      <c r="D68" s="441">
        <v>0</v>
      </c>
      <c r="E68" s="443">
        <v>0</v>
      </c>
      <c r="F68" s="443">
        <v>4496</v>
      </c>
      <c r="G68" s="505">
        <v>75374</v>
      </c>
      <c r="N68" s="285"/>
      <c r="O68" s="285"/>
      <c r="P68" s="285"/>
      <c r="GP68" s="438"/>
    </row>
    <row r="69" spans="2:198" x14ac:dyDescent="0.25">
      <c r="B69" s="248" t="s">
        <v>606</v>
      </c>
      <c r="C69" s="441">
        <v>26650</v>
      </c>
      <c r="D69" s="441">
        <v>0</v>
      </c>
      <c r="E69" s="443">
        <v>0</v>
      </c>
      <c r="F69" s="443">
        <v>2206</v>
      </c>
      <c r="G69" s="505">
        <v>28856</v>
      </c>
      <c r="N69" s="285"/>
      <c r="O69" s="285"/>
      <c r="P69" s="285"/>
      <c r="GP69" s="438"/>
    </row>
    <row r="70" spans="2:198" x14ac:dyDescent="0.25">
      <c r="B70" s="248" t="s">
        <v>607</v>
      </c>
      <c r="C70" s="441">
        <v>7170</v>
      </c>
      <c r="D70" s="441">
        <v>0</v>
      </c>
      <c r="E70" s="443">
        <v>0</v>
      </c>
      <c r="F70" s="443">
        <v>1111</v>
      </c>
      <c r="G70" s="505">
        <v>8281</v>
      </c>
      <c r="N70" s="285"/>
      <c r="O70" s="285"/>
      <c r="P70" s="285"/>
      <c r="GP70" s="438"/>
    </row>
    <row r="71" spans="2:198" x14ac:dyDescent="0.25">
      <c r="B71" s="248" t="s">
        <v>608</v>
      </c>
      <c r="C71" s="441">
        <v>2134</v>
      </c>
      <c r="D71" s="441">
        <v>0</v>
      </c>
      <c r="E71" s="443">
        <v>0</v>
      </c>
      <c r="F71" s="443">
        <v>480</v>
      </c>
      <c r="G71" s="505">
        <v>2614</v>
      </c>
      <c r="N71" s="285"/>
      <c r="O71" s="285"/>
      <c r="P71" s="285"/>
      <c r="GP71" s="438"/>
    </row>
    <row r="72" spans="2:198" x14ac:dyDescent="0.25">
      <c r="B72" s="248" t="s">
        <v>609</v>
      </c>
      <c r="C72" s="441">
        <v>44692</v>
      </c>
      <c r="D72" s="441">
        <v>0</v>
      </c>
      <c r="E72" s="443">
        <v>0</v>
      </c>
      <c r="F72" s="443">
        <v>5028</v>
      </c>
      <c r="G72" s="505">
        <v>49720</v>
      </c>
      <c r="N72" s="285"/>
      <c r="O72" s="285"/>
      <c r="P72" s="285"/>
      <c r="GP72" s="438"/>
    </row>
    <row r="73" spans="2:198" x14ac:dyDescent="0.25">
      <c r="B73" s="248" t="s">
        <v>610</v>
      </c>
      <c r="C73" s="441">
        <v>31775</v>
      </c>
      <c r="D73" s="441">
        <v>0</v>
      </c>
      <c r="E73" s="443">
        <v>0</v>
      </c>
      <c r="F73" s="443">
        <v>1940</v>
      </c>
      <c r="G73" s="505">
        <v>33715</v>
      </c>
      <c r="N73" s="285"/>
      <c r="O73" s="285"/>
      <c r="P73" s="285"/>
      <c r="GP73" s="438"/>
    </row>
    <row r="74" spans="2:198" x14ac:dyDescent="0.25">
      <c r="B74" s="248" t="s">
        <v>611</v>
      </c>
      <c r="C74" s="441">
        <v>42799</v>
      </c>
      <c r="D74" s="441">
        <v>0</v>
      </c>
      <c r="E74" s="443">
        <v>0</v>
      </c>
      <c r="F74" s="443">
        <v>4167</v>
      </c>
      <c r="G74" s="505">
        <v>46966</v>
      </c>
      <c r="N74" s="285"/>
      <c r="O74" s="285"/>
      <c r="P74" s="285"/>
      <c r="GP74" s="438"/>
    </row>
    <row r="75" spans="2:198" x14ac:dyDescent="0.25">
      <c r="B75" s="248" t="s">
        <v>612</v>
      </c>
      <c r="C75" s="441">
        <v>31184</v>
      </c>
      <c r="D75" s="441">
        <v>0</v>
      </c>
      <c r="E75" s="443">
        <v>0</v>
      </c>
      <c r="F75" s="443">
        <v>1590</v>
      </c>
      <c r="G75" s="505">
        <v>32774</v>
      </c>
      <c r="N75" s="285"/>
      <c r="O75" s="285"/>
      <c r="P75" s="285"/>
      <c r="GP75" s="438"/>
    </row>
    <row r="76" spans="2:198" x14ac:dyDescent="0.25">
      <c r="B76" s="248" t="s">
        <v>613</v>
      </c>
      <c r="C76" s="441">
        <v>38996</v>
      </c>
      <c r="D76" s="441">
        <v>0</v>
      </c>
      <c r="E76" s="443">
        <v>0</v>
      </c>
      <c r="F76" s="443">
        <v>4035</v>
      </c>
      <c r="G76" s="505">
        <v>43031</v>
      </c>
      <c r="N76" s="285"/>
      <c r="O76" s="285"/>
      <c r="P76" s="285"/>
      <c r="GP76" s="438"/>
    </row>
    <row r="77" spans="2:198" x14ac:dyDescent="0.25">
      <c r="B77" s="248" t="s">
        <v>614</v>
      </c>
      <c r="C77" s="441">
        <v>47716</v>
      </c>
      <c r="D77" s="441">
        <v>0</v>
      </c>
      <c r="E77" s="443">
        <v>0</v>
      </c>
      <c r="F77" s="443">
        <v>8922</v>
      </c>
      <c r="G77" s="505">
        <v>56638</v>
      </c>
      <c r="N77" s="285"/>
      <c r="O77" s="285"/>
      <c r="P77" s="285"/>
      <c r="GP77" s="438"/>
    </row>
    <row r="78" spans="2:198" x14ac:dyDescent="0.25">
      <c r="B78" s="248" t="s">
        <v>615</v>
      </c>
      <c r="C78" s="441">
        <v>34295</v>
      </c>
      <c r="D78" s="441">
        <v>0</v>
      </c>
      <c r="E78" s="443">
        <v>0</v>
      </c>
      <c r="F78" s="443">
        <v>3684</v>
      </c>
      <c r="G78" s="505">
        <v>37979</v>
      </c>
      <c r="N78" s="285"/>
      <c r="O78" s="285"/>
      <c r="P78" s="285"/>
      <c r="GP78" s="438"/>
    </row>
    <row r="79" spans="2:198" x14ac:dyDescent="0.25">
      <c r="B79" s="248" t="s">
        <v>616</v>
      </c>
      <c r="C79" s="441">
        <v>8438</v>
      </c>
      <c r="D79" s="441">
        <v>0</v>
      </c>
      <c r="E79" s="443">
        <v>0</v>
      </c>
      <c r="F79" s="443">
        <v>1645</v>
      </c>
      <c r="G79" s="505">
        <v>10083</v>
      </c>
      <c r="N79" s="285"/>
      <c r="O79" s="285"/>
      <c r="P79" s="285"/>
      <c r="GP79" s="438"/>
    </row>
    <row r="80" spans="2:198" x14ac:dyDescent="0.25">
      <c r="B80" s="248" t="s">
        <v>617</v>
      </c>
      <c r="C80" s="441">
        <v>23331</v>
      </c>
      <c r="D80" s="441">
        <v>0</v>
      </c>
      <c r="E80" s="443">
        <v>0</v>
      </c>
      <c r="F80" s="443">
        <v>2717</v>
      </c>
      <c r="G80" s="505">
        <v>26048</v>
      </c>
      <c r="N80" s="285"/>
      <c r="O80" s="285"/>
      <c r="P80" s="285"/>
      <c r="GP80" s="438"/>
    </row>
    <row r="81" spans="2:198" x14ac:dyDescent="0.25">
      <c r="B81" s="248" t="s">
        <v>618</v>
      </c>
      <c r="C81" s="441">
        <v>20628</v>
      </c>
      <c r="D81" s="441">
        <v>0</v>
      </c>
      <c r="E81" s="443">
        <v>0</v>
      </c>
      <c r="F81" s="443">
        <v>1048</v>
      </c>
      <c r="G81" s="505">
        <v>21676</v>
      </c>
      <c r="N81" s="285"/>
      <c r="O81" s="285"/>
      <c r="P81" s="285"/>
      <c r="GP81" s="438"/>
    </row>
    <row r="82" spans="2:198" x14ac:dyDescent="0.25">
      <c r="B82" s="248" t="s">
        <v>619</v>
      </c>
      <c r="C82" s="441">
        <v>33888</v>
      </c>
      <c r="D82" s="441">
        <v>0</v>
      </c>
      <c r="E82" s="443">
        <v>0</v>
      </c>
      <c r="F82" s="443">
        <v>2772</v>
      </c>
      <c r="G82" s="505">
        <v>36660</v>
      </c>
      <c r="N82" s="285"/>
      <c r="O82" s="285"/>
      <c r="P82" s="285"/>
      <c r="GP82" s="438"/>
    </row>
    <row r="83" spans="2:198" x14ac:dyDescent="0.25">
      <c r="B83" s="248" t="s">
        <v>620</v>
      </c>
      <c r="C83" s="441">
        <v>28531</v>
      </c>
      <c r="D83" s="441">
        <v>0</v>
      </c>
      <c r="E83" s="443">
        <v>0</v>
      </c>
      <c r="F83" s="443">
        <v>2045</v>
      </c>
      <c r="G83" s="505">
        <v>30576</v>
      </c>
      <c r="N83" s="285"/>
      <c r="O83" s="285"/>
      <c r="P83" s="285"/>
      <c r="GP83" s="438"/>
    </row>
    <row r="84" spans="2:198" x14ac:dyDescent="0.25">
      <c r="B84" s="248" t="s">
        <v>621</v>
      </c>
      <c r="C84" s="441">
        <v>62547</v>
      </c>
      <c r="D84" s="441">
        <v>0</v>
      </c>
      <c r="E84" s="443">
        <v>0</v>
      </c>
      <c r="F84" s="443">
        <v>3564</v>
      </c>
      <c r="G84" s="505">
        <v>66111</v>
      </c>
      <c r="N84" s="285"/>
      <c r="O84" s="285"/>
      <c r="P84" s="285"/>
      <c r="GP84" s="438"/>
    </row>
    <row r="85" spans="2:198" x14ac:dyDescent="0.25">
      <c r="B85" s="248" t="s">
        <v>622</v>
      </c>
      <c r="C85" s="441">
        <v>10</v>
      </c>
      <c r="D85" s="441">
        <v>0</v>
      </c>
      <c r="E85" s="443">
        <v>0</v>
      </c>
      <c r="F85" s="443">
        <v>0</v>
      </c>
      <c r="G85" s="505">
        <v>10</v>
      </c>
      <c r="N85" s="285"/>
      <c r="O85" s="285"/>
      <c r="P85" s="285"/>
      <c r="GP85" s="438"/>
    </row>
    <row r="86" spans="2:198" x14ac:dyDescent="0.25">
      <c r="B86" s="248" t="s">
        <v>623</v>
      </c>
      <c r="C86" s="441">
        <v>104</v>
      </c>
      <c r="D86" s="441">
        <v>0</v>
      </c>
      <c r="E86" s="443">
        <v>0</v>
      </c>
      <c r="F86" s="443">
        <v>0</v>
      </c>
      <c r="G86" s="505">
        <v>104</v>
      </c>
      <c r="N86" s="285"/>
      <c r="O86" s="285"/>
      <c r="P86" s="285"/>
      <c r="GP86" s="438"/>
    </row>
    <row r="87" spans="2:198" x14ac:dyDescent="0.25">
      <c r="B87" s="248" t="s">
        <v>624</v>
      </c>
      <c r="C87" s="441">
        <v>0</v>
      </c>
      <c r="D87" s="441">
        <v>0</v>
      </c>
      <c r="E87" s="443">
        <v>0</v>
      </c>
      <c r="F87" s="443">
        <v>0</v>
      </c>
      <c r="G87" s="505">
        <v>0</v>
      </c>
      <c r="N87" s="285"/>
      <c r="O87" s="285"/>
      <c r="P87" s="285"/>
      <c r="GP87" s="438"/>
    </row>
    <row r="88" spans="2:198" x14ac:dyDescent="0.25">
      <c r="B88" s="248" t="s">
        <v>625</v>
      </c>
      <c r="C88" s="441">
        <v>2193</v>
      </c>
      <c r="D88" s="441">
        <v>0</v>
      </c>
      <c r="E88" s="443">
        <v>0</v>
      </c>
      <c r="F88" s="443">
        <v>208</v>
      </c>
      <c r="G88" s="505">
        <v>2401</v>
      </c>
      <c r="N88" s="285"/>
      <c r="O88" s="285"/>
      <c r="P88" s="285"/>
      <c r="GP88" s="438"/>
    </row>
    <row r="89" spans="2:198" x14ac:dyDescent="0.25">
      <c r="B89" s="248" t="s">
        <v>626</v>
      </c>
      <c r="C89" s="441">
        <v>0</v>
      </c>
      <c r="D89" s="441">
        <v>0</v>
      </c>
      <c r="E89" s="443">
        <v>0</v>
      </c>
      <c r="F89" s="443">
        <v>0</v>
      </c>
      <c r="G89" s="505">
        <v>0</v>
      </c>
      <c r="N89" s="285"/>
      <c r="O89" s="285"/>
      <c r="P89" s="285"/>
      <c r="GP89" s="438"/>
    </row>
    <row r="90" spans="2:198" x14ac:dyDescent="0.25">
      <c r="B90" s="248" t="s">
        <v>627</v>
      </c>
      <c r="C90" s="441">
        <v>0</v>
      </c>
      <c r="D90" s="441">
        <v>0</v>
      </c>
      <c r="E90" s="443">
        <v>0</v>
      </c>
      <c r="F90" s="443">
        <v>0</v>
      </c>
      <c r="G90" s="505">
        <v>0</v>
      </c>
      <c r="N90" s="285"/>
      <c r="O90" s="285"/>
      <c r="P90" s="285"/>
      <c r="GP90" s="438"/>
    </row>
    <row r="91" spans="2:198" x14ac:dyDescent="0.25">
      <c r="B91" s="248" t="s">
        <v>628</v>
      </c>
      <c r="C91" s="441">
        <v>2434</v>
      </c>
      <c r="D91" s="441">
        <v>0</v>
      </c>
      <c r="E91" s="443">
        <v>0</v>
      </c>
      <c r="F91" s="443">
        <v>8</v>
      </c>
      <c r="G91" s="505">
        <v>2442</v>
      </c>
      <c r="N91" s="285"/>
      <c r="O91" s="285"/>
      <c r="P91" s="285"/>
      <c r="GP91" s="438"/>
    </row>
    <row r="92" spans="2:198" x14ac:dyDescent="0.25">
      <c r="B92" s="248" t="s">
        <v>629</v>
      </c>
      <c r="C92" s="441">
        <v>0</v>
      </c>
      <c r="D92" s="441">
        <v>0</v>
      </c>
      <c r="E92" s="443">
        <v>0</v>
      </c>
      <c r="F92" s="443">
        <v>0</v>
      </c>
      <c r="G92" s="505">
        <v>0</v>
      </c>
      <c r="N92" s="285"/>
      <c r="O92" s="285"/>
      <c r="P92" s="285"/>
      <c r="GP92" s="438"/>
    </row>
    <row r="93" spans="2:198" x14ac:dyDescent="0.25">
      <c r="B93" s="248" t="s">
        <v>630</v>
      </c>
      <c r="C93" s="441">
        <v>0</v>
      </c>
      <c r="D93" s="441">
        <v>0</v>
      </c>
      <c r="E93" s="443">
        <v>0</v>
      </c>
      <c r="F93" s="443">
        <v>0</v>
      </c>
      <c r="G93" s="505">
        <v>0</v>
      </c>
      <c r="N93" s="285"/>
      <c r="O93" s="285"/>
      <c r="P93" s="285"/>
      <c r="GP93" s="438"/>
    </row>
    <row r="94" spans="2:198" x14ac:dyDescent="0.25">
      <c r="B94" s="248" t="s">
        <v>631</v>
      </c>
      <c r="C94" s="441">
        <v>0</v>
      </c>
      <c r="D94" s="441">
        <v>0</v>
      </c>
      <c r="E94" s="443">
        <v>0</v>
      </c>
      <c r="F94" s="443">
        <v>0</v>
      </c>
      <c r="G94" s="505">
        <v>0</v>
      </c>
      <c r="N94" s="285"/>
      <c r="O94" s="285"/>
      <c r="P94" s="285"/>
      <c r="GP94" s="438"/>
    </row>
    <row r="95" spans="2:198" x14ac:dyDescent="0.25">
      <c r="B95" s="248" t="s">
        <v>632</v>
      </c>
      <c r="C95" s="441">
        <v>122</v>
      </c>
      <c r="D95" s="441">
        <v>0</v>
      </c>
      <c r="E95" s="443">
        <v>0</v>
      </c>
      <c r="F95" s="443">
        <v>20</v>
      </c>
      <c r="G95" s="505">
        <v>142</v>
      </c>
      <c r="N95" s="285"/>
      <c r="O95" s="285"/>
      <c r="P95" s="285"/>
      <c r="GP95" s="438"/>
    </row>
    <row r="96" spans="2:198" x14ac:dyDescent="0.25">
      <c r="B96" s="248" t="s">
        <v>633</v>
      </c>
      <c r="C96" s="441">
        <v>0</v>
      </c>
      <c r="D96" s="441">
        <v>0</v>
      </c>
      <c r="E96" s="443">
        <v>0</v>
      </c>
      <c r="F96" s="443">
        <v>0</v>
      </c>
      <c r="G96" s="505">
        <v>0</v>
      </c>
      <c r="N96" s="285"/>
      <c r="O96" s="285"/>
      <c r="P96" s="285"/>
      <c r="GP96" s="438"/>
    </row>
    <row r="97" spans="2:198" x14ac:dyDescent="0.25">
      <c r="B97" s="248" t="s">
        <v>634</v>
      </c>
      <c r="C97" s="441">
        <v>0</v>
      </c>
      <c r="D97" s="441">
        <v>0</v>
      </c>
      <c r="E97" s="443">
        <v>0</v>
      </c>
      <c r="F97" s="443">
        <v>0</v>
      </c>
      <c r="G97" s="505">
        <v>0</v>
      </c>
      <c r="N97" s="285"/>
      <c r="O97" s="285"/>
      <c r="P97" s="285"/>
      <c r="GP97" s="438"/>
    </row>
    <row r="98" spans="2:198" x14ac:dyDescent="0.25">
      <c r="B98" s="507" t="s">
        <v>635</v>
      </c>
      <c r="C98" s="441">
        <v>85</v>
      </c>
      <c r="D98" s="441">
        <v>0</v>
      </c>
      <c r="E98" s="441">
        <v>0</v>
      </c>
      <c r="F98" s="441">
        <v>0</v>
      </c>
      <c r="G98" s="505">
        <v>85</v>
      </c>
      <c r="N98" s="285"/>
      <c r="O98" s="285"/>
      <c r="P98" s="285"/>
      <c r="GP98" s="438"/>
    </row>
    <row r="99" spans="2:198" x14ac:dyDescent="0.25">
      <c r="B99" s="248" t="s">
        <v>636</v>
      </c>
      <c r="C99" s="441">
        <v>0</v>
      </c>
      <c r="D99" s="441">
        <v>0</v>
      </c>
      <c r="E99" s="443">
        <v>0</v>
      </c>
      <c r="F99" s="443">
        <v>0</v>
      </c>
      <c r="G99" s="505">
        <v>0</v>
      </c>
      <c r="N99" s="285"/>
      <c r="O99" s="285"/>
      <c r="P99" s="285"/>
      <c r="GP99" s="438"/>
    </row>
    <row r="100" spans="2:198" x14ac:dyDescent="0.25">
      <c r="B100" s="248" t="s">
        <v>637</v>
      </c>
      <c r="C100" s="441">
        <v>0</v>
      </c>
      <c r="D100" s="441">
        <v>0</v>
      </c>
      <c r="E100" s="443">
        <v>0</v>
      </c>
      <c r="F100" s="443">
        <v>0</v>
      </c>
      <c r="G100" s="505">
        <v>0</v>
      </c>
      <c r="N100" s="285"/>
      <c r="O100" s="285"/>
      <c r="P100" s="285"/>
      <c r="GP100" s="438"/>
    </row>
    <row r="101" spans="2:198" x14ac:dyDescent="0.25">
      <c r="B101" s="248" t="s">
        <v>638</v>
      </c>
      <c r="C101" s="441">
        <v>0</v>
      </c>
      <c r="D101" s="441">
        <v>0</v>
      </c>
      <c r="E101" s="443">
        <v>0</v>
      </c>
      <c r="F101" s="443">
        <v>0</v>
      </c>
      <c r="G101" s="505">
        <v>0</v>
      </c>
      <c r="N101" s="285"/>
      <c r="O101" s="285"/>
      <c r="P101" s="285"/>
      <c r="GP101" s="438"/>
    </row>
    <row r="102" spans="2:198" x14ac:dyDescent="0.25">
      <c r="B102" s="248" t="s">
        <v>639</v>
      </c>
      <c r="C102" s="441">
        <v>5689</v>
      </c>
      <c r="D102" s="441">
        <v>0</v>
      </c>
      <c r="E102" s="443">
        <v>0</v>
      </c>
      <c r="F102" s="443">
        <v>45</v>
      </c>
      <c r="G102" s="505">
        <v>5734</v>
      </c>
      <c r="N102" s="285"/>
      <c r="O102" s="285"/>
      <c r="P102" s="285"/>
      <c r="GP102" s="438"/>
    </row>
    <row r="103" spans="2:198" x14ac:dyDescent="0.25">
      <c r="B103" s="248" t="s">
        <v>640</v>
      </c>
      <c r="C103" s="441">
        <v>186</v>
      </c>
      <c r="D103" s="441">
        <v>0</v>
      </c>
      <c r="E103" s="443">
        <v>0</v>
      </c>
      <c r="F103" s="443">
        <v>0</v>
      </c>
      <c r="G103" s="505">
        <v>186</v>
      </c>
      <c r="N103" s="285"/>
      <c r="O103" s="285"/>
      <c r="P103" s="285"/>
      <c r="GP103" s="438"/>
    </row>
    <row r="104" spans="2:198" x14ac:dyDescent="0.25">
      <c r="B104" s="248" t="s">
        <v>641</v>
      </c>
      <c r="C104" s="441">
        <v>1509</v>
      </c>
      <c r="D104" s="441">
        <v>0</v>
      </c>
      <c r="E104" s="443">
        <v>0</v>
      </c>
      <c r="F104" s="443">
        <v>29</v>
      </c>
      <c r="G104" s="505">
        <v>1538</v>
      </c>
      <c r="N104" s="285"/>
      <c r="O104" s="285"/>
      <c r="P104" s="285"/>
      <c r="GP104" s="438"/>
    </row>
    <row r="105" spans="2:198" x14ac:dyDescent="0.25">
      <c r="B105" s="248" t="s">
        <v>642</v>
      </c>
      <c r="C105" s="441">
        <v>2208</v>
      </c>
      <c r="D105" s="441">
        <v>0</v>
      </c>
      <c r="E105" s="443">
        <v>0</v>
      </c>
      <c r="F105" s="443">
        <v>30</v>
      </c>
      <c r="G105" s="505">
        <v>2238</v>
      </c>
      <c r="N105" s="285"/>
      <c r="O105" s="285"/>
      <c r="P105" s="285"/>
      <c r="GP105" s="438"/>
    </row>
    <row r="106" spans="2:198" x14ac:dyDescent="0.25">
      <c r="B106" s="248" t="s">
        <v>643</v>
      </c>
      <c r="C106" s="441">
        <v>59869</v>
      </c>
      <c r="D106" s="441">
        <v>0</v>
      </c>
      <c r="E106" s="443">
        <v>0</v>
      </c>
      <c r="F106" s="443">
        <v>3484</v>
      </c>
      <c r="G106" s="505">
        <v>63353</v>
      </c>
      <c r="N106" s="285"/>
      <c r="O106" s="285"/>
      <c r="P106" s="285"/>
      <c r="GP106" s="438"/>
    </row>
    <row r="107" spans="2:198" x14ac:dyDescent="0.25">
      <c r="B107" s="248" t="s">
        <v>644</v>
      </c>
      <c r="C107" s="441">
        <v>18595</v>
      </c>
      <c r="D107" s="441">
        <v>0</v>
      </c>
      <c r="E107" s="443">
        <v>0</v>
      </c>
      <c r="F107" s="443">
        <v>873</v>
      </c>
      <c r="G107" s="505">
        <v>19468</v>
      </c>
      <c r="N107" s="285"/>
      <c r="O107" s="285"/>
      <c r="P107" s="285"/>
      <c r="GP107" s="438"/>
    </row>
    <row r="108" spans="2:198" x14ac:dyDescent="0.25">
      <c r="B108" s="248" t="s">
        <v>645</v>
      </c>
      <c r="C108" s="441">
        <v>10553</v>
      </c>
      <c r="D108" s="441">
        <v>0</v>
      </c>
      <c r="E108" s="443">
        <v>0</v>
      </c>
      <c r="F108" s="443">
        <v>616</v>
      </c>
      <c r="G108" s="505">
        <v>11169</v>
      </c>
      <c r="N108" s="285"/>
      <c r="O108" s="285"/>
      <c r="P108" s="285"/>
      <c r="GP108" s="438"/>
    </row>
    <row r="109" spans="2:198" x14ac:dyDescent="0.25">
      <c r="B109" s="248" t="s">
        <v>646</v>
      </c>
      <c r="C109" s="441">
        <v>1324</v>
      </c>
      <c r="D109" s="441">
        <v>0</v>
      </c>
      <c r="E109" s="443">
        <v>0</v>
      </c>
      <c r="F109" s="443">
        <v>112</v>
      </c>
      <c r="G109" s="505">
        <v>1436</v>
      </c>
      <c r="N109" s="285"/>
      <c r="O109" s="285"/>
      <c r="P109" s="285"/>
      <c r="GP109" s="438"/>
    </row>
    <row r="110" spans="2:198" x14ac:dyDescent="0.25">
      <c r="B110" s="248" t="s">
        <v>647</v>
      </c>
      <c r="C110" s="441">
        <v>380</v>
      </c>
      <c r="D110" s="441">
        <v>0</v>
      </c>
      <c r="E110" s="443">
        <v>0</v>
      </c>
      <c r="F110" s="443">
        <v>14</v>
      </c>
      <c r="G110" s="505">
        <v>394</v>
      </c>
      <c r="N110" s="285"/>
      <c r="O110" s="285"/>
      <c r="P110" s="285"/>
      <c r="GP110" s="438"/>
    </row>
    <row r="111" spans="2:198" x14ac:dyDescent="0.25">
      <c r="B111" s="248" t="s">
        <v>648</v>
      </c>
      <c r="C111" s="441">
        <v>2027</v>
      </c>
      <c r="D111" s="441">
        <v>0</v>
      </c>
      <c r="E111" s="443">
        <v>0</v>
      </c>
      <c r="F111" s="443">
        <v>1380</v>
      </c>
      <c r="G111" s="505">
        <v>3407</v>
      </c>
      <c r="N111" s="285"/>
      <c r="O111" s="285"/>
      <c r="P111" s="285"/>
      <c r="GP111" s="438"/>
    </row>
    <row r="112" spans="2:198" x14ac:dyDescent="0.25">
      <c r="B112" s="248" t="s">
        <v>649</v>
      </c>
      <c r="C112" s="441">
        <v>0</v>
      </c>
      <c r="D112" s="441">
        <v>0</v>
      </c>
      <c r="E112" s="443">
        <v>0</v>
      </c>
      <c r="F112" s="443">
        <v>0</v>
      </c>
      <c r="G112" s="505">
        <v>0</v>
      </c>
      <c r="N112" s="285"/>
      <c r="O112" s="285"/>
      <c r="P112" s="285"/>
      <c r="GP112" s="438"/>
    </row>
    <row r="113" spans="2:198" x14ac:dyDescent="0.25">
      <c r="B113" s="248" t="s">
        <v>650</v>
      </c>
      <c r="C113" s="441">
        <v>945</v>
      </c>
      <c r="D113" s="441">
        <v>0</v>
      </c>
      <c r="E113" s="443">
        <v>0</v>
      </c>
      <c r="F113" s="443">
        <v>718</v>
      </c>
      <c r="G113" s="505">
        <v>1663</v>
      </c>
      <c r="N113" s="285"/>
      <c r="O113" s="285"/>
      <c r="P113" s="285"/>
      <c r="GP113" s="438"/>
    </row>
    <row r="114" spans="2:198" x14ac:dyDescent="0.25">
      <c r="B114" s="248" t="s">
        <v>651</v>
      </c>
      <c r="C114" s="441">
        <v>10967</v>
      </c>
      <c r="D114" s="441">
        <v>0</v>
      </c>
      <c r="E114" s="443">
        <v>0</v>
      </c>
      <c r="F114" s="443">
        <v>402</v>
      </c>
      <c r="G114" s="505">
        <v>11369</v>
      </c>
      <c r="N114" s="285"/>
      <c r="O114" s="285"/>
      <c r="P114" s="285"/>
      <c r="GP114" s="438"/>
    </row>
    <row r="115" spans="2:198" x14ac:dyDescent="0.25">
      <c r="B115" s="248" t="s">
        <v>652</v>
      </c>
      <c r="C115" s="441">
        <v>2511</v>
      </c>
      <c r="D115" s="441">
        <v>0</v>
      </c>
      <c r="E115" s="443">
        <v>0</v>
      </c>
      <c r="F115" s="443">
        <v>52</v>
      </c>
      <c r="G115" s="505">
        <v>2563</v>
      </c>
      <c r="N115" s="285"/>
      <c r="O115" s="285"/>
      <c r="P115" s="285"/>
      <c r="GP115" s="438"/>
    </row>
    <row r="116" spans="2:198" x14ac:dyDescent="0.25">
      <c r="B116" s="248" t="s">
        <v>653</v>
      </c>
      <c r="C116" s="441">
        <v>6446</v>
      </c>
      <c r="D116" s="441">
        <v>0</v>
      </c>
      <c r="E116" s="443">
        <v>0</v>
      </c>
      <c r="F116" s="443">
        <v>688</v>
      </c>
      <c r="G116" s="505">
        <v>7134</v>
      </c>
      <c r="N116" s="285"/>
      <c r="O116" s="285"/>
      <c r="P116" s="285"/>
      <c r="GP116" s="438"/>
    </row>
    <row r="117" spans="2:198" x14ac:dyDescent="0.25">
      <c r="B117" s="248" t="s">
        <v>654</v>
      </c>
      <c r="C117" s="441">
        <v>0</v>
      </c>
      <c r="D117" s="441">
        <v>0</v>
      </c>
      <c r="E117" s="443">
        <v>0</v>
      </c>
      <c r="F117" s="443">
        <v>0</v>
      </c>
      <c r="G117" s="505">
        <v>0</v>
      </c>
      <c r="N117" s="285"/>
      <c r="O117" s="285"/>
      <c r="P117" s="285"/>
      <c r="GP117" s="438"/>
    </row>
    <row r="118" spans="2:198" x14ac:dyDescent="0.25">
      <c r="B118" s="468" t="s">
        <v>655</v>
      </c>
      <c r="C118" s="441">
        <v>2275</v>
      </c>
      <c r="D118" s="441">
        <v>0</v>
      </c>
      <c r="E118" s="443">
        <v>0</v>
      </c>
      <c r="F118" s="443">
        <v>19299</v>
      </c>
      <c r="G118" s="505">
        <v>21574</v>
      </c>
      <c r="H118" s="508"/>
      <c r="J118" s="474"/>
      <c r="N118" s="285"/>
      <c r="O118" s="285"/>
      <c r="P118" s="285"/>
      <c r="GP118" s="438"/>
    </row>
    <row r="119" spans="2:198" x14ac:dyDescent="0.25">
      <c r="B119" s="468" t="s">
        <v>656</v>
      </c>
      <c r="C119" s="441">
        <v>37313</v>
      </c>
      <c r="D119" s="441">
        <v>0</v>
      </c>
      <c r="E119" s="443">
        <v>0</v>
      </c>
      <c r="F119" s="443">
        <v>0</v>
      </c>
      <c r="G119" s="505">
        <v>37313</v>
      </c>
      <c r="N119" s="285"/>
      <c r="O119" s="285"/>
      <c r="P119" s="285"/>
      <c r="GP119" s="438"/>
    </row>
    <row r="120" spans="2:198" x14ac:dyDescent="0.25">
      <c r="B120" s="456" t="s">
        <v>657</v>
      </c>
      <c r="C120" s="509">
        <v>1406462</v>
      </c>
      <c r="D120" s="509">
        <v>0</v>
      </c>
      <c r="E120" s="509">
        <v>0</v>
      </c>
      <c r="F120" s="509">
        <v>144629</v>
      </c>
      <c r="G120" s="506">
        <v>1551091</v>
      </c>
      <c r="N120" s="285"/>
      <c r="O120" s="285"/>
      <c r="P120" s="285"/>
      <c r="GP120" s="438"/>
    </row>
    <row r="121" spans="2:198" x14ac:dyDescent="0.25">
      <c r="B121" s="248" t="s">
        <v>658</v>
      </c>
      <c r="C121" s="441">
        <v>5561</v>
      </c>
      <c r="D121" s="441">
        <v>0</v>
      </c>
      <c r="E121" s="443">
        <v>255176</v>
      </c>
      <c r="F121" s="443">
        <v>2441</v>
      </c>
      <c r="G121" s="505">
        <v>263178</v>
      </c>
      <c r="N121" s="285"/>
      <c r="O121" s="285"/>
      <c r="P121" s="285"/>
      <c r="GP121" s="438"/>
    </row>
    <row r="122" spans="2:198" x14ac:dyDescent="0.25">
      <c r="B122" s="248" t="s">
        <v>659</v>
      </c>
      <c r="C122" s="441">
        <v>2074</v>
      </c>
      <c r="D122" s="441">
        <v>0</v>
      </c>
      <c r="E122" s="443">
        <v>222125</v>
      </c>
      <c r="F122" s="443">
        <v>49117</v>
      </c>
      <c r="G122" s="505">
        <v>273316</v>
      </c>
      <c r="N122" s="285"/>
      <c r="O122" s="285"/>
      <c r="P122" s="285"/>
      <c r="GP122" s="438"/>
    </row>
    <row r="123" spans="2:198" x14ac:dyDescent="0.25">
      <c r="B123" s="456" t="s">
        <v>660</v>
      </c>
      <c r="C123" s="504">
        <v>7635</v>
      </c>
      <c r="D123" s="504">
        <v>0</v>
      </c>
      <c r="E123" s="504">
        <v>477301</v>
      </c>
      <c r="F123" s="504">
        <v>51558</v>
      </c>
      <c r="G123" s="506">
        <v>536494</v>
      </c>
      <c r="N123" s="285"/>
      <c r="O123" s="285"/>
      <c r="P123" s="285"/>
      <c r="GP123" s="438"/>
    </row>
    <row r="124" spans="2:198" x14ac:dyDescent="0.25">
      <c r="B124" s="248" t="s">
        <v>661</v>
      </c>
      <c r="C124" s="441">
        <v>0</v>
      </c>
      <c r="D124" s="441">
        <v>0</v>
      </c>
      <c r="E124" s="443">
        <v>185226</v>
      </c>
      <c r="F124" s="443">
        <v>57148</v>
      </c>
      <c r="G124" s="505">
        <v>242374</v>
      </c>
      <c r="N124" s="285"/>
      <c r="O124" s="285"/>
      <c r="P124" s="285"/>
      <c r="GP124" s="438"/>
    </row>
    <row r="125" spans="2:198" x14ac:dyDescent="0.25">
      <c r="B125" s="248" t="s">
        <v>662</v>
      </c>
      <c r="C125" s="441">
        <v>0</v>
      </c>
      <c r="D125" s="441">
        <v>0</v>
      </c>
      <c r="E125" s="443">
        <v>135452</v>
      </c>
      <c r="F125" s="443">
        <v>39642</v>
      </c>
      <c r="G125" s="505">
        <v>175094</v>
      </c>
      <c r="N125" s="285"/>
      <c r="O125" s="285"/>
      <c r="P125" s="285"/>
      <c r="GP125" s="438"/>
    </row>
    <row r="126" spans="2:198" x14ac:dyDescent="0.25">
      <c r="B126" s="248" t="s">
        <v>663</v>
      </c>
      <c r="C126" s="441">
        <v>0</v>
      </c>
      <c r="D126" s="441">
        <v>0</v>
      </c>
      <c r="E126" s="443">
        <v>33671</v>
      </c>
      <c r="F126" s="443">
        <v>15483</v>
      </c>
      <c r="G126" s="505">
        <v>49154</v>
      </c>
      <c r="N126" s="285"/>
      <c r="O126" s="285"/>
      <c r="P126" s="285"/>
      <c r="GP126" s="438"/>
    </row>
    <row r="127" spans="2:198" x14ac:dyDescent="0.25">
      <c r="B127" s="248" t="s">
        <v>664</v>
      </c>
      <c r="C127" s="441">
        <v>533</v>
      </c>
      <c r="D127" s="441">
        <v>0</v>
      </c>
      <c r="E127" s="443">
        <v>198203</v>
      </c>
      <c r="F127" s="443">
        <v>24152</v>
      </c>
      <c r="G127" s="505">
        <v>222888</v>
      </c>
      <c r="H127" s="474"/>
      <c r="N127" s="285"/>
      <c r="O127" s="285"/>
      <c r="P127" s="285"/>
      <c r="GP127" s="438"/>
    </row>
    <row r="128" spans="2:198" x14ac:dyDescent="0.25">
      <c r="B128" s="456" t="s">
        <v>665</v>
      </c>
      <c r="C128" s="504">
        <v>533</v>
      </c>
      <c r="D128" s="504">
        <v>0</v>
      </c>
      <c r="E128" s="504">
        <v>552552</v>
      </c>
      <c r="F128" s="504">
        <v>136425</v>
      </c>
      <c r="G128" s="506">
        <v>689510</v>
      </c>
      <c r="N128" s="285"/>
      <c r="O128" s="285"/>
      <c r="P128" s="285"/>
      <c r="GP128" s="438"/>
    </row>
    <row r="129" spans="2:198" x14ac:dyDescent="0.25">
      <c r="B129" s="248" t="s">
        <v>666</v>
      </c>
      <c r="C129" s="441">
        <v>0</v>
      </c>
      <c r="D129" s="441">
        <v>0</v>
      </c>
      <c r="E129" s="443">
        <v>127248</v>
      </c>
      <c r="F129" s="443">
        <v>67674</v>
      </c>
      <c r="G129" s="505">
        <v>194922</v>
      </c>
      <c r="N129" s="285"/>
      <c r="O129" s="285"/>
      <c r="P129" s="285"/>
      <c r="GP129" s="438"/>
    </row>
    <row r="130" spans="2:198" x14ac:dyDescent="0.25">
      <c r="B130" s="248" t="s">
        <v>667</v>
      </c>
      <c r="C130" s="441">
        <v>0</v>
      </c>
      <c r="D130" s="441">
        <v>0</v>
      </c>
      <c r="E130" s="443">
        <v>946305</v>
      </c>
      <c r="F130" s="443">
        <v>251141</v>
      </c>
      <c r="G130" s="505">
        <v>1197446</v>
      </c>
      <c r="N130" s="285"/>
      <c r="O130" s="285"/>
      <c r="P130" s="285"/>
      <c r="GP130" s="438"/>
    </row>
    <row r="131" spans="2:198" x14ac:dyDescent="0.25">
      <c r="B131" s="248" t="s">
        <v>668</v>
      </c>
      <c r="C131" s="441">
        <v>0</v>
      </c>
      <c r="D131" s="441">
        <v>0</v>
      </c>
      <c r="E131" s="443">
        <v>389089</v>
      </c>
      <c r="F131" s="443">
        <v>167376</v>
      </c>
      <c r="G131" s="505">
        <v>556465</v>
      </c>
      <c r="N131" s="285"/>
      <c r="O131" s="285"/>
      <c r="P131" s="285"/>
      <c r="GP131" s="438"/>
    </row>
    <row r="132" spans="2:198" x14ac:dyDescent="0.25">
      <c r="B132" s="248" t="s">
        <v>669</v>
      </c>
      <c r="C132" s="441">
        <v>0</v>
      </c>
      <c r="D132" s="441">
        <v>0</v>
      </c>
      <c r="E132" s="443">
        <v>2391060</v>
      </c>
      <c r="F132" s="443">
        <v>823721</v>
      </c>
      <c r="G132" s="505">
        <v>3214781</v>
      </c>
      <c r="N132" s="285"/>
      <c r="O132" s="285"/>
      <c r="P132" s="285"/>
      <c r="GP132" s="438"/>
    </row>
    <row r="133" spans="2:198" x14ac:dyDescent="0.25">
      <c r="B133" s="248" t="s">
        <v>670</v>
      </c>
      <c r="C133" s="441">
        <v>0</v>
      </c>
      <c r="D133" s="441">
        <v>0</v>
      </c>
      <c r="E133" s="443">
        <v>1308246</v>
      </c>
      <c r="F133" s="443">
        <v>285105</v>
      </c>
      <c r="G133" s="505">
        <v>1593351</v>
      </c>
      <c r="N133" s="285"/>
      <c r="O133" s="285"/>
      <c r="P133" s="285"/>
      <c r="GP133" s="438"/>
    </row>
    <row r="134" spans="2:198" x14ac:dyDescent="0.25">
      <c r="B134" s="248" t="s">
        <v>671</v>
      </c>
      <c r="C134" s="441">
        <v>0</v>
      </c>
      <c r="D134" s="441">
        <v>0</v>
      </c>
      <c r="E134" s="443">
        <v>33309</v>
      </c>
      <c r="F134" s="443">
        <v>18643</v>
      </c>
      <c r="G134" s="505">
        <v>51952</v>
      </c>
      <c r="N134" s="285"/>
      <c r="O134" s="285"/>
      <c r="P134" s="285"/>
      <c r="GP134" s="438"/>
    </row>
    <row r="135" spans="2:198" ht="30" x14ac:dyDescent="0.25">
      <c r="B135" s="456" t="s">
        <v>672</v>
      </c>
      <c r="C135" s="504">
        <v>0</v>
      </c>
      <c r="D135" s="504">
        <v>0</v>
      </c>
      <c r="E135" s="504">
        <v>5195257</v>
      </c>
      <c r="F135" s="504">
        <v>1613660</v>
      </c>
      <c r="G135" s="506">
        <v>6808917</v>
      </c>
      <c r="N135" s="285"/>
      <c r="O135" s="285"/>
      <c r="P135" s="285"/>
      <c r="GP135" s="438"/>
    </row>
    <row r="136" spans="2:198" x14ac:dyDescent="0.25">
      <c r="B136" s="468" t="s">
        <v>673</v>
      </c>
      <c r="C136" s="441">
        <v>0</v>
      </c>
      <c r="D136" s="441">
        <v>0</v>
      </c>
      <c r="E136" s="510">
        <v>4470</v>
      </c>
      <c r="F136" s="510">
        <v>907</v>
      </c>
      <c r="G136" s="505">
        <v>5377</v>
      </c>
      <c r="N136" s="285"/>
      <c r="O136" s="285"/>
      <c r="P136" s="285"/>
      <c r="GP136" s="438"/>
    </row>
    <row r="137" spans="2:198" x14ac:dyDescent="0.25">
      <c r="B137" s="248" t="s">
        <v>674</v>
      </c>
      <c r="C137" s="441">
        <v>0</v>
      </c>
      <c r="D137" s="441">
        <v>0</v>
      </c>
      <c r="E137" s="510">
        <v>7721</v>
      </c>
      <c r="F137" s="510">
        <v>2168</v>
      </c>
      <c r="G137" s="505">
        <v>9889</v>
      </c>
      <c r="N137" s="285"/>
      <c r="O137" s="285"/>
      <c r="P137" s="285"/>
      <c r="GP137" s="438"/>
    </row>
    <row r="138" spans="2:198" x14ac:dyDescent="0.25">
      <c r="B138" s="248" t="s">
        <v>675</v>
      </c>
      <c r="C138" s="441">
        <v>0</v>
      </c>
      <c r="D138" s="441">
        <v>0</v>
      </c>
      <c r="E138" s="510">
        <v>14103</v>
      </c>
      <c r="F138" s="510">
        <v>4482</v>
      </c>
      <c r="G138" s="505">
        <v>18585</v>
      </c>
      <c r="N138" s="285"/>
      <c r="O138" s="285"/>
      <c r="P138" s="285"/>
      <c r="GP138" s="438"/>
    </row>
    <row r="139" spans="2:198" x14ac:dyDescent="0.25">
      <c r="B139" s="248" t="s">
        <v>676</v>
      </c>
      <c r="C139" s="441">
        <v>0</v>
      </c>
      <c r="D139" s="441">
        <v>0</v>
      </c>
      <c r="E139" s="510">
        <v>309645</v>
      </c>
      <c r="F139" s="510">
        <v>75427</v>
      </c>
      <c r="G139" s="505">
        <v>385072</v>
      </c>
      <c r="N139" s="285"/>
      <c r="O139" s="285"/>
      <c r="P139" s="285"/>
      <c r="GP139" s="438"/>
    </row>
    <row r="140" spans="2:198" x14ac:dyDescent="0.25">
      <c r="B140" s="248" t="s">
        <v>677</v>
      </c>
      <c r="C140" s="441">
        <v>0</v>
      </c>
      <c r="D140" s="441">
        <v>0</v>
      </c>
      <c r="E140" s="510">
        <v>203155</v>
      </c>
      <c r="F140" s="510">
        <v>35931</v>
      </c>
      <c r="G140" s="505">
        <v>239086</v>
      </c>
      <c r="N140" s="285"/>
      <c r="O140" s="285"/>
      <c r="P140" s="285"/>
      <c r="GP140" s="438"/>
    </row>
    <row r="141" spans="2:198" x14ac:dyDescent="0.25">
      <c r="B141" s="248" t="s">
        <v>678</v>
      </c>
      <c r="C141" s="441">
        <v>0</v>
      </c>
      <c r="D141" s="441">
        <v>0</v>
      </c>
      <c r="E141" s="510">
        <v>66584</v>
      </c>
      <c r="F141" s="510">
        <v>16777</v>
      </c>
      <c r="G141" s="505">
        <v>83361</v>
      </c>
      <c r="N141" s="285"/>
      <c r="O141" s="285"/>
      <c r="P141" s="285"/>
      <c r="GP141" s="438"/>
    </row>
    <row r="142" spans="2:198" x14ac:dyDescent="0.25">
      <c r="B142" s="248" t="s">
        <v>679</v>
      </c>
      <c r="C142" s="441">
        <v>0</v>
      </c>
      <c r="D142" s="441">
        <v>0</v>
      </c>
      <c r="E142" s="510">
        <v>565471</v>
      </c>
      <c r="F142" s="510">
        <v>142467</v>
      </c>
      <c r="G142" s="505">
        <v>707938</v>
      </c>
      <c r="N142" s="285"/>
      <c r="O142" s="285"/>
      <c r="P142" s="285"/>
      <c r="GP142" s="438"/>
    </row>
    <row r="143" spans="2:198" x14ac:dyDescent="0.25">
      <c r="B143" s="248" t="s">
        <v>680</v>
      </c>
      <c r="C143" s="441">
        <v>0</v>
      </c>
      <c r="D143" s="441">
        <v>0</v>
      </c>
      <c r="E143" s="510">
        <v>668736</v>
      </c>
      <c r="F143" s="510">
        <v>117748</v>
      </c>
      <c r="G143" s="505">
        <v>786484</v>
      </c>
      <c r="N143" s="285"/>
      <c r="O143" s="285"/>
      <c r="P143" s="285"/>
      <c r="GP143" s="438"/>
    </row>
    <row r="144" spans="2:198" x14ac:dyDescent="0.25">
      <c r="B144" s="248" t="s">
        <v>681</v>
      </c>
      <c r="C144" s="441">
        <v>0</v>
      </c>
      <c r="D144" s="441">
        <v>0</v>
      </c>
      <c r="E144" s="510">
        <v>30879</v>
      </c>
      <c r="F144" s="510">
        <v>14835</v>
      </c>
      <c r="G144" s="505">
        <v>45714</v>
      </c>
      <c r="N144" s="285"/>
      <c r="O144" s="285"/>
      <c r="P144" s="285"/>
      <c r="GP144" s="438"/>
    </row>
    <row r="145" spans="2:198" x14ac:dyDescent="0.25">
      <c r="B145" s="248" t="s">
        <v>682</v>
      </c>
      <c r="C145" s="441">
        <v>0</v>
      </c>
      <c r="D145" s="441">
        <v>0</v>
      </c>
      <c r="E145" s="510">
        <v>3224</v>
      </c>
      <c r="F145" s="510">
        <v>1116</v>
      </c>
      <c r="G145" s="505">
        <v>4340</v>
      </c>
      <c r="N145" s="285"/>
      <c r="O145" s="285"/>
      <c r="P145" s="285"/>
      <c r="GP145" s="438"/>
    </row>
    <row r="146" spans="2:198" x14ac:dyDescent="0.25">
      <c r="B146" s="248" t="s">
        <v>683</v>
      </c>
      <c r="C146" s="441">
        <v>0</v>
      </c>
      <c r="D146" s="441">
        <v>0</v>
      </c>
      <c r="E146" s="510">
        <v>482164</v>
      </c>
      <c r="F146" s="510">
        <v>84771</v>
      </c>
      <c r="G146" s="505">
        <v>566935</v>
      </c>
      <c r="N146" s="285"/>
      <c r="O146" s="285"/>
      <c r="P146" s="285"/>
      <c r="GP146" s="438"/>
    </row>
    <row r="147" spans="2:198" x14ac:dyDescent="0.25">
      <c r="B147" s="248" t="s">
        <v>684</v>
      </c>
      <c r="C147" s="441">
        <v>0</v>
      </c>
      <c r="D147" s="441">
        <v>0</v>
      </c>
      <c r="E147" s="510">
        <v>48452</v>
      </c>
      <c r="F147" s="510">
        <v>7302</v>
      </c>
      <c r="G147" s="505">
        <v>55754</v>
      </c>
      <c r="N147" s="285"/>
      <c r="O147" s="285"/>
      <c r="P147" s="285"/>
      <c r="GP147" s="438"/>
    </row>
    <row r="148" spans="2:198" x14ac:dyDescent="0.25">
      <c r="B148" s="248" t="s">
        <v>685</v>
      </c>
      <c r="C148" s="441">
        <v>0</v>
      </c>
      <c r="D148" s="441">
        <v>0</v>
      </c>
      <c r="E148" s="510">
        <v>322550</v>
      </c>
      <c r="F148" s="510">
        <v>78984</v>
      </c>
      <c r="G148" s="505">
        <v>401534</v>
      </c>
      <c r="N148" s="285"/>
      <c r="O148" s="285"/>
      <c r="P148" s="285"/>
      <c r="GP148" s="438"/>
    </row>
    <row r="149" spans="2:198" x14ac:dyDescent="0.25">
      <c r="B149" s="248" t="s">
        <v>686</v>
      </c>
      <c r="C149" s="441">
        <v>0</v>
      </c>
      <c r="D149" s="441">
        <v>0</v>
      </c>
      <c r="E149" s="510">
        <v>257618</v>
      </c>
      <c r="F149" s="510">
        <v>50612</v>
      </c>
      <c r="G149" s="505">
        <v>308230</v>
      </c>
      <c r="N149" s="285"/>
      <c r="O149" s="285"/>
      <c r="P149" s="285"/>
      <c r="GP149" s="438"/>
    </row>
    <row r="150" spans="2:198" x14ac:dyDescent="0.25">
      <c r="B150" s="248" t="s">
        <v>687</v>
      </c>
      <c r="C150" s="441">
        <v>0</v>
      </c>
      <c r="D150" s="441">
        <v>0</v>
      </c>
      <c r="E150" s="510">
        <v>210065</v>
      </c>
      <c r="F150" s="510">
        <v>37428</v>
      </c>
      <c r="G150" s="505">
        <v>247493</v>
      </c>
      <c r="N150" s="285"/>
      <c r="O150" s="285"/>
      <c r="P150" s="285"/>
      <c r="GP150" s="438"/>
    </row>
    <row r="151" spans="2:198" x14ac:dyDescent="0.25">
      <c r="B151" s="248" t="s">
        <v>688</v>
      </c>
      <c r="C151" s="441">
        <v>0</v>
      </c>
      <c r="D151" s="441">
        <v>0</v>
      </c>
      <c r="E151" s="510">
        <v>215549</v>
      </c>
      <c r="F151" s="510">
        <v>55346</v>
      </c>
      <c r="G151" s="505">
        <v>270895</v>
      </c>
      <c r="N151" s="285"/>
      <c r="O151" s="285"/>
      <c r="P151" s="285"/>
      <c r="GP151" s="438"/>
    </row>
    <row r="152" spans="2:198" x14ac:dyDescent="0.25">
      <c r="B152" s="463" t="s">
        <v>721</v>
      </c>
      <c r="C152" s="441">
        <v>0</v>
      </c>
      <c r="D152" s="511">
        <v>0</v>
      </c>
      <c r="E152" s="512">
        <v>23981</v>
      </c>
      <c r="F152" s="512">
        <v>12635</v>
      </c>
      <c r="G152" s="505">
        <v>36616</v>
      </c>
      <c r="N152" s="285"/>
      <c r="O152" s="285"/>
      <c r="P152" s="285"/>
      <c r="GP152" s="438"/>
    </row>
    <row r="153" spans="2:198" ht="21" customHeight="1" x14ac:dyDescent="0.25">
      <c r="B153" s="456" t="s">
        <v>690</v>
      </c>
      <c r="C153" s="513">
        <v>0</v>
      </c>
      <c r="D153" s="514">
        <v>0</v>
      </c>
      <c r="E153" s="504">
        <v>3434367</v>
      </c>
      <c r="F153" s="504">
        <v>738936</v>
      </c>
      <c r="G153" s="504">
        <v>4173303</v>
      </c>
      <c r="N153" s="285"/>
      <c r="O153" s="285"/>
      <c r="P153" s="285"/>
      <c r="GP153" s="438"/>
    </row>
    <row r="154" spans="2:198" ht="16.5" x14ac:dyDescent="0.25">
      <c r="B154" s="472" t="s">
        <v>0</v>
      </c>
      <c r="C154" s="444">
        <v>49046667</v>
      </c>
      <c r="D154" s="444">
        <v>983888</v>
      </c>
      <c r="E154" s="444">
        <v>16208309</v>
      </c>
      <c r="F154" s="444">
        <v>18230809</v>
      </c>
      <c r="G154" s="444">
        <v>84469673</v>
      </c>
    </row>
    <row r="155" spans="2:198" ht="15.75" x14ac:dyDescent="0.2">
      <c r="B155" s="515" t="s">
        <v>543</v>
      </c>
      <c r="C155" s="475"/>
      <c r="D155" s="475"/>
      <c r="G155" s="516"/>
      <c r="H155" s="516"/>
      <c r="I155" s="516"/>
      <c r="J155" s="516"/>
      <c r="K155" s="516"/>
      <c r="P155" s="285"/>
      <c r="Q155" s="285"/>
      <c r="R155" s="285"/>
      <c r="GP155" s="438"/>
    </row>
    <row r="156" spans="2:198" x14ac:dyDescent="0.25">
      <c r="B156" s="476"/>
      <c r="C156" s="476"/>
      <c r="D156" s="476"/>
      <c r="E156" s="438"/>
      <c r="F156" s="438"/>
      <c r="G156" s="474"/>
      <c r="P156" s="285"/>
      <c r="Q156" s="285"/>
      <c r="R156" s="285"/>
    </row>
    <row r="157" spans="2:198" x14ac:dyDescent="0.25">
      <c r="B157" s="517"/>
      <c r="C157" s="475"/>
      <c r="D157" s="475"/>
      <c r="P157" s="285"/>
      <c r="Q157" s="285"/>
      <c r="R157" s="285"/>
      <c r="GP157" s="438"/>
    </row>
    <row r="158" spans="2:198" x14ac:dyDescent="0.25">
      <c r="B158" s="476"/>
      <c r="C158" s="476"/>
      <c r="D158" s="476"/>
      <c r="E158" s="438"/>
      <c r="F158" s="438"/>
      <c r="G158" s="438"/>
      <c r="P158" s="285"/>
      <c r="Q158" s="285"/>
      <c r="R158" s="285"/>
    </row>
    <row r="159" spans="2:198" x14ac:dyDescent="0.25">
      <c r="B159" s="476"/>
      <c r="C159" s="476"/>
      <c r="D159" s="476"/>
      <c r="E159" s="438"/>
      <c r="F159" s="438"/>
      <c r="G159" s="438"/>
      <c r="P159" s="285"/>
      <c r="Q159" s="285"/>
      <c r="R159" s="285"/>
    </row>
    <row r="160" spans="2:198" x14ac:dyDescent="0.25">
      <c r="B160" s="476"/>
      <c r="C160" s="476"/>
      <c r="D160" s="476"/>
      <c r="E160" s="438"/>
      <c r="F160" s="438"/>
      <c r="G160" s="438"/>
      <c r="P160" s="285"/>
      <c r="Q160" s="285"/>
      <c r="R160" s="285"/>
    </row>
    <row r="161" spans="2:198" x14ac:dyDescent="0.25">
      <c r="P161" s="285"/>
      <c r="Q161" s="285"/>
      <c r="R161" s="285"/>
    </row>
    <row r="162" spans="2:198" x14ac:dyDescent="0.25">
      <c r="P162" s="285"/>
      <c r="Q162" s="285"/>
      <c r="R162" s="285"/>
    </row>
    <row r="163" spans="2:198" x14ac:dyDescent="0.25">
      <c r="P163" s="285"/>
      <c r="Q163" s="285"/>
      <c r="R163" s="285"/>
    </row>
    <row r="164" spans="2:198" x14ac:dyDescent="0.25">
      <c r="P164" s="285"/>
      <c r="Q164" s="285"/>
      <c r="R164" s="285"/>
    </row>
    <row r="165" spans="2:198" x14ac:dyDescent="0.25">
      <c r="P165" s="285"/>
      <c r="Q165" s="285"/>
      <c r="R165" s="285"/>
    </row>
    <row r="166" spans="2:198" x14ac:dyDescent="0.25">
      <c r="P166" s="285"/>
      <c r="Q166" s="285"/>
      <c r="R166" s="285"/>
    </row>
    <row r="167" spans="2:198" x14ac:dyDescent="0.25">
      <c r="P167" s="285"/>
      <c r="Q167" s="285"/>
      <c r="R167" s="285"/>
    </row>
    <row r="168" spans="2:198" x14ac:dyDescent="0.25">
      <c r="P168" s="285"/>
      <c r="Q168" s="285"/>
      <c r="R168" s="285"/>
    </row>
    <row r="169" spans="2:198" x14ac:dyDescent="0.25">
      <c r="B169" s="476"/>
      <c r="C169" s="476"/>
      <c r="D169" s="476"/>
      <c r="E169" s="438"/>
      <c r="F169" s="438"/>
      <c r="G169" s="438"/>
      <c r="P169" s="285"/>
      <c r="Q169" s="285"/>
      <c r="R169" s="285"/>
      <c r="GP169" s="438"/>
    </row>
    <row r="170" spans="2:198" x14ac:dyDescent="0.25">
      <c r="B170" s="476"/>
      <c r="C170" s="476"/>
      <c r="D170" s="476"/>
      <c r="E170" s="438"/>
      <c r="F170" s="438"/>
      <c r="G170" s="438"/>
      <c r="P170" s="285"/>
      <c r="Q170" s="285"/>
      <c r="R170" s="285"/>
      <c r="GP170" s="438"/>
    </row>
    <row r="171" spans="2:198" x14ac:dyDescent="0.25">
      <c r="B171" s="476"/>
      <c r="C171" s="476"/>
      <c r="D171" s="476"/>
      <c r="E171" s="438"/>
      <c r="F171" s="438"/>
      <c r="G171" s="438"/>
      <c r="P171" s="285"/>
      <c r="Q171" s="285"/>
      <c r="R171" s="285"/>
      <c r="GP171" s="438"/>
    </row>
    <row r="172" spans="2:198" x14ac:dyDescent="0.25">
      <c r="B172" s="476"/>
      <c r="C172" s="476"/>
      <c r="D172" s="476"/>
      <c r="E172" s="438"/>
      <c r="F172" s="438"/>
      <c r="G172" s="438"/>
      <c r="P172" s="285"/>
      <c r="Q172" s="285"/>
      <c r="R172" s="285"/>
      <c r="GP172" s="438"/>
    </row>
    <row r="173" spans="2:198" x14ac:dyDescent="0.25">
      <c r="B173" s="476"/>
      <c r="C173" s="476"/>
      <c r="D173" s="476"/>
      <c r="E173" s="438"/>
      <c r="F173" s="438"/>
      <c r="G173" s="438"/>
      <c r="P173" s="285"/>
      <c r="Q173" s="285"/>
      <c r="R173" s="285"/>
      <c r="GP173" s="438"/>
    </row>
    <row r="174" spans="2:198" x14ac:dyDescent="0.25">
      <c r="B174" s="476"/>
      <c r="C174" s="476"/>
      <c r="D174" s="476"/>
      <c r="E174" s="438"/>
      <c r="F174" s="438"/>
      <c r="G174" s="438"/>
      <c r="P174" s="285"/>
      <c r="Q174" s="285"/>
      <c r="R174" s="285"/>
      <c r="GP174" s="438"/>
    </row>
    <row r="175" spans="2:198" x14ac:dyDescent="0.25">
      <c r="B175" s="476"/>
      <c r="C175" s="476"/>
      <c r="D175" s="476"/>
      <c r="E175" s="438"/>
      <c r="F175" s="438"/>
      <c r="G175" s="438"/>
      <c r="P175" s="285"/>
      <c r="Q175" s="285"/>
      <c r="R175" s="285"/>
      <c r="GP175" s="438"/>
    </row>
    <row r="176" spans="2:198" x14ac:dyDescent="0.25">
      <c r="B176" s="476"/>
      <c r="C176" s="476"/>
      <c r="D176" s="476"/>
      <c r="E176" s="438"/>
      <c r="F176" s="438"/>
      <c r="G176" s="438"/>
      <c r="P176" s="285"/>
      <c r="Q176" s="285"/>
      <c r="R176" s="285"/>
      <c r="GP176" s="438"/>
    </row>
    <row r="177" spans="2:198" x14ac:dyDescent="0.25">
      <c r="B177" s="476"/>
      <c r="C177" s="476"/>
      <c r="D177" s="476"/>
      <c r="E177" s="438"/>
      <c r="F177" s="438"/>
      <c r="G177" s="438"/>
      <c r="P177" s="285"/>
      <c r="Q177" s="285"/>
      <c r="R177" s="285"/>
      <c r="GP177" s="438"/>
    </row>
    <row r="178" spans="2:198" x14ac:dyDescent="0.25">
      <c r="B178" s="476"/>
      <c r="C178" s="476"/>
      <c r="D178" s="476"/>
      <c r="E178" s="438"/>
      <c r="F178" s="438"/>
      <c r="G178" s="438"/>
      <c r="P178" s="285"/>
      <c r="Q178" s="285"/>
      <c r="R178" s="285"/>
      <c r="GP178" s="438"/>
    </row>
    <row r="179" spans="2:198" x14ac:dyDescent="0.25">
      <c r="B179" s="476"/>
      <c r="C179" s="476"/>
      <c r="D179" s="476"/>
      <c r="E179" s="438"/>
      <c r="F179" s="438"/>
      <c r="G179" s="438"/>
      <c r="P179" s="285"/>
      <c r="Q179" s="285"/>
      <c r="R179" s="285"/>
      <c r="GP179" s="438"/>
    </row>
    <row r="180" spans="2:198" x14ac:dyDescent="0.25">
      <c r="B180" s="476"/>
      <c r="C180" s="476"/>
      <c r="D180" s="476"/>
      <c r="E180" s="438"/>
      <c r="F180" s="438"/>
      <c r="G180" s="438"/>
      <c r="P180" s="285"/>
      <c r="Q180" s="285"/>
      <c r="R180" s="285"/>
      <c r="GP180" s="438"/>
    </row>
    <row r="181" spans="2:198" x14ac:dyDescent="0.25">
      <c r="B181" s="476"/>
      <c r="C181" s="476"/>
      <c r="D181" s="476"/>
      <c r="E181" s="438"/>
      <c r="F181" s="438"/>
      <c r="G181" s="438"/>
      <c r="P181" s="285"/>
      <c r="Q181" s="285"/>
      <c r="R181" s="285"/>
      <c r="GP181" s="438"/>
    </row>
    <row r="182" spans="2:198" x14ac:dyDescent="0.25">
      <c r="B182" s="476"/>
      <c r="C182" s="476"/>
      <c r="D182" s="476"/>
      <c r="E182" s="438"/>
      <c r="F182" s="438"/>
      <c r="G182" s="438"/>
      <c r="P182" s="285"/>
      <c r="Q182" s="285"/>
      <c r="R182" s="285"/>
      <c r="GP182" s="438"/>
    </row>
    <row r="183" spans="2:198" x14ac:dyDescent="0.25">
      <c r="B183" s="476"/>
      <c r="C183" s="476"/>
      <c r="D183" s="476"/>
      <c r="E183" s="438"/>
      <c r="F183" s="438"/>
      <c r="G183" s="438"/>
      <c r="P183" s="285"/>
      <c r="Q183" s="285"/>
      <c r="R183" s="285"/>
      <c r="GP183" s="438"/>
    </row>
    <row r="184" spans="2:198" x14ac:dyDescent="0.25">
      <c r="B184" s="476"/>
      <c r="C184" s="476"/>
      <c r="D184" s="476"/>
      <c r="E184" s="438"/>
      <c r="F184" s="438"/>
      <c r="G184" s="438"/>
      <c r="P184" s="285"/>
      <c r="Q184" s="285"/>
      <c r="R184" s="285"/>
      <c r="GP184" s="438"/>
    </row>
    <row r="185" spans="2:198" x14ac:dyDescent="0.25">
      <c r="B185" s="476"/>
      <c r="C185" s="476"/>
      <c r="D185" s="476"/>
      <c r="E185" s="438"/>
      <c r="F185" s="438"/>
      <c r="G185" s="438"/>
      <c r="P185" s="285"/>
      <c r="Q185" s="285"/>
      <c r="R185" s="285"/>
      <c r="GP185" s="438"/>
    </row>
    <row r="186" spans="2:198" x14ac:dyDescent="0.25">
      <c r="B186" s="476"/>
      <c r="C186" s="476"/>
      <c r="D186" s="476"/>
      <c r="E186" s="438"/>
      <c r="F186" s="438"/>
      <c r="G186" s="438"/>
      <c r="P186" s="285"/>
      <c r="Q186" s="285"/>
      <c r="R186" s="285"/>
      <c r="GP186" s="438"/>
    </row>
    <row r="187" spans="2:198" x14ac:dyDescent="0.25">
      <c r="B187" s="476"/>
      <c r="C187" s="476"/>
      <c r="D187" s="476"/>
      <c r="E187" s="438"/>
      <c r="F187" s="438"/>
      <c r="G187" s="438"/>
      <c r="P187" s="285"/>
      <c r="Q187" s="285"/>
      <c r="R187" s="285"/>
      <c r="GP187" s="438"/>
    </row>
    <row r="188" spans="2:198" x14ac:dyDescent="0.25">
      <c r="B188" s="476"/>
      <c r="C188" s="476"/>
      <c r="D188" s="476"/>
      <c r="E188" s="438"/>
      <c r="F188" s="438"/>
      <c r="G188" s="438"/>
      <c r="P188" s="285"/>
      <c r="Q188" s="285"/>
      <c r="R188" s="285"/>
      <c r="GP188" s="438"/>
    </row>
    <row r="189" spans="2:198" x14ac:dyDescent="0.25">
      <c r="B189" s="476"/>
      <c r="C189" s="476"/>
      <c r="D189" s="476"/>
      <c r="E189" s="438"/>
      <c r="F189" s="438"/>
      <c r="G189" s="438"/>
      <c r="P189" s="285"/>
      <c r="Q189" s="285"/>
      <c r="R189" s="285"/>
      <c r="GP189" s="438"/>
    </row>
    <row r="190" spans="2:198" x14ac:dyDescent="0.25">
      <c r="B190" s="476"/>
      <c r="C190" s="476"/>
      <c r="D190" s="476"/>
      <c r="E190" s="438"/>
      <c r="F190" s="438"/>
      <c r="G190" s="438"/>
      <c r="P190" s="285"/>
      <c r="Q190" s="285"/>
      <c r="R190" s="285"/>
      <c r="GP190" s="438"/>
    </row>
    <row r="191" spans="2:198" x14ac:dyDescent="0.25">
      <c r="B191" s="476"/>
      <c r="C191" s="476"/>
      <c r="D191" s="476"/>
      <c r="E191" s="438"/>
      <c r="F191" s="438"/>
      <c r="G191" s="438"/>
      <c r="P191" s="285"/>
      <c r="Q191" s="285"/>
      <c r="R191" s="285"/>
      <c r="GP191" s="438"/>
    </row>
    <row r="192" spans="2:198" x14ac:dyDescent="0.25">
      <c r="B192" s="476"/>
      <c r="C192" s="476"/>
      <c r="D192" s="476"/>
      <c r="E192" s="438"/>
      <c r="F192" s="438"/>
      <c r="G192" s="438"/>
      <c r="P192" s="285"/>
      <c r="Q192" s="285"/>
      <c r="R192" s="285"/>
      <c r="GP192" s="438"/>
    </row>
    <row r="193" spans="2:198" x14ac:dyDescent="0.25">
      <c r="B193" s="476"/>
      <c r="C193" s="476"/>
      <c r="D193" s="476"/>
      <c r="E193" s="438"/>
      <c r="F193" s="438"/>
      <c r="G193" s="438"/>
      <c r="P193" s="285"/>
      <c r="Q193" s="285"/>
      <c r="R193" s="285"/>
      <c r="GP193" s="438"/>
    </row>
    <row r="194" spans="2:198" x14ac:dyDescent="0.25">
      <c r="B194" s="476"/>
      <c r="C194" s="476"/>
      <c r="D194" s="476"/>
      <c r="E194" s="438"/>
      <c r="F194" s="438"/>
      <c r="G194" s="438"/>
      <c r="P194" s="285"/>
      <c r="Q194" s="285"/>
      <c r="R194" s="285"/>
      <c r="GP194" s="438"/>
    </row>
    <row r="195" spans="2:198" x14ac:dyDescent="0.25">
      <c r="B195" s="476"/>
      <c r="C195" s="476"/>
      <c r="D195" s="476"/>
      <c r="E195" s="438"/>
      <c r="F195" s="438"/>
      <c r="G195" s="438"/>
      <c r="P195" s="285"/>
      <c r="Q195" s="285"/>
      <c r="R195" s="285"/>
      <c r="GP195" s="438"/>
    </row>
    <row r="196" spans="2:198" x14ac:dyDescent="0.25">
      <c r="B196" s="476"/>
      <c r="C196" s="476"/>
      <c r="D196" s="476"/>
      <c r="E196" s="438"/>
      <c r="F196" s="438"/>
      <c r="G196" s="438"/>
      <c r="P196" s="285"/>
      <c r="Q196" s="285"/>
      <c r="R196" s="285"/>
      <c r="GP196" s="438"/>
    </row>
    <row r="197" spans="2:198" x14ac:dyDescent="0.25">
      <c r="B197" s="476"/>
      <c r="C197" s="476"/>
      <c r="D197" s="476"/>
      <c r="E197" s="438"/>
      <c r="F197" s="438"/>
      <c r="G197" s="438"/>
      <c r="P197" s="285"/>
      <c r="Q197" s="285"/>
      <c r="R197" s="285"/>
      <c r="GP197" s="438"/>
    </row>
    <row r="198" spans="2:198" x14ac:dyDescent="0.25">
      <c r="B198" s="476"/>
      <c r="C198" s="476"/>
      <c r="D198" s="476"/>
      <c r="E198" s="438"/>
      <c r="F198" s="438"/>
      <c r="G198" s="438"/>
      <c r="P198" s="285"/>
      <c r="Q198" s="285"/>
      <c r="R198" s="285"/>
      <c r="GP198" s="438"/>
    </row>
    <row r="199" spans="2:198" x14ac:dyDescent="0.25">
      <c r="B199" s="476"/>
      <c r="C199" s="476"/>
      <c r="D199" s="476"/>
      <c r="E199" s="438"/>
      <c r="F199" s="438"/>
      <c r="G199" s="438"/>
      <c r="P199" s="285"/>
      <c r="Q199" s="285"/>
      <c r="R199" s="285"/>
      <c r="GP199" s="438"/>
    </row>
    <row r="200" spans="2:198" x14ac:dyDescent="0.25">
      <c r="B200" s="476"/>
      <c r="C200" s="476"/>
      <c r="D200" s="476"/>
      <c r="E200" s="438"/>
      <c r="F200" s="438"/>
      <c r="G200" s="438"/>
      <c r="P200" s="285"/>
      <c r="Q200" s="285"/>
      <c r="R200" s="285"/>
      <c r="GP200" s="438"/>
    </row>
    <row r="201" spans="2:198" x14ac:dyDescent="0.25">
      <c r="B201" s="476"/>
      <c r="C201" s="476"/>
      <c r="D201" s="476"/>
      <c r="E201" s="438"/>
      <c r="F201" s="438"/>
      <c r="G201" s="438"/>
      <c r="P201" s="285"/>
      <c r="Q201" s="285"/>
      <c r="R201" s="285"/>
      <c r="GP201" s="438"/>
    </row>
    <row r="202" spans="2:198" x14ac:dyDescent="0.25">
      <c r="B202" s="476"/>
      <c r="C202" s="476"/>
      <c r="D202" s="476"/>
      <c r="E202" s="438"/>
      <c r="F202" s="438"/>
      <c r="G202" s="438"/>
      <c r="P202" s="285"/>
      <c r="Q202" s="285"/>
      <c r="R202" s="285"/>
      <c r="GP202" s="438"/>
    </row>
    <row r="203" spans="2:198" x14ac:dyDescent="0.25">
      <c r="B203" s="476"/>
      <c r="C203" s="476"/>
      <c r="D203" s="476"/>
      <c r="E203" s="438"/>
      <c r="F203" s="438"/>
      <c r="G203" s="438"/>
      <c r="P203" s="285"/>
      <c r="Q203" s="285"/>
      <c r="R203" s="285"/>
      <c r="GP203" s="438"/>
    </row>
    <row r="204" spans="2:198" x14ac:dyDescent="0.25">
      <c r="B204" s="476"/>
      <c r="C204" s="476"/>
      <c r="D204" s="476"/>
      <c r="E204" s="438"/>
      <c r="F204" s="438"/>
      <c r="G204" s="438"/>
      <c r="P204" s="285"/>
      <c r="Q204" s="285"/>
      <c r="R204" s="285"/>
      <c r="GP204" s="438"/>
    </row>
    <row r="205" spans="2:198" x14ac:dyDescent="0.25">
      <c r="B205" s="476"/>
      <c r="C205" s="476"/>
      <c r="D205" s="476"/>
      <c r="E205" s="438"/>
      <c r="F205" s="438"/>
      <c r="G205" s="438"/>
      <c r="P205" s="285"/>
      <c r="Q205" s="285"/>
      <c r="R205" s="285"/>
      <c r="GP205" s="438"/>
    </row>
    <row r="206" spans="2:198" x14ac:dyDescent="0.25">
      <c r="B206" s="476"/>
      <c r="C206" s="476"/>
      <c r="D206" s="476"/>
      <c r="E206" s="438"/>
      <c r="F206" s="438"/>
      <c r="G206" s="438"/>
      <c r="P206" s="285"/>
      <c r="Q206" s="285"/>
      <c r="R206" s="285"/>
      <c r="GP206" s="438"/>
    </row>
    <row r="207" spans="2:198" x14ac:dyDescent="0.25">
      <c r="B207" s="476"/>
      <c r="C207" s="476"/>
      <c r="D207" s="476"/>
      <c r="E207" s="438"/>
      <c r="F207" s="438"/>
      <c r="G207" s="438"/>
      <c r="P207" s="285"/>
      <c r="Q207" s="285"/>
      <c r="R207" s="285"/>
      <c r="GP207" s="438"/>
    </row>
    <row r="208" spans="2:198" x14ac:dyDescent="0.25">
      <c r="B208" s="476"/>
      <c r="C208" s="476"/>
      <c r="D208" s="476"/>
      <c r="E208" s="438"/>
      <c r="F208" s="438"/>
      <c r="G208" s="438"/>
      <c r="P208" s="285"/>
      <c r="Q208" s="285"/>
      <c r="R208" s="285"/>
      <c r="GP208" s="438"/>
    </row>
    <row r="209" spans="2:198" x14ac:dyDescent="0.25">
      <c r="B209" s="476"/>
      <c r="C209" s="476"/>
      <c r="D209" s="476"/>
      <c r="E209" s="438"/>
      <c r="F209" s="438"/>
      <c r="G209" s="438"/>
      <c r="P209" s="285"/>
      <c r="Q209" s="285"/>
      <c r="R209" s="285"/>
      <c r="GP209" s="438"/>
    </row>
    <row r="210" spans="2:198" x14ac:dyDescent="0.25">
      <c r="B210" s="476"/>
      <c r="C210" s="476"/>
      <c r="D210" s="476"/>
      <c r="E210" s="438"/>
      <c r="F210" s="438"/>
      <c r="G210" s="438"/>
      <c r="P210" s="285"/>
      <c r="Q210" s="285"/>
      <c r="R210" s="285"/>
      <c r="GP210" s="438"/>
    </row>
    <row r="211" spans="2:198" x14ac:dyDescent="0.25">
      <c r="B211" s="476"/>
      <c r="C211" s="476"/>
      <c r="D211" s="476"/>
      <c r="E211" s="438"/>
      <c r="F211" s="438"/>
      <c r="G211" s="438"/>
      <c r="P211" s="285"/>
      <c r="Q211" s="285"/>
      <c r="R211" s="285"/>
      <c r="GP211" s="438"/>
    </row>
    <row r="212" spans="2:198" x14ac:dyDescent="0.25">
      <c r="B212" s="476"/>
      <c r="C212" s="476"/>
      <c r="D212" s="476"/>
      <c r="E212" s="438"/>
      <c r="F212" s="438"/>
      <c r="G212" s="438"/>
      <c r="P212" s="285"/>
      <c r="Q212" s="285"/>
      <c r="R212" s="285"/>
      <c r="GP212" s="438"/>
    </row>
    <row r="213" spans="2:198" x14ac:dyDescent="0.25">
      <c r="B213" s="476"/>
      <c r="C213" s="476"/>
      <c r="D213" s="476"/>
      <c r="E213" s="438"/>
      <c r="F213" s="438"/>
      <c r="G213" s="438"/>
      <c r="P213" s="285"/>
      <c r="Q213" s="285"/>
      <c r="R213" s="285"/>
      <c r="GP213" s="438"/>
    </row>
    <row r="214" spans="2:198" x14ac:dyDescent="0.25">
      <c r="B214" s="476"/>
      <c r="C214" s="476"/>
      <c r="D214" s="476"/>
      <c r="E214" s="438"/>
      <c r="F214" s="438"/>
      <c r="G214" s="438"/>
      <c r="P214" s="285"/>
      <c r="Q214" s="285"/>
      <c r="R214" s="285"/>
      <c r="GP214" s="438"/>
    </row>
    <row r="215" spans="2:198" x14ac:dyDescent="0.25">
      <c r="B215" s="476"/>
      <c r="C215" s="476"/>
      <c r="D215" s="476"/>
      <c r="E215" s="438"/>
      <c r="F215" s="438"/>
      <c r="G215" s="438"/>
      <c r="P215" s="285"/>
      <c r="Q215" s="285"/>
      <c r="R215" s="285"/>
      <c r="GP215" s="438"/>
    </row>
    <row r="216" spans="2:198" x14ac:dyDescent="0.25">
      <c r="B216" s="476"/>
      <c r="C216" s="476"/>
      <c r="D216" s="476"/>
      <c r="E216" s="438"/>
      <c r="F216" s="438"/>
      <c r="G216" s="438"/>
      <c r="P216" s="285"/>
      <c r="Q216" s="285"/>
      <c r="R216" s="285"/>
      <c r="GP216" s="438"/>
    </row>
    <row r="217" spans="2:198" x14ac:dyDescent="0.25">
      <c r="B217" s="476"/>
      <c r="C217" s="476"/>
      <c r="D217" s="476"/>
      <c r="E217" s="438"/>
      <c r="F217" s="438"/>
      <c r="G217" s="438"/>
      <c r="P217" s="285"/>
      <c r="Q217" s="285"/>
      <c r="R217" s="285"/>
      <c r="GP217" s="438"/>
    </row>
    <row r="218" spans="2:198" x14ac:dyDescent="0.25">
      <c r="B218" s="476"/>
      <c r="C218" s="476"/>
      <c r="D218" s="476"/>
      <c r="E218" s="438"/>
      <c r="F218" s="438"/>
      <c r="G218" s="438"/>
      <c r="P218" s="285"/>
      <c r="Q218" s="285"/>
      <c r="R218" s="285"/>
      <c r="GP218" s="438"/>
    </row>
    <row r="219" spans="2:198" x14ac:dyDescent="0.25">
      <c r="B219" s="476"/>
      <c r="C219" s="476"/>
      <c r="D219" s="476"/>
      <c r="E219" s="438"/>
      <c r="F219" s="438"/>
      <c r="G219" s="438"/>
      <c r="P219" s="285"/>
      <c r="Q219" s="285"/>
      <c r="R219" s="285"/>
      <c r="GP219" s="438"/>
    </row>
    <row r="220" spans="2:198" x14ac:dyDescent="0.25">
      <c r="B220" s="476"/>
      <c r="C220" s="476"/>
      <c r="D220" s="476"/>
      <c r="E220" s="438"/>
      <c r="F220" s="438"/>
      <c r="G220" s="438"/>
      <c r="P220" s="285"/>
      <c r="Q220" s="285"/>
      <c r="R220" s="285"/>
      <c r="GP220" s="438"/>
    </row>
    <row r="221" spans="2:198" x14ac:dyDescent="0.25">
      <c r="B221" s="476"/>
      <c r="C221" s="476"/>
      <c r="D221" s="476"/>
      <c r="E221" s="438"/>
      <c r="F221" s="438"/>
      <c r="G221" s="438"/>
      <c r="P221" s="285"/>
      <c r="Q221" s="285"/>
      <c r="R221" s="285"/>
      <c r="GP221" s="438"/>
    </row>
    <row r="222" spans="2:198" x14ac:dyDescent="0.25">
      <c r="B222" s="476"/>
      <c r="C222" s="476"/>
      <c r="D222" s="476"/>
      <c r="E222" s="438"/>
      <c r="F222" s="438"/>
      <c r="G222" s="438"/>
      <c r="P222" s="285"/>
      <c r="Q222" s="285"/>
      <c r="R222" s="285"/>
      <c r="GP222" s="438"/>
    </row>
    <row r="223" spans="2:198" x14ac:dyDescent="0.25">
      <c r="B223" s="476"/>
      <c r="C223" s="476"/>
      <c r="D223" s="476"/>
      <c r="E223" s="438"/>
      <c r="F223" s="438"/>
      <c r="G223" s="438"/>
      <c r="P223" s="285"/>
      <c r="Q223" s="285"/>
      <c r="R223" s="285"/>
      <c r="GP223" s="438"/>
    </row>
    <row r="224" spans="2:198" x14ac:dyDescent="0.25">
      <c r="B224" s="476"/>
      <c r="C224" s="476"/>
      <c r="D224" s="476"/>
      <c r="E224" s="438"/>
      <c r="F224" s="438"/>
      <c r="G224" s="438"/>
      <c r="P224" s="285"/>
      <c r="Q224" s="285"/>
      <c r="R224" s="285"/>
      <c r="GP224" s="438"/>
    </row>
    <row r="225" spans="2:198" x14ac:dyDescent="0.25">
      <c r="B225" s="476"/>
      <c r="C225" s="476"/>
      <c r="D225" s="476"/>
      <c r="E225" s="438"/>
      <c r="F225" s="438"/>
      <c r="G225" s="438"/>
      <c r="P225" s="285"/>
      <c r="Q225" s="285"/>
      <c r="R225" s="285"/>
      <c r="GP225" s="438"/>
    </row>
    <row r="226" spans="2:198" x14ac:dyDescent="0.25">
      <c r="B226" s="476"/>
      <c r="C226" s="476"/>
      <c r="D226" s="476"/>
      <c r="E226" s="438"/>
      <c r="F226" s="438"/>
      <c r="G226" s="438"/>
      <c r="P226" s="285"/>
      <c r="Q226" s="285"/>
      <c r="R226" s="285"/>
      <c r="GP226" s="438"/>
    </row>
    <row r="227" spans="2:198" x14ac:dyDescent="0.25">
      <c r="B227" s="476"/>
      <c r="C227" s="476"/>
      <c r="D227" s="476"/>
      <c r="E227" s="438"/>
      <c r="F227" s="438"/>
      <c r="G227" s="438"/>
      <c r="P227" s="285"/>
      <c r="Q227" s="285"/>
      <c r="R227" s="285"/>
      <c r="GP227" s="438"/>
    </row>
    <row r="228" spans="2:198" x14ac:dyDescent="0.25">
      <c r="B228" s="476"/>
      <c r="C228" s="476"/>
      <c r="D228" s="476"/>
      <c r="E228" s="438"/>
      <c r="F228" s="438"/>
      <c r="G228" s="438"/>
      <c r="P228" s="285"/>
      <c r="Q228" s="285"/>
      <c r="R228" s="285"/>
      <c r="GP228" s="438"/>
    </row>
    <row r="229" spans="2:198" x14ac:dyDescent="0.25">
      <c r="B229" s="476"/>
      <c r="C229" s="476"/>
      <c r="D229" s="476"/>
      <c r="E229" s="438"/>
      <c r="F229" s="438"/>
      <c r="G229" s="438"/>
      <c r="P229" s="285"/>
      <c r="Q229" s="285"/>
      <c r="R229" s="285"/>
      <c r="GP229" s="438"/>
    </row>
    <row r="230" spans="2:198" x14ac:dyDescent="0.25">
      <c r="B230" s="476"/>
      <c r="C230" s="476"/>
      <c r="D230" s="476"/>
      <c r="E230" s="438"/>
      <c r="F230" s="438"/>
      <c r="G230" s="438"/>
      <c r="P230" s="285"/>
      <c r="Q230" s="285"/>
      <c r="R230" s="285"/>
      <c r="GP230" s="438"/>
    </row>
    <row r="231" spans="2:198" x14ac:dyDescent="0.25">
      <c r="B231" s="476"/>
      <c r="C231" s="476"/>
      <c r="D231" s="476"/>
      <c r="E231" s="438"/>
      <c r="F231" s="438"/>
      <c r="G231" s="438"/>
      <c r="P231" s="285"/>
      <c r="Q231" s="285"/>
      <c r="R231" s="285"/>
      <c r="GP231" s="438"/>
    </row>
    <row r="232" spans="2:198" x14ac:dyDescent="0.25">
      <c r="B232" s="476"/>
      <c r="C232" s="476"/>
      <c r="D232" s="476"/>
      <c r="E232" s="438"/>
      <c r="F232" s="438"/>
      <c r="G232" s="438"/>
      <c r="P232" s="285"/>
      <c r="Q232" s="285"/>
      <c r="R232" s="285"/>
      <c r="GP232" s="438"/>
    </row>
    <row r="233" spans="2:198" x14ac:dyDescent="0.25">
      <c r="B233" s="476"/>
      <c r="C233" s="476"/>
      <c r="D233" s="476"/>
      <c r="E233" s="438"/>
      <c r="F233" s="438"/>
      <c r="G233" s="438"/>
      <c r="P233" s="285"/>
      <c r="Q233" s="285"/>
      <c r="R233" s="285"/>
      <c r="GP233" s="438"/>
    </row>
    <row r="234" spans="2:198" x14ac:dyDescent="0.25">
      <c r="B234" s="476"/>
      <c r="C234" s="476"/>
      <c r="D234" s="476"/>
      <c r="E234" s="438"/>
      <c r="F234" s="438"/>
      <c r="G234" s="438"/>
      <c r="P234" s="285"/>
      <c r="Q234" s="285"/>
      <c r="R234" s="285"/>
      <c r="GP234" s="438"/>
    </row>
    <row r="235" spans="2:198" x14ac:dyDescent="0.25">
      <c r="B235" s="476"/>
      <c r="C235" s="476"/>
      <c r="D235" s="476"/>
      <c r="E235" s="438"/>
      <c r="F235" s="438"/>
      <c r="G235" s="438"/>
      <c r="P235" s="285"/>
      <c r="Q235" s="285"/>
      <c r="R235" s="285"/>
      <c r="GP235" s="438"/>
    </row>
    <row r="236" spans="2:198" x14ac:dyDescent="0.25">
      <c r="B236" s="476"/>
      <c r="C236" s="476"/>
      <c r="D236" s="476"/>
      <c r="E236" s="438"/>
      <c r="F236" s="438"/>
      <c r="G236" s="438"/>
      <c r="P236" s="285"/>
      <c r="Q236" s="285"/>
      <c r="R236" s="285"/>
      <c r="GP236" s="438"/>
    </row>
    <row r="237" spans="2:198" x14ac:dyDescent="0.25">
      <c r="B237" s="476"/>
      <c r="C237" s="476"/>
      <c r="D237" s="476"/>
      <c r="E237" s="438"/>
      <c r="F237" s="438"/>
      <c r="G237" s="438"/>
      <c r="P237" s="285"/>
      <c r="Q237" s="285"/>
      <c r="R237" s="285"/>
      <c r="GP237" s="438"/>
    </row>
    <row r="238" spans="2:198" x14ac:dyDescent="0.25">
      <c r="B238" s="476"/>
      <c r="C238" s="476"/>
      <c r="D238" s="476"/>
      <c r="E238" s="438"/>
      <c r="F238" s="438"/>
      <c r="G238" s="438"/>
      <c r="P238" s="285"/>
      <c r="Q238" s="285"/>
      <c r="R238" s="285"/>
      <c r="GP238" s="438"/>
    </row>
    <row r="239" spans="2:198" x14ac:dyDescent="0.25">
      <c r="B239" s="476"/>
      <c r="C239" s="476"/>
      <c r="D239" s="476"/>
      <c r="E239" s="438"/>
      <c r="F239" s="438"/>
      <c r="G239" s="438"/>
      <c r="P239" s="285"/>
      <c r="Q239" s="285"/>
      <c r="R239" s="285"/>
      <c r="GP239" s="438"/>
    </row>
    <row r="240" spans="2:198" x14ac:dyDescent="0.25">
      <c r="B240" s="476"/>
      <c r="C240" s="476"/>
      <c r="D240" s="476"/>
      <c r="E240" s="438"/>
      <c r="F240" s="438"/>
      <c r="G240" s="438"/>
      <c r="P240" s="285"/>
      <c r="Q240" s="285"/>
      <c r="R240" s="285"/>
      <c r="GP240" s="438"/>
    </row>
    <row r="241" spans="2:198" x14ac:dyDescent="0.25">
      <c r="B241" s="476"/>
      <c r="C241" s="476"/>
      <c r="D241" s="476"/>
      <c r="E241" s="438"/>
      <c r="F241" s="438"/>
      <c r="G241" s="438"/>
      <c r="P241" s="285"/>
      <c r="Q241" s="285"/>
      <c r="R241" s="285"/>
      <c r="GP241" s="438"/>
    </row>
    <row r="242" spans="2:198" x14ac:dyDescent="0.25">
      <c r="B242" s="476"/>
      <c r="C242" s="476"/>
      <c r="D242" s="476"/>
      <c r="E242" s="438"/>
      <c r="F242" s="438"/>
      <c r="G242" s="438"/>
      <c r="P242" s="285"/>
      <c r="Q242" s="285"/>
      <c r="R242" s="285"/>
      <c r="GP242" s="438"/>
    </row>
    <row r="243" spans="2:198" x14ac:dyDescent="0.25">
      <c r="B243" s="476"/>
      <c r="C243" s="476"/>
      <c r="D243" s="476"/>
      <c r="E243" s="438"/>
      <c r="F243" s="438"/>
      <c r="G243" s="438"/>
      <c r="P243" s="285"/>
      <c r="Q243" s="285"/>
      <c r="R243" s="285"/>
      <c r="GP243" s="438"/>
    </row>
    <row r="244" spans="2:198" x14ac:dyDescent="0.25">
      <c r="B244" s="476"/>
      <c r="C244" s="476"/>
      <c r="D244" s="476"/>
      <c r="E244" s="438"/>
      <c r="F244" s="438"/>
      <c r="G244" s="438"/>
      <c r="P244" s="285"/>
      <c r="Q244" s="285"/>
      <c r="R244" s="285"/>
      <c r="GP244" s="438"/>
    </row>
    <row r="245" spans="2:198" x14ac:dyDescent="0.25">
      <c r="B245" s="476"/>
      <c r="C245" s="476"/>
      <c r="D245" s="476"/>
      <c r="E245" s="438"/>
      <c r="F245" s="438"/>
      <c r="G245" s="438"/>
      <c r="P245" s="285"/>
      <c r="Q245" s="285"/>
      <c r="R245" s="285"/>
      <c r="GP245" s="438"/>
    </row>
    <row r="246" spans="2:198" x14ac:dyDescent="0.25">
      <c r="B246" s="476"/>
      <c r="C246" s="476"/>
      <c r="D246" s="476"/>
      <c r="E246" s="438"/>
      <c r="F246" s="438"/>
      <c r="G246" s="438"/>
      <c r="P246" s="285"/>
      <c r="Q246" s="285"/>
      <c r="R246" s="285"/>
      <c r="GP246" s="438"/>
    </row>
    <row r="247" spans="2:198" x14ac:dyDescent="0.25">
      <c r="B247" s="476"/>
      <c r="C247" s="476"/>
      <c r="D247" s="476"/>
      <c r="E247" s="438"/>
      <c r="F247" s="438"/>
      <c r="G247" s="438"/>
      <c r="P247" s="285"/>
      <c r="Q247" s="285"/>
      <c r="R247" s="285"/>
      <c r="GP247" s="438"/>
    </row>
    <row r="248" spans="2:198" x14ac:dyDescent="0.25">
      <c r="B248" s="476"/>
      <c r="C248" s="476"/>
      <c r="D248" s="476"/>
      <c r="E248" s="438"/>
      <c r="F248" s="438"/>
      <c r="G248" s="438"/>
      <c r="P248" s="285"/>
      <c r="Q248" s="285"/>
      <c r="R248" s="285"/>
      <c r="GP248" s="438"/>
    </row>
    <row r="249" spans="2:198" x14ac:dyDescent="0.25">
      <c r="B249" s="476"/>
      <c r="C249" s="476"/>
      <c r="D249" s="476"/>
      <c r="E249" s="438"/>
      <c r="F249" s="438"/>
      <c r="G249" s="438"/>
      <c r="P249" s="285"/>
      <c r="Q249" s="285"/>
      <c r="R249" s="285"/>
      <c r="GP249" s="438"/>
    </row>
    <row r="250" spans="2:198" x14ac:dyDescent="0.25">
      <c r="B250" s="476"/>
      <c r="C250" s="476"/>
      <c r="D250" s="476"/>
      <c r="E250" s="438"/>
      <c r="F250" s="438"/>
      <c r="G250" s="438"/>
      <c r="P250" s="285"/>
      <c r="Q250" s="285"/>
      <c r="R250" s="285"/>
      <c r="GP250" s="438"/>
    </row>
    <row r="251" spans="2:198" x14ac:dyDescent="0.25">
      <c r="B251" s="476"/>
      <c r="C251" s="476"/>
      <c r="D251" s="476"/>
      <c r="E251" s="438"/>
      <c r="F251" s="438"/>
      <c r="G251" s="438"/>
      <c r="P251" s="285"/>
      <c r="Q251" s="285"/>
      <c r="R251" s="285"/>
      <c r="GP251" s="438"/>
    </row>
    <row r="252" spans="2:198" x14ac:dyDescent="0.25">
      <c r="B252" s="476"/>
      <c r="C252" s="476"/>
      <c r="D252" s="476"/>
      <c r="E252" s="438"/>
      <c r="F252" s="438"/>
      <c r="G252" s="438"/>
      <c r="P252" s="285"/>
      <c r="Q252" s="285"/>
      <c r="R252" s="285"/>
      <c r="GP252" s="438"/>
    </row>
    <row r="253" spans="2:198" x14ac:dyDescent="0.25">
      <c r="B253" s="476"/>
      <c r="C253" s="476"/>
      <c r="D253" s="476"/>
      <c r="E253" s="438"/>
      <c r="F253" s="438"/>
      <c r="G253" s="438"/>
      <c r="P253" s="285"/>
      <c r="Q253" s="285"/>
      <c r="R253" s="285"/>
      <c r="GP253" s="438"/>
    </row>
    <row r="254" spans="2:198" x14ac:dyDescent="0.25">
      <c r="B254" s="476"/>
      <c r="C254" s="476"/>
      <c r="D254" s="476"/>
      <c r="E254" s="438"/>
      <c r="F254" s="438"/>
      <c r="G254" s="438"/>
      <c r="P254" s="285"/>
      <c r="Q254" s="285"/>
      <c r="R254" s="285"/>
      <c r="GP254" s="438"/>
    </row>
    <row r="255" spans="2:198" x14ac:dyDescent="0.25">
      <c r="B255" s="476"/>
      <c r="C255" s="476"/>
      <c r="D255" s="476"/>
      <c r="E255" s="438"/>
      <c r="F255" s="438"/>
      <c r="G255" s="438"/>
      <c r="P255" s="285"/>
      <c r="Q255" s="285"/>
      <c r="R255" s="285"/>
      <c r="GP255" s="438"/>
    </row>
    <row r="256" spans="2:198" x14ac:dyDescent="0.25">
      <c r="B256" s="476"/>
      <c r="C256" s="476"/>
      <c r="D256" s="476"/>
      <c r="E256" s="438"/>
      <c r="F256" s="438"/>
      <c r="G256" s="438"/>
      <c r="P256" s="285"/>
      <c r="Q256" s="285"/>
      <c r="R256" s="285"/>
      <c r="GP256" s="438"/>
    </row>
    <row r="257" spans="2:198" x14ac:dyDescent="0.25">
      <c r="B257" s="476"/>
      <c r="C257" s="476"/>
      <c r="D257" s="476"/>
      <c r="E257" s="438"/>
      <c r="F257" s="438"/>
      <c r="G257" s="438"/>
      <c r="P257" s="285"/>
      <c r="Q257" s="285"/>
      <c r="R257" s="285"/>
      <c r="GP257" s="438"/>
    </row>
    <row r="258" spans="2:198" x14ac:dyDescent="0.25">
      <c r="B258" s="476"/>
      <c r="C258" s="476"/>
      <c r="D258" s="476"/>
      <c r="E258" s="438"/>
      <c r="F258" s="438"/>
      <c r="G258" s="438"/>
      <c r="P258" s="285"/>
      <c r="Q258" s="285"/>
      <c r="R258" s="285"/>
      <c r="GP258" s="438"/>
    </row>
    <row r="259" spans="2:198" x14ac:dyDescent="0.25">
      <c r="B259" s="476"/>
      <c r="C259" s="476"/>
      <c r="D259" s="476"/>
      <c r="E259" s="438"/>
      <c r="F259" s="438"/>
      <c r="G259" s="438"/>
      <c r="P259" s="285"/>
      <c r="Q259" s="285"/>
      <c r="R259" s="285"/>
      <c r="GP259" s="438"/>
    </row>
    <row r="260" spans="2:198" x14ac:dyDescent="0.25">
      <c r="B260" s="476"/>
      <c r="C260" s="476"/>
      <c r="D260" s="476"/>
      <c r="E260" s="438"/>
      <c r="F260" s="438"/>
      <c r="G260" s="438"/>
      <c r="P260" s="285"/>
      <c r="Q260" s="285"/>
      <c r="R260" s="285"/>
      <c r="GP260" s="438"/>
    </row>
    <row r="261" spans="2:198" x14ac:dyDescent="0.25">
      <c r="B261" s="476"/>
      <c r="C261" s="476"/>
      <c r="D261" s="476"/>
      <c r="E261" s="438"/>
      <c r="F261" s="438"/>
      <c r="G261" s="438"/>
      <c r="P261" s="285"/>
      <c r="Q261" s="285"/>
      <c r="R261" s="285"/>
      <c r="GP261" s="438"/>
    </row>
    <row r="262" spans="2:198" x14ac:dyDescent="0.25">
      <c r="B262" s="476"/>
      <c r="C262" s="476"/>
      <c r="D262" s="476"/>
      <c r="E262" s="438"/>
      <c r="F262" s="438"/>
      <c r="G262" s="438"/>
      <c r="P262" s="285"/>
      <c r="Q262" s="285"/>
      <c r="R262" s="285"/>
      <c r="GP262" s="438"/>
    </row>
    <row r="263" spans="2:198" x14ac:dyDescent="0.25">
      <c r="B263" s="476"/>
      <c r="C263" s="476"/>
      <c r="D263" s="476"/>
      <c r="E263" s="438"/>
      <c r="F263" s="438"/>
      <c r="G263" s="438"/>
      <c r="P263" s="285"/>
      <c r="Q263" s="285"/>
      <c r="R263" s="285"/>
      <c r="GP263" s="438"/>
    </row>
    <row r="264" spans="2:198" x14ac:dyDescent="0.25">
      <c r="B264" s="476"/>
      <c r="C264" s="476"/>
      <c r="D264" s="476"/>
      <c r="E264" s="438"/>
      <c r="F264" s="438"/>
      <c r="G264" s="438"/>
      <c r="P264" s="285"/>
      <c r="Q264" s="285"/>
      <c r="R264" s="285"/>
      <c r="GP264" s="438"/>
    </row>
    <row r="265" spans="2:198" x14ac:dyDescent="0.25">
      <c r="B265" s="476"/>
      <c r="C265" s="476"/>
      <c r="D265" s="476"/>
      <c r="E265" s="438"/>
      <c r="F265" s="438"/>
      <c r="G265" s="438"/>
      <c r="P265" s="285"/>
      <c r="Q265" s="285"/>
      <c r="R265" s="285"/>
      <c r="GP265" s="438"/>
    </row>
    <row r="266" spans="2:198" x14ac:dyDescent="0.25">
      <c r="B266" s="476"/>
      <c r="C266" s="476"/>
      <c r="D266" s="476"/>
      <c r="E266" s="438"/>
      <c r="F266" s="438"/>
      <c r="G266" s="438"/>
      <c r="P266" s="285"/>
      <c r="Q266" s="285"/>
      <c r="R266" s="285"/>
      <c r="GP266" s="438"/>
    </row>
    <row r="267" spans="2:198" x14ac:dyDescent="0.25">
      <c r="B267" s="476"/>
      <c r="C267" s="476"/>
      <c r="D267" s="476"/>
      <c r="E267" s="438"/>
      <c r="F267" s="438"/>
      <c r="G267" s="438"/>
      <c r="P267" s="285"/>
      <c r="Q267" s="285"/>
      <c r="R267" s="285"/>
      <c r="GP267" s="438"/>
    </row>
    <row r="268" spans="2:198" x14ac:dyDescent="0.25">
      <c r="B268" s="476"/>
      <c r="C268" s="476"/>
      <c r="D268" s="476"/>
      <c r="E268" s="438"/>
      <c r="F268" s="438"/>
      <c r="G268" s="438"/>
      <c r="P268" s="285"/>
      <c r="Q268" s="285"/>
      <c r="R268" s="285"/>
      <c r="GP268" s="438"/>
    </row>
    <row r="269" spans="2:198" x14ac:dyDescent="0.25">
      <c r="B269" s="476"/>
      <c r="C269" s="476"/>
      <c r="D269" s="476"/>
      <c r="E269" s="438"/>
      <c r="F269" s="438"/>
      <c r="G269" s="438"/>
      <c r="P269" s="285"/>
      <c r="Q269" s="285"/>
      <c r="R269" s="285"/>
      <c r="GP269" s="438"/>
    </row>
    <row r="270" spans="2:198" x14ac:dyDescent="0.25">
      <c r="B270" s="476"/>
      <c r="C270" s="476"/>
      <c r="D270" s="476"/>
      <c r="E270" s="438"/>
      <c r="F270" s="438"/>
      <c r="G270" s="438"/>
      <c r="P270" s="285"/>
      <c r="Q270" s="285"/>
      <c r="R270" s="285"/>
      <c r="GP270" s="438"/>
    </row>
    <row r="271" spans="2:198" x14ac:dyDescent="0.25">
      <c r="B271" s="476"/>
      <c r="C271" s="476"/>
      <c r="D271" s="476"/>
      <c r="E271" s="438"/>
      <c r="F271" s="438"/>
      <c r="G271" s="438"/>
      <c r="P271" s="285"/>
      <c r="Q271" s="285"/>
      <c r="R271" s="285"/>
      <c r="GP271" s="438"/>
    </row>
    <row r="272" spans="2:198" x14ac:dyDescent="0.25">
      <c r="B272" s="476"/>
      <c r="C272" s="476"/>
      <c r="D272" s="476"/>
      <c r="E272" s="438"/>
      <c r="F272" s="438"/>
      <c r="G272" s="438"/>
      <c r="P272" s="285"/>
      <c r="Q272" s="285"/>
      <c r="R272" s="285"/>
      <c r="GP272" s="438"/>
    </row>
    <row r="273" spans="2:198" x14ac:dyDescent="0.25">
      <c r="B273" s="476"/>
      <c r="C273" s="476"/>
      <c r="D273" s="476"/>
      <c r="E273" s="438"/>
      <c r="F273" s="438"/>
      <c r="G273" s="438"/>
      <c r="P273" s="285"/>
      <c r="Q273" s="285"/>
      <c r="R273" s="285"/>
      <c r="GP273" s="438"/>
    </row>
    <row r="274" spans="2:198" x14ac:dyDescent="0.25">
      <c r="B274" s="476"/>
      <c r="C274" s="476"/>
      <c r="D274" s="476"/>
      <c r="E274" s="438"/>
      <c r="F274" s="438"/>
      <c r="G274" s="438"/>
      <c r="P274" s="285"/>
      <c r="Q274" s="285"/>
      <c r="R274" s="285"/>
      <c r="GP274" s="438"/>
    </row>
    <row r="275" spans="2:198" x14ac:dyDescent="0.25">
      <c r="B275" s="476"/>
      <c r="C275" s="476"/>
      <c r="D275" s="476"/>
      <c r="E275" s="438"/>
      <c r="F275" s="438"/>
      <c r="G275" s="438"/>
      <c r="P275" s="285"/>
      <c r="Q275" s="285"/>
      <c r="R275" s="285"/>
      <c r="GP275" s="438"/>
    </row>
    <row r="276" spans="2:198" x14ac:dyDescent="0.25">
      <c r="B276" s="476"/>
      <c r="C276" s="476"/>
      <c r="D276" s="476"/>
      <c r="E276" s="438"/>
      <c r="F276" s="438"/>
      <c r="G276" s="438"/>
      <c r="P276" s="285"/>
      <c r="Q276" s="285"/>
      <c r="R276" s="285"/>
      <c r="GP276" s="438"/>
    </row>
    <row r="277" spans="2:198" x14ac:dyDescent="0.25">
      <c r="B277" s="476"/>
      <c r="C277" s="476"/>
      <c r="D277" s="476"/>
      <c r="E277" s="438"/>
      <c r="F277" s="438"/>
      <c r="G277" s="438"/>
      <c r="P277" s="285"/>
      <c r="Q277" s="285"/>
      <c r="R277" s="285"/>
      <c r="GP277" s="438"/>
    </row>
    <row r="278" spans="2:198" x14ac:dyDescent="0.25">
      <c r="B278" s="476"/>
      <c r="C278" s="476"/>
      <c r="D278" s="476"/>
      <c r="E278" s="438"/>
      <c r="F278" s="438"/>
      <c r="G278" s="438"/>
      <c r="P278" s="285"/>
      <c r="Q278" s="285"/>
      <c r="R278" s="285"/>
      <c r="GP278" s="438"/>
    </row>
    <row r="279" spans="2:198" x14ac:dyDescent="0.25">
      <c r="B279" s="476"/>
      <c r="C279" s="476"/>
      <c r="D279" s="476"/>
      <c r="E279" s="438"/>
      <c r="F279" s="438"/>
      <c r="G279" s="438"/>
      <c r="P279" s="285"/>
      <c r="Q279" s="285"/>
      <c r="R279" s="285"/>
      <c r="GP279" s="438"/>
    </row>
    <row r="280" spans="2:198" x14ac:dyDescent="0.25">
      <c r="B280" s="476"/>
      <c r="C280" s="476"/>
      <c r="D280" s="476"/>
      <c r="E280" s="438"/>
      <c r="F280" s="438"/>
      <c r="G280" s="438"/>
      <c r="P280" s="285"/>
      <c r="Q280" s="285"/>
      <c r="R280" s="285"/>
      <c r="GP280" s="438"/>
    </row>
    <row r="281" spans="2:198" x14ac:dyDescent="0.25">
      <c r="B281" s="476"/>
      <c r="C281" s="476"/>
      <c r="D281" s="476"/>
      <c r="E281" s="438"/>
      <c r="F281" s="438"/>
      <c r="G281" s="438"/>
      <c r="P281" s="285"/>
      <c r="Q281" s="285"/>
      <c r="R281" s="285"/>
      <c r="GP281" s="438"/>
    </row>
    <row r="282" spans="2:198" x14ac:dyDescent="0.25">
      <c r="B282" s="476"/>
      <c r="C282" s="476"/>
      <c r="D282" s="476"/>
      <c r="E282" s="438"/>
      <c r="F282" s="438"/>
      <c r="G282" s="438"/>
      <c r="P282" s="285"/>
      <c r="Q282" s="285"/>
      <c r="R282" s="285"/>
      <c r="GP282" s="438"/>
    </row>
    <row r="283" spans="2:198" x14ac:dyDescent="0.25">
      <c r="B283" s="476"/>
      <c r="C283" s="476"/>
      <c r="D283" s="476"/>
      <c r="E283" s="438"/>
      <c r="F283" s="438"/>
      <c r="G283" s="438"/>
      <c r="P283" s="285"/>
      <c r="Q283" s="285"/>
      <c r="R283" s="285"/>
      <c r="GP283" s="438"/>
    </row>
    <row r="284" spans="2:198" x14ac:dyDescent="0.25">
      <c r="B284" s="476"/>
      <c r="C284" s="476"/>
      <c r="D284" s="476"/>
      <c r="E284" s="438"/>
      <c r="F284" s="438"/>
      <c r="G284" s="438"/>
      <c r="P284" s="285"/>
      <c r="Q284" s="285"/>
      <c r="R284" s="285"/>
      <c r="GP284" s="438"/>
    </row>
    <row r="285" spans="2:198" x14ac:dyDescent="0.25">
      <c r="B285" s="476"/>
      <c r="C285" s="476"/>
      <c r="D285" s="476"/>
      <c r="E285" s="438"/>
      <c r="F285" s="438"/>
      <c r="G285" s="438"/>
      <c r="P285" s="285"/>
      <c r="Q285" s="285"/>
      <c r="R285" s="285"/>
      <c r="GP285" s="438"/>
    </row>
    <row r="286" spans="2:198" x14ac:dyDescent="0.25">
      <c r="B286" s="476"/>
      <c r="C286" s="476"/>
      <c r="D286" s="476"/>
      <c r="E286" s="438"/>
      <c r="F286" s="438"/>
      <c r="G286" s="438"/>
      <c r="P286" s="285"/>
      <c r="Q286" s="285"/>
      <c r="R286" s="285"/>
      <c r="GP286" s="438"/>
    </row>
    <row r="287" spans="2:198" x14ac:dyDescent="0.25">
      <c r="B287" s="476"/>
      <c r="C287" s="476"/>
      <c r="D287" s="476"/>
      <c r="E287" s="438"/>
      <c r="F287" s="438"/>
      <c r="G287" s="438"/>
      <c r="P287" s="285"/>
      <c r="Q287" s="285"/>
      <c r="R287" s="285"/>
      <c r="GP287" s="438"/>
    </row>
    <row r="288" spans="2:198" x14ac:dyDescent="0.25">
      <c r="B288" s="476"/>
      <c r="C288" s="476"/>
      <c r="D288" s="476"/>
      <c r="E288" s="438"/>
      <c r="F288" s="438"/>
      <c r="G288" s="438"/>
      <c r="P288" s="285"/>
      <c r="Q288" s="285"/>
      <c r="R288" s="285"/>
      <c r="GP288" s="438"/>
    </row>
    <row r="289" spans="2:198" x14ac:dyDescent="0.25">
      <c r="B289" s="476"/>
      <c r="C289" s="476"/>
      <c r="D289" s="476"/>
      <c r="E289" s="438"/>
      <c r="F289" s="438"/>
      <c r="G289" s="438"/>
      <c r="P289" s="285"/>
      <c r="Q289" s="285"/>
      <c r="R289" s="285"/>
      <c r="GP289" s="438"/>
    </row>
    <row r="290" spans="2:198" x14ac:dyDescent="0.25">
      <c r="B290" s="476"/>
      <c r="C290" s="476"/>
      <c r="D290" s="476"/>
      <c r="E290" s="438"/>
      <c r="F290" s="438"/>
      <c r="G290" s="438"/>
      <c r="P290" s="285"/>
      <c r="Q290" s="285"/>
      <c r="R290" s="285"/>
      <c r="GP290" s="438"/>
    </row>
    <row r="291" spans="2:198" x14ac:dyDescent="0.25">
      <c r="B291" s="476"/>
      <c r="C291" s="476"/>
      <c r="D291" s="476"/>
      <c r="E291" s="438"/>
      <c r="F291" s="438"/>
      <c r="G291" s="438"/>
      <c r="P291" s="285"/>
      <c r="Q291" s="285"/>
      <c r="R291" s="285"/>
      <c r="GP291" s="438"/>
    </row>
    <row r="292" spans="2:198" x14ac:dyDescent="0.25">
      <c r="B292" s="476"/>
      <c r="C292" s="476"/>
      <c r="D292" s="476"/>
      <c r="E292" s="438"/>
      <c r="F292" s="438"/>
      <c r="G292" s="438"/>
      <c r="P292" s="285"/>
      <c r="Q292" s="285"/>
      <c r="R292" s="285"/>
      <c r="GP292" s="438"/>
    </row>
    <row r="293" spans="2:198" x14ac:dyDescent="0.25">
      <c r="B293" s="476"/>
      <c r="C293" s="476"/>
      <c r="D293" s="476"/>
      <c r="E293" s="438"/>
      <c r="F293" s="438"/>
      <c r="G293" s="438"/>
      <c r="P293" s="285"/>
      <c r="Q293" s="285"/>
      <c r="R293" s="285"/>
      <c r="GP293" s="438"/>
    </row>
    <row r="294" spans="2:198" x14ac:dyDescent="0.25">
      <c r="B294" s="476"/>
      <c r="C294" s="476"/>
      <c r="D294" s="476"/>
      <c r="E294" s="438"/>
      <c r="F294" s="438"/>
      <c r="G294" s="438"/>
      <c r="P294" s="285"/>
      <c r="Q294" s="285"/>
      <c r="R294" s="285"/>
      <c r="GP294" s="438"/>
    </row>
    <row r="295" spans="2:198" x14ac:dyDescent="0.25">
      <c r="B295" s="476"/>
      <c r="C295" s="476"/>
      <c r="D295" s="476"/>
      <c r="E295" s="438"/>
      <c r="F295" s="438"/>
      <c r="G295" s="438"/>
      <c r="P295" s="285"/>
      <c r="Q295" s="285"/>
      <c r="R295" s="285"/>
      <c r="GP295" s="438"/>
    </row>
    <row r="296" spans="2:198" x14ac:dyDescent="0.25">
      <c r="B296" s="476"/>
      <c r="C296" s="476"/>
      <c r="D296" s="476"/>
      <c r="E296" s="438"/>
      <c r="F296" s="438"/>
      <c r="G296" s="438"/>
      <c r="P296" s="285"/>
      <c r="Q296" s="285"/>
      <c r="R296" s="285"/>
      <c r="GP296" s="438"/>
    </row>
    <row r="297" spans="2:198" x14ac:dyDescent="0.25">
      <c r="B297" s="476"/>
      <c r="C297" s="476"/>
      <c r="D297" s="476"/>
      <c r="E297" s="438"/>
      <c r="F297" s="438"/>
      <c r="G297" s="438"/>
      <c r="P297" s="285"/>
      <c r="Q297" s="285"/>
      <c r="R297" s="285"/>
      <c r="GP297" s="438"/>
    </row>
    <row r="298" spans="2:198" x14ac:dyDescent="0.25">
      <c r="B298" s="476"/>
      <c r="C298" s="476"/>
      <c r="D298" s="476"/>
      <c r="E298" s="438"/>
      <c r="F298" s="438"/>
      <c r="G298" s="438"/>
      <c r="P298" s="285"/>
      <c r="Q298" s="285"/>
      <c r="R298" s="285"/>
      <c r="GP298" s="438"/>
    </row>
    <row r="299" spans="2:198" x14ac:dyDescent="0.25">
      <c r="B299" s="476"/>
      <c r="C299" s="476"/>
      <c r="D299" s="476"/>
      <c r="E299" s="438"/>
      <c r="F299" s="438"/>
      <c r="G299" s="438"/>
      <c r="P299" s="285"/>
      <c r="Q299" s="285"/>
      <c r="R299" s="285"/>
      <c r="GP299" s="438"/>
    </row>
    <row r="300" spans="2:198" x14ac:dyDescent="0.25">
      <c r="B300" s="476"/>
      <c r="C300" s="476"/>
      <c r="D300" s="476"/>
      <c r="E300" s="438"/>
      <c r="F300" s="438"/>
      <c r="G300" s="438"/>
      <c r="P300" s="285"/>
      <c r="Q300" s="285"/>
      <c r="R300" s="285"/>
      <c r="GP300" s="438"/>
    </row>
    <row r="301" spans="2:198" x14ac:dyDescent="0.25">
      <c r="B301" s="476"/>
      <c r="C301" s="476"/>
      <c r="D301" s="476"/>
      <c r="E301" s="438"/>
      <c r="F301" s="438"/>
      <c r="G301" s="438"/>
      <c r="P301" s="285"/>
      <c r="Q301" s="285"/>
      <c r="R301" s="285"/>
      <c r="GP301" s="438"/>
    </row>
    <row r="302" spans="2:198" x14ac:dyDescent="0.25">
      <c r="B302" s="476"/>
      <c r="C302" s="476"/>
      <c r="D302" s="476"/>
      <c r="E302" s="438"/>
      <c r="F302" s="438"/>
      <c r="G302" s="438"/>
      <c r="P302" s="285"/>
      <c r="Q302" s="285"/>
      <c r="R302" s="285"/>
      <c r="GP302" s="438"/>
    </row>
    <row r="303" spans="2:198" x14ac:dyDescent="0.25">
      <c r="B303" s="476"/>
      <c r="C303" s="476"/>
      <c r="D303" s="476"/>
      <c r="E303" s="438"/>
      <c r="F303" s="438"/>
      <c r="G303" s="438"/>
      <c r="P303" s="285"/>
      <c r="Q303" s="285"/>
      <c r="R303" s="285"/>
      <c r="GP303" s="438"/>
    </row>
    <row r="304" spans="2:198" x14ac:dyDescent="0.25">
      <c r="B304" s="476"/>
      <c r="C304" s="476"/>
      <c r="D304" s="476"/>
      <c r="E304" s="438"/>
      <c r="F304" s="438"/>
      <c r="G304" s="438"/>
      <c r="P304" s="285"/>
      <c r="Q304" s="285"/>
      <c r="R304" s="285"/>
      <c r="GP304" s="438"/>
    </row>
    <row r="305" spans="2:198" x14ac:dyDescent="0.25">
      <c r="B305" s="476"/>
      <c r="C305" s="476"/>
      <c r="D305" s="476"/>
      <c r="E305" s="438"/>
      <c r="F305" s="438"/>
      <c r="G305" s="438"/>
      <c r="P305" s="285"/>
      <c r="Q305" s="285"/>
      <c r="R305" s="285"/>
      <c r="GP305" s="438"/>
    </row>
    <row r="306" spans="2:198" x14ac:dyDescent="0.25">
      <c r="B306" s="476"/>
      <c r="C306" s="476"/>
      <c r="D306" s="476"/>
      <c r="E306" s="438"/>
      <c r="F306" s="438"/>
      <c r="G306" s="438"/>
      <c r="P306" s="285"/>
      <c r="Q306" s="285"/>
      <c r="R306" s="285"/>
      <c r="GP306" s="438"/>
    </row>
    <row r="307" spans="2:198" x14ac:dyDescent="0.25">
      <c r="B307" s="476"/>
      <c r="C307" s="476"/>
      <c r="D307" s="476"/>
      <c r="E307" s="438"/>
      <c r="F307" s="438"/>
      <c r="G307" s="438"/>
      <c r="P307" s="285"/>
      <c r="Q307" s="285"/>
      <c r="R307" s="285"/>
      <c r="GP307" s="438"/>
    </row>
    <row r="308" spans="2:198" x14ac:dyDescent="0.25">
      <c r="B308" s="476"/>
      <c r="C308" s="476"/>
      <c r="D308" s="476"/>
      <c r="E308" s="438"/>
      <c r="F308" s="438"/>
      <c r="G308" s="438"/>
      <c r="P308" s="285"/>
      <c r="Q308" s="285"/>
      <c r="R308" s="285"/>
      <c r="GP308" s="438"/>
    </row>
    <row r="309" spans="2:198" x14ac:dyDescent="0.25">
      <c r="B309" s="476"/>
      <c r="C309" s="476"/>
      <c r="D309" s="476"/>
      <c r="E309" s="438"/>
      <c r="F309" s="438"/>
      <c r="G309" s="438"/>
      <c r="P309" s="285"/>
      <c r="Q309" s="285"/>
      <c r="R309" s="285"/>
      <c r="GP309" s="438"/>
    </row>
    <row r="310" spans="2:198" x14ac:dyDescent="0.25">
      <c r="B310" s="476"/>
      <c r="C310" s="476"/>
      <c r="D310" s="476"/>
      <c r="E310" s="438"/>
      <c r="F310" s="438"/>
      <c r="G310" s="438"/>
      <c r="P310" s="285"/>
      <c r="Q310" s="285"/>
      <c r="R310" s="285"/>
      <c r="GP310" s="438"/>
    </row>
    <row r="311" spans="2:198" x14ac:dyDescent="0.25">
      <c r="B311" s="476"/>
      <c r="C311" s="476"/>
      <c r="D311" s="476"/>
      <c r="E311" s="438"/>
      <c r="F311" s="438"/>
      <c r="G311" s="438"/>
      <c r="P311" s="285"/>
      <c r="Q311" s="285"/>
      <c r="R311" s="285"/>
      <c r="GP311" s="438"/>
    </row>
    <row r="312" spans="2:198" x14ac:dyDescent="0.25">
      <c r="B312" s="476"/>
      <c r="C312" s="476"/>
      <c r="D312" s="476"/>
      <c r="E312" s="438"/>
      <c r="F312" s="438"/>
      <c r="G312" s="438"/>
      <c r="P312" s="285"/>
      <c r="Q312" s="285"/>
      <c r="R312" s="285"/>
      <c r="GP312" s="438"/>
    </row>
    <row r="313" spans="2:198" x14ac:dyDescent="0.25">
      <c r="B313" s="476"/>
      <c r="C313" s="476"/>
      <c r="D313" s="476"/>
      <c r="E313" s="438"/>
      <c r="F313" s="438"/>
      <c r="G313" s="438"/>
      <c r="P313" s="285"/>
      <c r="Q313" s="285"/>
      <c r="R313" s="285"/>
      <c r="GP313" s="438"/>
    </row>
    <row r="314" spans="2:198" x14ac:dyDescent="0.25">
      <c r="B314" s="476"/>
      <c r="C314" s="476"/>
      <c r="D314" s="476"/>
      <c r="E314" s="438"/>
      <c r="F314" s="438"/>
      <c r="G314" s="438"/>
      <c r="P314" s="285"/>
      <c r="Q314" s="285"/>
      <c r="R314" s="285"/>
      <c r="GP314" s="438"/>
    </row>
    <row r="315" spans="2:198" x14ac:dyDescent="0.25">
      <c r="B315" s="476"/>
      <c r="C315" s="476"/>
      <c r="D315" s="476"/>
      <c r="E315" s="438"/>
      <c r="F315" s="438"/>
      <c r="G315" s="438"/>
      <c r="P315" s="285"/>
      <c r="Q315" s="285"/>
      <c r="R315" s="285"/>
      <c r="GP315" s="438"/>
    </row>
    <row r="316" spans="2:198" x14ac:dyDescent="0.25">
      <c r="B316" s="476"/>
      <c r="C316" s="476"/>
      <c r="D316" s="476"/>
      <c r="E316" s="438"/>
      <c r="F316" s="438"/>
      <c r="G316" s="438"/>
      <c r="P316" s="285"/>
      <c r="Q316" s="285"/>
      <c r="R316" s="285"/>
      <c r="GP316" s="438"/>
    </row>
    <row r="317" spans="2:198" x14ac:dyDescent="0.25">
      <c r="B317" s="476"/>
      <c r="C317" s="476"/>
      <c r="D317" s="476"/>
      <c r="E317" s="438"/>
      <c r="F317" s="438"/>
      <c r="G317" s="438"/>
      <c r="P317" s="285"/>
      <c r="Q317" s="285"/>
      <c r="R317" s="285"/>
      <c r="GP317" s="438"/>
    </row>
    <row r="318" spans="2:198" x14ac:dyDescent="0.25">
      <c r="B318" s="476"/>
      <c r="C318" s="476"/>
      <c r="D318" s="476"/>
      <c r="E318" s="438"/>
      <c r="F318" s="438"/>
      <c r="G318" s="438"/>
      <c r="P318" s="285"/>
      <c r="Q318" s="285"/>
      <c r="R318" s="285"/>
      <c r="GP318" s="438"/>
    </row>
    <row r="319" spans="2:198" x14ac:dyDescent="0.25">
      <c r="B319" s="476"/>
      <c r="C319" s="476"/>
      <c r="D319" s="476"/>
      <c r="E319" s="438"/>
      <c r="F319" s="438"/>
      <c r="G319" s="438"/>
      <c r="P319" s="285"/>
      <c r="Q319" s="285"/>
      <c r="R319" s="285"/>
      <c r="GP319" s="438"/>
    </row>
    <row r="320" spans="2:198" x14ac:dyDescent="0.25">
      <c r="B320" s="476"/>
      <c r="C320" s="476"/>
      <c r="D320" s="476"/>
      <c r="E320" s="438"/>
      <c r="F320" s="438"/>
      <c r="G320" s="438"/>
      <c r="P320" s="285"/>
      <c r="Q320" s="285"/>
      <c r="R320" s="285"/>
      <c r="GP320" s="438"/>
    </row>
    <row r="321" spans="2:198" x14ac:dyDescent="0.25">
      <c r="B321" s="476"/>
      <c r="C321" s="476"/>
      <c r="D321" s="476"/>
      <c r="E321" s="438"/>
      <c r="F321" s="438"/>
      <c r="G321" s="438"/>
      <c r="P321" s="285"/>
      <c r="Q321" s="285"/>
      <c r="R321" s="285"/>
      <c r="GP321" s="438"/>
    </row>
    <row r="322" spans="2:198" x14ac:dyDescent="0.25">
      <c r="B322" s="476"/>
      <c r="C322" s="476"/>
      <c r="D322" s="476"/>
      <c r="E322" s="438"/>
      <c r="F322" s="438"/>
      <c r="G322" s="438"/>
      <c r="P322" s="285"/>
      <c r="Q322" s="285"/>
      <c r="R322" s="285"/>
      <c r="GP322" s="438"/>
    </row>
    <row r="323" spans="2:198" x14ac:dyDescent="0.25">
      <c r="B323" s="476"/>
      <c r="C323" s="476"/>
      <c r="D323" s="476"/>
      <c r="E323" s="438"/>
      <c r="F323" s="438"/>
      <c r="G323" s="438"/>
      <c r="P323" s="285"/>
      <c r="Q323" s="285"/>
      <c r="R323" s="285"/>
      <c r="GP323" s="438"/>
    </row>
    <row r="324" spans="2:198" x14ac:dyDescent="0.25">
      <c r="B324" s="476"/>
      <c r="C324" s="476"/>
      <c r="D324" s="476"/>
      <c r="E324" s="438"/>
      <c r="F324" s="438"/>
      <c r="G324" s="438"/>
      <c r="P324" s="285"/>
      <c r="Q324" s="285"/>
      <c r="R324" s="285"/>
      <c r="GP324" s="438"/>
    </row>
    <row r="325" spans="2:198" x14ac:dyDescent="0.25">
      <c r="B325" s="476"/>
      <c r="C325" s="476"/>
      <c r="D325" s="476"/>
      <c r="E325" s="438"/>
      <c r="F325" s="438"/>
      <c r="G325" s="438"/>
      <c r="P325" s="285"/>
      <c r="Q325" s="285"/>
      <c r="R325" s="285"/>
      <c r="GP325" s="438"/>
    </row>
    <row r="326" spans="2:198" x14ac:dyDescent="0.25">
      <c r="B326" s="476"/>
      <c r="C326" s="476"/>
      <c r="D326" s="476"/>
      <c r="E326" s="438"/>
      <c r="F326" s="438"/>
      <c r="G326" s="438"/>
      <c r="P326" s="285"/>
      <c r="Q326" s="285"/>
      <c r="R326" s="285"/>
      <c r="GP326" s="438"/>
    </row>
    <row r="327" spans="2:198" x14ac:dyDescent="0.25">
      <c r="B327" s="476"/>
      <c r="C327" s="476"/>
      <c r="D327" s="476"/>
      <c r="E327" s="438"/>
      <c r="F327" s="438"/>
      <c r="G327" s="438"/>
      <c r="P327" s="285"/>
      <c r="Q327" s="285"/>
      <c r="R327" s="285"/>
      <c r="GP327" s="438"/>
    </row>
    <row r="328" spans="2:198" x14ac:dyDescent="0.25">
      <c r="B328" s="476"/>
      <c r="C328" s="476"/>
      <c r="D328" s="476"/>
      <c r="E328" s="438"/>
      <c r="F328" s="438"/>
      <c r="G328" s="438"/>
      <c r="P328" s="285"/>
      <c r="Q328" s="285"/>
      <c r="R328" s="285"/>
      <c r="GP328" s="438"/>
    </row>
  </sheetData>
  <mergeCells count="4">
    <mergeCell ref="B2:G2"/>
    <mergeCell ref="B3:G3"/>
    <mergeCell ref="B4:G4"/>
    <mergeCell ref="B5:G5"/>
  </mergeCells>
  <hyperlinks>
    <hyperlink ref="H2" location="'Indice Total'!A137" display="Volver" xr:uid="{00000000-0004-0000-6E00-000000000000}"/>
  </hyperlinks>
  <pageMargins left="0.70866141732283472" right="0.70866141732283472" top="0.74803149606299213" bottom="0.74803149606299213" header="0.31496062992125984" footer="0.31496062992125984"/>
  <pageSetup paperSize="14" scale="71" fitToHeight="2" orientation="portrait"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tabColor theme="0" tint="-0.499984740745262"/>
    <pageSetUpPr fitToPage="1"/>
  </sheetPr>
  <dimension ref="B2:M1572"/>
  <sheetViews>
    <sheetView showGridLines="0" zoomScale="90" zoomScaleNormal="90" workbookViewId="0"/>
  </sheetViews>
  <sheetFormatPr baseColWidth="10" defaultColWidth="10.28515625" defaultRowHeight="15" x14ac:dyDescent="0.2"/>
  <cols>
    <col min="1" max="1" width="20.85546875" style="289" customWidth="1"/>
    <col min="2" max="2" width="16.85546875" style="289" customWidth="1"/>
    <col min="3" max="3" width="18.85546875" style="289" customWidth="1"/>
    <col min="4" max="4" width="17.5703125" style="519" customWidth="1"/>
    <col min="5" max="5" width="3.140625" style="289" customWidth="1"/>
    <col min="6" max="6" width="25.5703125" style="543" bestFit="1" customWidth="1"/>
    <col min="7" max="7" width="27" style="322" customWidth="1"/>
    <col min="8" max="8" width="10.28515625" style="289" customWidth="1"/>
    <col min="9" max="9" width="3.85546875" style="289" customWidth="1"/>
    <col min="10" max="10" width="5.85546875" style="289" customWidth="1"/>
    <col min="11" max="11" width="10.85546875" style="289" customWidth="1"/>
    <col min="12" max="12" width="6.85546875" style="289" customWidth="1"/>
    <col min="13" max="16384" width="10.28515625" style="289"/>
  </cols>
  <sheetData>
    <row r="2" spans="2:13" ht="18" x14ac:dyDescent="0.2">
      <c r="B2" s="2037" t="s">
        <v>722</v>
      </c>
      <c r="C2" s="2037"/>
      <c r="D2" s="2037"/>
      <c r="E2" s="2037"/>
      <c r="F2" s="2037"/>
      <c r="G2" s="2037"/>
      <c r="H2" s="1" t="s">
        <v>16</v>
      </c>
    </row>
    <row r="3" spans="2:13" ht="15.75" x14ac:dyDescent="0.2">
      <c r="B3" s="2038" t="s">
        <v>723</v>
      </c>
      <c r="C3" s="2038"/>
      <c r="D3" s="2038"/>
      <c r="E3" s="2038"/>
      <c r="F3" s="2038"/>
      <c r="G3" s="2038"/>
    </row>
    <row r="4" spans="2:13" x14ac:dyDescent="0.2">
      <c r="B4" s="2039" t="s">
        <v>724</v>
      </c>
      <c r="C4" s="2039"/>
      <c r="D4" s="2039"/>
      <c r="E4" s="2039"/>
      <c r="F4" s="2039"/>
      <c r="G4" s="2039"/>
    </row>
    <row r="5" spans="2:13" ht="16.5" thickBot="1" x14ac:dyDescent="0.3">
      <c r="B5" s="1977" t="s">
        <v>725</v>
      </c>
      <c r="C5" s="1977"/>
      <c r="D5" s="1977"/>
      <c r="E5" s="1977"/>
      <c r="F5" s="1977"/>
      <c r="G5" s="1977"/>
    </row>
    <row r="7" spans="2:13" ht="47.25" customHeight="1" x14ac:dyDescent="0.2">
      <c r="B7" s="518" t="s">
        <v>276</v>
      </c>
      <c r="C7" s="518" t="s">
        <v>277</v>
      </c>
      <c r="D7" s="518" t="s">
        <v>726</v>
      </c>
      <c r="E7" s="231"/>
      <c r="F7" s="231" t="s">
        <v>727</v>
      </c>
      <c r="G7" s="518" t="s">
        <v>728</v>
      </c>
      <c r="H7" s="519"/>
      <c r="I7" s="519"/>
    </row>
    <row r="8" spans="2:13" ht="8.25" customHeight="1" x14ac:dyDescent="0.2">
      <c r="B8" s="520"/>
      <c r="C8" s="520"/>
      <c r="D8" s="521"/>
      <c r="E8" s="520"/>
      <c r="F8" s="522"/>
      <c r="G8" s="523"/>
      <c r="H8" s="524"/>
    </row>
    <row r="9" spans="2:13" ht="12.95" customHeight="1" x14ac:dyDescent="0.25">
      <c r="B9" s="525" t="s">
        <v>729</v>
      </c>
      <c r="C9" s="525" t="s">
        <v>730</v>
      </c>
      <c r="D9" s="526" t="s">
        <v>731</v>
      </c>
      <c r="E9" s="524" t="s">
        <v>732</v>
      </c>
      <c r="F9" s="527" t="s">
        <v>733</v>
      </c>
      <c r="G9" s="528">
        <v>1100</v>
      </c>
      <c r="H9" s="524"/>
    </row>
    <row r="10" spans="2:13" ht="12.95" customHeight="1" x14ac:dyDescent="0.25">
      <c r="B10" s="524"/>
      <c r="C10" s="524"/>
      <c r="D10" s="526"/>
      <c r="E10" s="524" t="s">
        <v>734</v>
      </c>
      <c r="F10" s="527" t="s">
        <v>735</v>
      </c>
      <c r="G10" s="528">
        <v>800</v>
      </c>
      <c r="H10" s="524"/>
      <c r="K10" s="529"/>
      <c r="M10" s="529"/>
    </row>
    <row r="11" spans="2:13" ht="12.95" customHeight="1" x14ac:dyDescent="0.2">
      <c r="B11" s="530"/>
      <c r="C11" s="530"/>
      <c r="D11" s="531"/>
      <c r="E11" s="532" t="s">
        <v>736</v>
      </c>
      <c r="F11" s="532" t="s">
        <v>737</v>
      </c>
      <c r="G11" s="533">
        <v>552</v>
      </c>
      <c r="H11" s="524"/>
      <c r="K11" s="529"/>
      <c r="M11" s="529"/>
    </row>
    <row r="12" spans="2:13" ht="9" customHeight="1" x14ac:dyDescent="0.25">
      <c r="B12" s="524"/>
      <c r="C12" s="524"/>
      <c r="D12" s="526"/>
      <c r="E12" s="524"/>
      <c r="F12" s="527"/>
      <c r="G12" s="528"/>
      <c r="H12" s="524"/>
      <c r="K12" s="529"/>
      <c r="M12" s="529"/>
    </row>
    <row r="13" spans="2:13" ht="12.95" customHeight="1" x14ac:dyDescent="0.25">
      <c r="B13" s="525" t="s">
        <v>738</v>
      </c>
      <c r="C13" s="525" t="s">
        <v>739</v>
      </c>
      <c r="D13" s="526" t="s">
        <v>740</v>
      </c>
      <c r="E13" s="524" t="s">
        <v>732</v>
      </c>
      <c r="F13" s="527" t="s">
        <v>741</v>
      </c>
      <c r="G13" s="528">
        <v>1370</v>
      </c>
      <c r="H13" s="524"/>
      <c r="K13" s="529"/>
      <c r="M13" s="529"/>
    </row>
    <row r="14" spans="2:13" ht="12.95" customHeight="1" x14ac:dyDescent="0.25">
      <c r="B14" s="524"/>
      <c r="C14" s="524"/>
      <c r="D14" s="526"/>
      <c r="E14" s="524" t="s">
        <v>734</v>
      </c>
      <c r="F14" s="527" t="s">
        <v>742</v>
      </c>
      <c r="G14" s="528">
        <v>1000</v>
      </c>
      <c r="H14" s="524"/>
      <c r="K14" s="529"/>
      <c r="M14" s="529"/>
    </row>
    <row r="15" spans="2:13" ht="12.95" customHeight="1" x14ac:dyDescent="0.2">
      <c r="B15" s="530"/>
      <c r="C15" s="530"/>
      <c r="D15" s="531"/>
      <c r="E15" s="532" t="s">
        <v>736</v>
      </c>
      <c r="F15" s="532" t="s">
        <v>743</v>
      </c>
      <c r="G15" s="533">
        <v>552</v>
      </c>
      <c r="H15" s="524"/>
      <c r="K15" s="529"/>
      <c r="M15" s="529"/>
    </row>
    <row r="16" spans="2:13" ht="6.75" customHeight="1" x14ac:dyDescent="0.25">
      <c r="B16" s="524"/>
      <c r="C16" s="524"/>
      <c r="D16" s="526"/>
      <c r="E16" s="524"/>
      <c r="F16" s="527"/>
      <c r="G16" s="528"/>
      <c r="H16" s="524"/>
      <c r="K16" s="529"/>
      <c r="M16" s="529"/>
    </row>
    <row r="17" spans="2:13" ht="12.95" customHeight="1" x14ac:dyDescent="0.25">
      <c r="B17" s="525" t="s">
        <v>744</v>
      </c>
      <c r="C17" s="525" t="s">
        <v>745</v>
      </c>
      <c r="D17" s="526" t="s">
        <v>746</v>
      </c>
      <c r="E17" s="524" t="s">
        <v>732</v>
      </c>
      <c r="F17" s="527" t="s">
        <v>747</v>
      </c>
      <c r="G17" s="528">
        <v>1550</v>
      </c>
      <c r="H17" s="524"/>
      <c r="K17" s="529"/>
      <c r="M17" s="529"/>
    </row>
    <row r="18" spans="2:13" ht="12.95" customHeight="1" x14ac:dyDescent="0.25">
      <c r="B18" s="524"/>
      <c r="C18" s="524"/>
      <c r="D18" s="526"/>
      <c r="E18" s="524" t="s">
        <v>734</v>
      </c>
      <c r="F18" s="527" t="s">
        <v>748</v>
      </c>
      <c r="G18" s="528">
        <v>552</v>
      </c>
      <c r="H18" s="524"/>
      <c r="K18" s="529"/>
      <c r="M18" s="529"/>
    </row>
    <row r="19" spans="2:13" ht="12.95" customHeight="1" x14ac:dyDescent="0.2">
      <c r="B19" s="530"/>
      <c r="C19" s="530"/>
      <c r="D19" s="531"/>
      <c r="E19" s="532" t="s">
        <v>736</v>
      </c>
      <c r="F19" s="532" t="s">
        <v>749</v>
      </c>
      <c r="G19" s="533">
        <v>0</v>
      </c>
      <c r="H19" s="524"/>
      <c r="K19" s="529"/>
      <c r="M19" s="529"/>
    </row>
    <row r="20" spans="2:13" ht="8.25" customHeight="1" x14ac:dyDescent="0.25">
      <c r="B20" s="524"/>
      <c r="C20" s="524"/>
      <c r="D20" s="526"/>
      <c r="E20" s="524"/>
      <c r="F20" s="527"/>
      <c r="G20" s="528"/>
      <c r="H20" s="524"/>
    </row>
    <row r="21" spans="2:13" ht="12.95" customHeight="1" x14ac:dyDescent="0.25">
      <c r="B21" s="525" t="s">
        <v>750</v>
      </c>
      <c r="C21" s="525" t="s">
        <v>751</v>
      </c>
      <c r="D21" s="526" t="s">
        <v>752</v>
      </c>
      <c r="E21" s="524" t="s">
        <v>732</v>
      </c>
      <c r="F21" s="527" t="s">
        <v>753</v>
      </c>
      <c r="G21" s="528">
        <v>1800</v>
      </c>
      <c r="H21" s="524"/>
    </row>
    <row r="22" spans="2:13" ht="12.95" customHeight="1" x14ac:dyDescent="0.25">
      <c r="B22" s="524"/>
      <c r="C22" s="524"/>
      <c r="D22" s="526"/>
      <c r="E22" s="524" t="s">
        <v>734</v>
      </c>
      <c r="F22" s="527" t="s">
        <v>754</v>
      </c>
      <c r="G22" s="528">
        <v>640</v>
      </c>
      <c r="H22" s="524"/>
    </row>
    <row r="23" spans="2:13" ht="12.95" customHeight="1" x14ac:dyDescent="0.2">
      <c r="B23" s="530"/>
      <c r="C23" s="530"/>
      <c r="D23" s="531"/>
      <c r="E23" s="532" t="s">
        <v>736</v>
      </c>
      <c r="F23" s="532" t="s">
        <v>749</v>
      </c>
      <c r="G23" s="533">
        <v>0</v>
      </c>
      <c r="H23" s="524"/>
      <c r="K23" s="529"/>
      <c r="M23" s="529"/>
    </row>
    <row r="24" spans="2:13" ht="7.5" customHeight="1" x14ac:dyDescent="0.25">
      <c r="B24" s="524"/>
      <c r="C24" s="524"/>
      <c r="D24" s="526"/>
      <c r="E24" s="524"/>
      <c r="F24" s="527"/>
      <c r="G24" s="528"/>
      <c r="H24" s="524"/>
      <c r="K24" s="529"/>
      <c r="M24" s="529"/>
    </row>
    <row r="25" spans="2:13" ht="12.95" customHeight="1" x14ac:dyDescent="0.25">
      <c r="B25" s="525" t="s">
        <v>755</v>
      </c>
      <c r="C25" s="525" t="s">
        <v>756</v>
      </c>
      <c r="D25" s="526" t="s">
        <v>757</v>
      </c>
      <c r="E25" s="524" t="s">
        <v>732</v>
      </c>
      <c r="F25" s="527" t="s">
        <v>758</v>
      </c>
      <c r="G25" s="528">
        <v>2000</v>
      </c>
      <c r="H25" s="524"/>
      <c r="K25" s="529"/>
      <c r="M25" s="529"/>
    </row>
    <row r="26" spans="2:13" ht="12.95" customHeight="1" x14ac:dyDescent="0.25">
      <c r="B26" s="524"/>
      <c r="C26" s="524"/>
      <c r="D26" s="526"/>
      <c r="E26" s="524" t="s">
        <v>734</v>
      </c>
      <c r="F26" s="527" t="s">
        <v>759</v>
      </c>
      <c r="G26" s="528">
        <v>710</v>
      </c>
      <c r="H26" s="524"/>
      <c r="K26" s="529"/>
      <c r="M26" s="529"/>
    </row>
    <row r="27" spans="2:13" ht="12.95" customHeight="1" x14ac:dyDescent="0.2">
      <c r="B27" s="530"/>
      <c r="C27" s="530"/>
      <c r="D27" s="531"/>
      <c r="E27" s="532" t="s">
        <v>736</v>
      </c>
      <c r="F27" s="532" t="s">
        <v>760</v>
      </c>
      <c r="G27" s="533">
        <v>0</v>
      </c>
      <c r="H27" s="524"/>
      <c r="K27" s="529"/>
      <c r="M27" s="529"/>
    </row>
    <row r="28" spans="2:13" ht="8.25" customHeight="1" x14ac:dyDescent="0.25">
      <c r="B28" s="524"/>
      <c r="C28" s="524"/>
      <c r="D28" s="526"/>
      <c r="E28" s="524"/>
      <c r="F28" s="527"/>
      <c r="G28" s="528"/>
      <c r="H28" s="524"/>
      <c r="K28" s="529"/>
      <c r="M28" s="529"/>
    </row>
    <row r="29" spans="2:13" ht="12.95" customHeight="1" x14ac:dyDescent="0.25">
      <c r="B29" s="525" t="s">
        <v>761</v>
      </c>
      <c r="C29" s="525" t="s">
        <v>762</v>
      </c>
      <c r="D29" s="526" t="s">
        <v>763</v>
      </c>
      <c r="E29" s="524" t="s">
        <v>732</v>
      </c>
      <c r="F29" s="527" t="s">
        <v>764</v>
      </c>
      <c r="G29" s="528">
        <v>2240</v>
      </c>
      <c r="H29" s="524"/>
      <c r="K29" s="529"/>
      <c r="M29" s="529"/>
    </row>
    <row r="30" spans="2:13" ht="12.95" customHeight="1" x14ac:dyDescent="0.25">
      <c r="B30" s="524"/>
      <c r="C30" s="524"/>
      <c r="D30" s="526"/>
      <c r="E30" s="524" t="s">
        <v>734</v>
      </c>
      <c r="F30" s="527" t="s">
        <v>765</v>
      </c>
      <c r="G30" s="528">
        <v>790</v>
      </c>
      <c r="H30" s="524"/>
      <c r="K30" s="529"/>
      <c r="M30" s="529"/>
    </row>
    <row r="31" spans="2:13" ht="12.95" customHeight="1" x14ac:dyDescent="0.2">
      <c r="B31" s="530"/>
      <c r="C31" s="530"/>
      <c r="D31" s="531"/>
      <c r="E31" s="532" t="s">
        <v>736</v>
      </c>
      <c r="F31" s="532" t="s">
        <v>766</v>
      </c>
      <c r="G31" s="533">
        <v>0</v>
      </c>
      <c r="H31" s="524"/>
      <c r="K31" s="529"/>
      <c r="M31" s="529"/>
    </row>
    <row r="32" spans="2:13" ht="8.25" customHeight="1" x14ac:dyDescent="0.25">
      <c r="B32" s="524"/>
      <c r="C32" s="525"/>
      <c r="D32" s="526"/>
      <c r="E32" s="524"/>
      <c r="F32" s="527"/>
      <c r="G32" s="528"/>
      <c r="H32" s="524"/>
      <c r="K32" s="529"/>
      <c r="M32" s="529"/>
    </row>
    <row r="33" spans="2:13" ht="12.95" customHeight="1" x14ac:dyDescent="0.25">
      <c r="B33" s="525" t="s">
        <v>767</v>
      </c>
      <c r="C33" s="525" t="s">
        <v>768</v>
      </c>
      <c r="D33" s="526" t="s">
        <v>769</v>
      </c>
      <c r="E33" s="524" t="s">
        <v>732</v>
      </c>
      <c r="F33" s="527" t="s">
        <v>770</v>
      </c>
      <c r="G33" s="528">
        <v>2500</v>
      </c>
      <c r="H33" s="524"/>
      <c r="K33" s="529"/>
      <c r="M33" s="529"/>
    </row>
    <row r="34" spans="2:13" ht="12.95" customHeight="1" x14ac:dyDescent="0.25">
      <c r="B34" s="524"/>
      <c r="C34" s="524"/>
      <c r="D34" s="526"/>
      <c r="E34" s="524" t="s">
        <v>734</v>
      </c>
      <c r="F34" s="527" t="s">
        <v>771</v>
      </c>
      <c r="G34" s="528">
        <v>880</v>
      </c>
      <c r="H34" s="524"/>
      <c r="K34" s="529"/>
      <c r="M34" s="529"/>
    </row>
    <row r="35" spans="2:13" ht="12.95" customHeight="1" x14ac:dyDescent="0.2">
      <c r="B35" s="530"/>
      <c r="C35" s="530"/>
      <c r="D35" s="531"/>
      <c r="E35" s="532" t="s">
        <v>736</v>
      </c>
      <c r="F35" s="532" t="s">
        <v>772</v>
      </c>
      <c r="G35" s="533">
        <v>0</v>
      </c>
      <c r="H35" s="524"/>
      <c r="K35" s="529"/>
      <c r="M35" s="529"/>
    </row>
    <row r="36" spans="2:13" ht="7.5" customHeight="1" x14ac:dyDescent="0.25">
      <c r="B36" s="524"/>
      <c r="C36" s="524"/>
      <c r="D36" s="526"/>
      <c r="E36" s="524"/>
      <c r="F36" s="527"/>
      <c r="G36" s="528"/>
      <c r="H36" s="524"/>
      <c r="K36" s="529"/>
      <c r="M36" s="529"/>
    </row>
    <row r="37" spans="2:13" ht="12.95" customHeight="1" x14ac:dyDescent="0.25">
      <c r="B37" s="525" t="s">
        <v>773</v>
      </c>
      <c r="C37" s="525" t="s">
        <v>774</v>
      </c>
      <c r="D37" s="526" t="s">
        <v>775</v>
      </c>
      <c r="E37" s="524" t="s">
        <v>732</v>
      </c>
      <c r="F37" s="527" t="s">
        <v>776</v>
      </c>
      <c r="G37" s="528">
        <v>2800</v>
      </c>
      <c r="H37" s="524"/>
      <c r="K37" s="529"/>
      <c r="M37" s="529"/>
    </row>
    <row r="38" spans="2:13" ht="12.95" customHeight="1" x14ac:dyDescent="0.25">
      <c r="B38" s="524"/>
      <c r="C38" s="524"/>
      <c r="D38" s="526"/>
      <c r="E38" s="524" t="s">
        <v>734</v>
      </c>
      <c r="F38" s="527" t="s">
        <v>777</v>
      </c>
      <c r="G38" s="528">
        <v>2750</v>
      </c>
      <c r="H38" s="524"/>
      <c r="K38" s="529"/>
      <c r="M38" s="529"/>
    </row>
    <row r="39" spans="2:13" ht="12.95" customHeight="1" x14ac:dyDescent="0.25">
      <c r="B39" s="524"/>
      <c r="C39" s="524"/>
      <c r="D39" s="526"/>
      <c r="E39" s="524" t="s">
        <v>736</v>
      </c>
      <c r="F39" s="527" t="s">
        <v>778</v>
      </c>
      <c r="G39" s="528">
        <v>940</v>
      </c>
      <c r="H39" s="524"/>
      <c r="K39" s="529"/>
      <c r="M39" s="529"/>
    </row>
    <row r="40" spans="2:13" ht="12.95" customHeight="1" x14ac:dyDescent="0.2">
      <c r="B40" s="530"/>
      <c r="C40" s="530"/>
      <c r="D40" s="531"/>
      <c r="E40" s="532" t="s">
        <v>779</v>
      </c>
      <c r="F40" s="532" t="s">
        <v>780</v>
      </c>
      <c r="G40" s="533">
        <v>0</v>
      </c>
      <c r="H40" s="524"/>
      <c r="K40" s="529"/>
      <c r="M40" s="529"/>
    </row>
    <row r="41" spans="2:13" ht="7.5" customHeight="1" x14ac:dyDescent="0.25">
      <c r="B41" s="524"/>
      <c r="C41" s="524"/>
      <c r="D41" s="526"/>
      <c r="E41" s="524"/>
      <c r="F41" s="527"/>
      <c r="G41" s="528"/>
      <c r="H41" s="524"/>
      <c r="K41" s="529"/>
      <c r="M41" s="529"/>
    </row>
    <row r="42" spans="2:13" ht="12.95" customHeight="1" x14ac:dyDescent="0.25">
      <c r="B42" s="525" t="s">
        <v>781</v>
      </c>
      <c r="C42" s="525" t="s">
        <v>782</v>
      </c>
      <c r="D42" s="526" t="s">
        <v>783</v>
      </c>
      <c r="E42" s="524" t="s">
        <v>732</v>
      </c>
      <c r="F42" s="527" t="s">
        <v>784</v>
      </c>
      <c r="G42" s="528">
        <v>3025</v>
      </c>
      <c r="H42" s="524"/>
      <c r="K42" s="529"/>
      <c r="M42" s="529"/>
    </row>
    <row r="43" spans="2:13" ht="12.95" customHeight="1" x14ac:dyDescent="0.25">
      <c r="B43" s="524"/>
      <c r="C43" s="524"/>
      <c r="D43" s="526"/>
      <c r="E43" s="524" t="s">
        <v>734</v>
      </c>
      <c r="F43" s="527" t="s">
        <v>785</v>
      </c>
      <c r="G43" s="528">
        <v>2943</v>
      </c>
      <c r="H43" s="524"/>
      <c r="K43" s="529"/>
      <c r="M43" s="529"/>
    </row>
    <row r="44" spans="2:13" ht="12.95" customHeight="1" x14ac:dyDescent="0.25">
      <c r="B44" s="524"/>
      <c r="C44" s="524"/>
      <c r="D44" s="526"/>
      <c r="E44" s="524" t="s">
        <v>736</v>
      </c>
      <c r="F44" s="527" t="s">
        <v>786</v>
      </c>
      <c r="G44" s="528">
        <v>1000</v>
      </c>
      <c r="H44" s="524"/>
      <c r="K44" s="529"/>
      <c r="M44" s="529"/>
    </row>
    <row r="45" spans="2:13" ht="12.95" customHeight="1" x14ac:dyDescent="0.2">
      <c r="B45" s="530"/>
      <c r="C45" s="530"/>
      <c r="D45" s="531"/>
      <c r="E45" s="532" t="s">
        <v>779</v>
      </c>
      <c r="F45" s="532" t="s">
        <v>780</v>
      </c>
      <c r="G45" s="533">
        <v>0</v>
      </c>
      <c r="H45" s="524"/>
      <c r="K45" s="529"/>
      <c r="M45" s="529"/>
    </row>
    <row r="46" spans="2:13" ht="7.5" customHeight="1" x14ac:dyDescent="0.25">
      <c r="B46" s="524"/>
      <c r="C46" s="524"/>
      <c r="D46" s="526"/>
      <c r="E46" s="524"/>
      <c r="F46" s="527"/>
      <c r="G46" s="528"/>
      <c r="H46" s="524"/>
      <c r="K46" s="529"/>
      <c r="M46" s="529"/>
    </row>
    <row r="47" spans="2:13" ht="12.95" customHeight="1" x14ac:dyDescent="0.25">
      <c r="B47" s="525" t="s">
        <v>787</v>
      </c>
      <c r="C47" s="525" t="s">
        <v>788</v>
      </c>
      <c r="D47" s="526" t="s">
        <v>789</v>
      </c>
      <c r="E47" s="524" t="s">
        <v>732</v>
      </c>
      <c r="F47" s="527" t="s">
        <v>790</v>
      </c>
      <c r="G47" s="528">
        <v>3155</v>
      </c>
      <c r="H47" s="524"/>
      <c r="K47" s="529"/>
      <c r="M47" s="529"/>
    </row>
    <row r="48" spans="2:13" ht="12.95" customHeight="1" x14ac:dyDescent="0.25">
      <c r="B48" s="524"/>
      <c r="C48" s="524"/>
      <c r="D48" s="526"/>
      <c r="E48" s="524" t="s">
        <v>734</v>
      </c>
      <c r="F48" s="527" t="s">
        <v>791</v>
      </c>
      <c r="G48" s="528">
        <v>3070</v>
      </c>
      <c r="H48" s="524"/>
      <c r="K48" s="529"/>
      <c r="M48" s="529"/>
    </row>
    <row r="49" spans="2:13" ht="12.95" customHeight="1" x14ac:dyDescent="0.25">
      <c r="B49" s="524"/>
      <c r="C49" s="524"/>
      <c r="D49" s="526"/>
      <c r="E49" s="524" t="s">
        <v>736</v>
      </c>
      <c r="F49" s="527" t="s">
        <v>792</v>
      </c>
      <c r="G49" s="528">
        <v>1043</v>
      </c>
      <c r="H49" s="524"/>
      <c r="K49" s="529"/>
      <c r="M49" s="529"/>
    </row>
    <row r="50" spans="2:13" ht="12.95" customHeight="1" x14ac:dyDescent="0.2">
      <c r="B50" s="530"/>
      <c r="C50" s="530"/>
      <c r="D50" s="531"/>
      <c r="E50" s="532" t="s">
        <v>779</v>
      </c>
      <c r="F50" s="532" t="s">
        <v>793</v>
      </c>
      <c r="G50" s="533">
        <v>0</v>
      </c>
      <c r="H50" s="524"/>
      <c r="K50" s="529"/>
      <c r="M50" s="529"/>
    </row>
    <row r="51" spans="2:13" ht="8.25" customHeight="1" x14ac:dyDescent="0.25">
      <c r="B51" s="524"/>
      <c r="C51" s="525"/>
      <c r="D51" s="526"/>
      <c r="E51" s="524"/>
      <c r="F51" s="527"/>
      <c r="G51" s="528"/>
      <c r="H51" s="524"/>
      <c r="K51" s="529"/>
      <c r="M51" s="529"/>
    </row>
    <row r="52" spans="2:13" ht="12.95" customHeight="1" x14ac:dyDescent="0.25">
      <c r="B52" s="525" t="s">
        <v>794</v>
      </c>
      <c r="C52" s="525" t="s">
        <v>795</v>
      </c>
      <c r="D52" s="526" t="s">
        <v>796</v>
      </c>
      <c r="E52" s="524" t="s">
        <v>732</v>
      </c>
      <c r="F52" s="527" t="s">
        <v>797</v>
      </c>
      <c r="G52" s="528">
        <v>3310</v>
      </c>
      <c r="H52" s="524"/>
      <c r="K52" s="529"/>
      <c r="M52" s="529"/>
    </row>
    <row r="53" spans="2:13" ht="12.95" customHeight="1" x14ac:dyDescent="0.25">
      <c r="B53" s="524"/>
      <c r="C53" s="524"/>
      <c r="D53" s="526"/>
      <c r="E53" s="524" t="s">
        <v>734</v>
      </c>
      <c r="F53" s="527" t="s">
        <v>798</v>
      </c>
      <c r="G53" s="528">
        <v>3220</v>
      </c>
      <c r="H53" s="524"/>
      <c r="K53" s="529"/>
      <c r="M53" s="529"/>
    </row>
    <row r="54" spans="2:13" ht="12.95" customHeight="1" x14ac:dyDescent="0.25">
      <c r="B54" s="524"/>
      <c r="C54" s="524"/>
      <c r="D54" s="526"/>
      <c r="E54" s="524" t="s">
        <v>736</v>
      </c>
      <c r="F54" s="527" t="s">
        <v>799</v>
      </c>
      <c r="G54" s="528">
        <v>1094</v>
      </c>
      <c r="H54" s="524"/>
      <c r="K54" s="529"/>
      <c r="M54" s="529"/>
    </row>
    <row r="55" spans="2:13" ht="12.95" customHeight="1" x14ac:dyDescent="0.2">
      <c r="B55" s="530"/>
      <c r="C55" s="530"/>
      <c r="D55" s="531"/>
      <c r="E55" s="532" t="s">
        <v>779</v>
      </c>
      <c r="F55" s="532" t="s">
        <v>800</v>
      </c>
      <c r="G55" s="533">
        <v>0</v>
      </c>
      <c r="H55" s="524"/>
      <c r="K55" s="529"/>
      <c r="M55" s="529"/>
    </row>
    <row r="56" spans="2:13" ht="5.25" customHeight="1" x14ac:dyDescent="0.25">
      <c r="B56" s="524"/>
      <c r="C56" s="524"/>
      <c r="D56" s="526"/>
      <c r="E56" s="524"/>
      <c r="F56" s="527"/>
      <c r="G56" s="528"/>
      <c r="H56" s="524"/>
      <c r="K56" s="529"/>
      <c r="M56" s="529"/>
    </row>
    <row r="57" spans="2:13" ht="12.95" customHeight="1" x14ac:dyDescent="0.25">
      <c r="B57" s="525" t="s">
        <v>801</v>
      </c>
      <c r="C57" s="525" t="s">
        <v>802</v>
      </c>
      <c r="D57" s="526" t="s">
        <v>803</v>
      </c>
      <c r="E57" s="524" t="s">
        <v>732</v>
      </c>
      <c r="F57" s="527" t="s">
        <v>804</v>
      </c>
      <c r="G57" s="528">
        <v>3452</v>
      </c>
      <c r="H57" s="524"/>
      <c r="K57" s="529"/>
      <c r="M57" s="529"/>
    </row>
    <row r="58" spans="2:13" ht="12.95" customHeight="1" x14ac:dyDescent="0.2">
      <c r="B58" s="524"/>
      <c r="C58" s="524"/>
      <c r="D58" s="534"/>
      <c r="E58" s="524" t="s">
        <v>734</v>
      </c>
      <c r="F58" s="527" t="s">
        <v>805</v>
      </c>
      <c r="G58" s="528">
        <v>3358</v>
      </c>
      <c r="H58" s="524"/>
      <c r="K58" s="529"/>
      <c r="M58" s="529"/>
    </row>
    <row r="59" spans="2:13" ht="12.95" customHeight="1" x14ac:dyDescent="0.2">
      <c r="B59" s="524"/>
      <c r="C59" s="524"/>
      <c r="D59" s="534"/>
      <c r="E59" s="524" t="s">
        <v>736</v>
      </c>
      <c r="F59" s="527" t="s">
        <v>806</v>
      </c>
      <c r="G59" s="528">
        <v>1094</v>
      </c>
      <c r="H59" s="524"/>
      <c r="K59" s="529"/>
      <c r="M59" s="529"/>
    </row>
    <row r="60" spans="2:13" ht="12.95" customHeight="1" x14ac:dyDescent="0.2">
      <c r="B60" s="530"/>
      <c r="C60" s="530"/>
      <c r="D60" s="531"/>
      <c r="E60" s="532" t="s">
        <v>779</v>
      </c>
      <c r="F60" s="532" t="s">
        <v>800</v>
      </c>
      <c r="G60" s="533">
        <v>0</v>
      </c>
      <c r="H60" s="524"/>
      <c r="K60" s="529"/>
      <c r="M60" s="529"/>
    </row>
    <row r="61" spans="2:13" ht="15" customHeight="1" x14ac:dyDescent="0.25">
      <c r="B61" s="525" t="s">
        <v>807</v>
      </c>
      <c r="C61" s="525" t="s">
        <v>808</v>
      </c>
      <c r="D61" s="526" t="s">
        <v>809</v>
      </c>
      <c r="E61" s="524" t="s">
        <v>732</v>
      </c>
      <c r="F61" s="527" t="s">
        <v>810</v>
      </c>
      <c r="G61" s="528">
        <v>3607</v>
      </c>
      <c r="H61" s="524"/>
      <c r="K61" s="529"/>
      <c r="M61" s="529"/>
    </row>
    <row r="62" spans="2:13" ht="12.95" customHeight="1" x14ac:dyDescent="0.25">
      <c r="B62" s="524"/>
      <c r="C62" s="524"/>
      <c r="D62" s="526"/>
      <c r="E62" s="524" t="s">
        <v>734</v>
      </c>
      <c r="F62" s="527" t="s">
        <v>811</v>
      </c>
      <c r="G62" s="528">
        <v>3509</v>
      </c>
      <c r="H62" s="524"/>
      <c r="K62" s="529"/>
      <c r="M62" s="529"/>
    </row>
    <row r="63" spans="2:13" ht="12.95" customHeight="1" x14ac:dyDescent="0.25">
      <c r="B63" s="524"/>
      <c r="C63" s="524"/>
      <c r="D63" s="526"/>
      <c r="E63" s="524" t="s">
        <v>736</v>
      </c>
      <c r="F63" s="527" t="s">
        <v>812</v>
      </c>
      <c r="G63" s="528">
        <v>1143</v>
      </c>
      <c r="H63" s="524"/>
      <c r="K63" s="529"/>
      <c r="M63" s="529"/>
    </row>
    <row r="64" spans="2:13" ht="12.95" customHeight="1" x14ac:dyDescent="0.2">
      <c r="B64" s="530"/>
      <c r="C64" s="530"/>
      <c r="D64" s="531"/>
      <c r="E64" s="532" t="s">
        <v>779</v>
      </c>
      <c r="F64" s="532" t="s">
        <v>813</v>
      </c>
      <c r="G64" s="533">
        <v>0</v>
      </c>
      <c r="H64" s="524"/>
      <c r="K64" s="529"/>
      <c r="M64" s="529"/>
    </row>
    <row r="65" spans="2:13" ht="8.25" customHeight="1" x14ac:dyDescent="0.25">
      <c r="B65" s="524"/>
      <c r="C65" s="524"/>
      <c r="D65" s="526"/>
      <c r="E65" s="524"/>
      <c r="F65" s="527"/>
      <c r="G65" s="528"/>
      <c r="H65" s="524"/>
      <c r="K65" s="529"/>
      <c r="M65" s="529"/>
    </row>
    <row r="66" spans="2:13" ht="12.95" customHeight="1" x14ac:dyDescent="0.25">
      <c r="B66" s="525" t="s">
        <v>814</v>
      </c>
      <c r="C66" s="525" t="s">
        <v>815</v>
      </c>
      <c r="D66" s="526" t="s">
        <v>816</v>
      </c>
      <c r="E66" s="524" t="s">
        <v>732</v>
      </c>
      <c r="F66" s="527" t="s">
        <v>817</v>
      </c>
      <c r="G66" s="528">
        <v>3716</v>
      </c>
      <c r="H66" s="524"/>
      <c r="K66" s="529"/>
      <c r="M66" s="529"/>
    </row>
    <row r="67" spans="2:13" ht="12.95" customHeight="1" x14ac:dyDescent="0.25">
      <c r="B67" s="524"/>
      <c r="C67" s="524"/>
      <c r="D67" s="526"/>
      <c r="E67" s="524" t="s">
        <v>734</v>
      </c>
      <c r="F67" s="527" t="s">
        <v>818</v>
      </c>
      <c r="G67" s="528">
        <v>3614</v>
      </c>
      <c r="H67" s="524"/>
      <c r="K67" s="529"/>
      <c r="M67" s="529"/>
    </row>
    <row r="68" spans="2:13" ht="12.95" customHeight="1" x14ac:dyDescent="0.25">
      <c r="B68" s="524"/>
      <c r="C68" s="524"/>
      <c r="D68" s="526"/>
      <c r="E68" s="524" t="s">
        <v>736</v>
      </c>
      <c r="F68" s="527" t="s">
        <v>819</v>
      </c>
      <c r="G68" s="528">
        <v>1178</v>
      </c>
      <c r="H68" s="524"/>
      <c r="K68" s="529"/>
      <c r="M68" s="529"/>
    </row>
    <row r="69" spans="2:13" ht="12.95" customHeight="1" x14ac:dyDescent="0.2">
      <c r="B69" s="530"/>
      <c r="C69" s="530"/>
      <c r="D69" s="531"/>
      <c r="E69" s="532" t="s">
        <v>779</v>
      </c>
      <c r="F69" s="532" t="s">
        <v>820</v>
      </c>
      <c r="G69" s="533">
        <v>0</v>
      </c>
      <c r="H69" s="524"/>
      <c r="K69" s="529"/>
      <c r="M69" s="529"/>
    </row>
    <row r="70" spans="2:13" ht="12.95" customHeight="1" x14ac:dyDescent="0.25">
      <c r="B70" s="524"/>
      <c r="C70" s="524"/>
      <c r="D70" s="526"/>
      <c r="E70" s="524"/>
      <c r="F70" s="527"/>
      <c r="G70" s="528"/>
      <c r="H70" s="524"/>
      <c r="K70" s="529"/>
      <c r="M70" s="529"/>
    </row>
    <row r="71" spans="2:13" ht="12.95" customHeight="1" x14ac:dyDescent="0.25">
      <c r="B71" s="525" t="s">
        <v>821</v>
      </c>
      <c r="C71" s="525" t="s">
        <v>822</v>
      </c>
      <c r="D71" s="526" t="s">
        <v>823</v>
      </c>
      <c r="E71" s="524" t="s">
        <v>732</v>
      </c>
      <c r="F71" s="527" t="s">
        <v>824</v>
      </c>
      <c r="G71" s="528">
        <v>3797</v>
      </c>
      <c r="H71" s="524"/>
      <c r="K71" s="529"/>
      <c r="M71" s="529"/>
    </row>
    <row r="72" spans="2:13" ht="12.95" customHeight="1" x14ac:dyDescent="0.25">
      <c r="B72" s="524"/>
      <c r="C72" s="524"/>
      <c r="D72" s="526"/>
      <c r="E72" s="524" t="s">
        <v>734</v>
      </c>
      <c r="F72" s="527" t="s">
        <v>825</v>
      </c>
      <c r="G72" s="528">
        <v>3694</v>
      </c>
      <c r="H72" s="524"/>
      <c r="K72" s="529"/>
      <c r="M72" s="529"/>
    </row>
    <row r="73" spans="2:13" ht="12.95" customHeight="1" x14ac:dyDescent="0.25">
      <c r="B73" s="524"/>
      <c r="C73" s="524"/>
      <c r="D73" s="526"/>
      <c r="E73" s="524" t="s">
        <v>736</v>
      </c>
      <c r="F73" s="527" t="s">
        <v>826</v>
      </c>
      <c r="G73" s="528">
        <v>1203</v>
      </c>
      <c r="H73" s="524"/>
      <c r="K73" s="529"/>
      <c r="M73" s="529"/>
    </row>
    <row r="74" spans="2:13" ht="12.95" customHeight="1" x14ac:dyDescent="0.2">
      <c r="B74" s="530"/>
      <c r="C74" s="530"/>
      <c r="D74" s="531"/>
      <c r="E74" s="532" t="s">
        <v>779</v>
      </c>
      <c r="F74" s="532" t="s">
        <v>827</v>
      </c>
      <c r="G74" s="533">
        <v>0</v>
      </c>
      <c r="H74" s="524"/>
      <c r="K74" s="529"/>
      <c r="M74" s="529"/>
    </row>
    <row r="75" spans="2:13" ht="12.95" customHeight="1" x14ac:dyDescent="0.25">
      <c r="B75" s="524"/>
      <c r="C75" s="524"/>
      <c r="D75" s="526"/>
      <c r="E75" s="524"/>
      <c r="F75" s="527"/>
      <c r="G75" s="528"/>
      <c r="H75" s="524"/>
      <c r="K75" s="529"/>
      <c r="M75" s="529"/>
    </row>
    <row r="76" spans="2:13" ht="12.95" customHeight="1" x14ac:dyDescent="0.25">
      <c r="B76" s="525" t="s">
        <v>828</v>
      </c>
      <c r="C76" s="525" t="s">
        <v>829</v>
      </c>
      <c r="D76" s="526" t="s">
        <v>830</v>
      </c>
      <c r="E76" s="524" t="s">
        <v>732</v>
      </c>
      <c r="F76" s="527" t="s">
        <v>831</v>
      </c>
      <c r="G76" s="528">
        <v>3930</v>
      </c>
      <c r="H76" s="524"/>
      <c r="K76" s="529"/>
      <c r="M76" s="529"/>
    </row>
    <row r="77" spans="2:13" ht="12.95" customHeight="1" x14ac:dyDescent="0.25">
      <c r="B77" s="524"/>
      <c r="C77" s="524"/>
      <c r="D77" s="526"/>
      <c r="E77" s="524" t="s">
        <v>734</v>
      </c>
      <c r="F77" s="527" t="s">
        <v>832</v>
      </c>
      <c r="G77" s="528">
        <v>3823</v>
      </c>
      <c r="H77" s="524"/>
      <c r="K77" s="529"/>
      <c r="M77" s="529"/>
    </row>
    <row r="78" spans="2:13" ht="12.95" customHeight="1" x14ac:dyDescent="0.25">
      <c r="B78" s="524"/>
      <c r="C78" s="524"/>
      <c r="D78" s="526"/>
      <c r="E78" s="524" t="s">
        <v>736</v>
      </c>
      <c r="F78" s="527" t="s">
        <v>833</v>
      </c>
      <c r="G78" s="528">
        <v>1245</v>
      </c>
      <c r="H78" s="524"/>
      <c r="K78" s="529"/>
      <c r="M78" s="529"/>
    </row>
    <row r="79" spans="2:13" ht="12.95" customHeight="1" x14ac:dyDescent="0.2">
      <c r="B79" s="530"/>
      <c r="C79" s="530"/>
      <c r="D79" s="531"/>
      <c r="E79" s="532" t="s">
        <v>779</v>
      </c>
      <c r="F79" s="532" t="s">
        <v>834</v>
      </c>
      <c r="G79" s="533">
        <v>0</v>
      </c>
      <c r="H79" s="524"/>
      <c r="K79" s="529"/>
      <c r="M79" s="529"/>
    </row>
    <row r="80" spans="2:13" ht="7.5" customHeight="1" x14ac:dyDescent="0.25">
      <c r="B80" s="524"/>
      <c r="C80" s="524"/>
      <c r="D80" s="526"/>
      <c r="E80" s="524"/>
      <c r="F80" s="527"/>
      <c r="G80" s="528"/>
      <c r="H80" s="524"/>
      <c r="K80" s="529"/>
      <c r="M80" s="529"/>
    </row>
    <row r="81" spans="2:13" ht="15.75" x14ac:dyDescent="0.25">
      <c r="B81" s="525" t="s">
        <v>835</v>
      </c>
      <c r="C81" s="525" t="s">
        <v>836</v>
      </c>
      <c r="D81" s="526" t="s">
        <v>837</v>
      </c>
      <c r="E81" s="524" t="s">
        <v>732</v>
      </c>
      <c r="F81" s="527" t="s">
        <v>838</v>
      </c>
      <c r="G81" s="528">
        <v>4126</v>
      </c>
      <c r="H81" s="524"/>
      <c r="K81" s="529"/>
      <c r="M81" s="529"/>
    </row>
    <row r="82" spans="2:13" ht="15.75" x14ac:dyDescent="0.25">
      <c r="B82" s="524"/>
      <c r="C82" s="524"/>
      <c r="D82" s="526"/>
      <c r="E82" s="524" t="s">
        <v>734</v>
      </c>
      <c r="F82" s="527" t="s">
        <v>839</v>
      </c>
      <c r="G82" s="528">
        <v>4014</v>
      </c>
      <c r="H82" s="524"/>
      <c r="K82" s="529"/>
      <c r="M82" s="529"/>
    </row>
    <row r="83" spans="2:13" ht="15.75" x14ac:dyDescent="0.25">
      <c r="B83" s="524"/>
      <c r="C83" s="524"/>
      <c r="D83" s="526"/>
      <c r="E83" s="524" t="s">
        <v>736</v>
      </c>
      <c r="F83" s="527" t="s">
        <v>840</v>
      </c>
      <c r="G83" s="528">
        <v>1307</v>
      </c>
      <c r="H83" s="524"/>
      <c r="K83" s="529"/>
      <c r="M83" s="529"/>
    </row>
    <row r="84" spans="2:13" x14ac:dyDescent="0.2">
      <c r="B84" s="530"/>
      <c r="C84" s="530"/>
      <c r="D84" s="531"/>
      <c r="E84" s="532" t="s">
        <v>779</v>
      </c>
      <c r="F84" s="532" t="s">
        <v>841</v>
      </c>
      <c r="G84" s="533">
        <v>0</v>
      </c>
      <c r="H84" s="524"/>
      <c r="K84" s="529"/>
      <c r="M84" s="529"/>
    </row>
    <row r="85" spans="2:13" ht="9.75" customHeight="1" x14ac:dyDescent="0.25">
      <c r="B85" s="524"/>
      <c r="C85" s="524"/>
      <c r="D85" s="526"/>
      <c r="E85" s="524"/>
      <c r="F85" s="527"/>
      <c r="G85" s="528"/>
      <c r="H85" s="524"/>
      <c r="K85" s="529"/>
      <c r="M85" s="529"/>
    </row>
    <row r="86" spans="2:13" ht="15.75" x14ac:dyDescent="0.25">
      <c r="B86" s="525" t="s">
        <v>842</v>
      </c>
      <c r="C86" s="525" t="s">
        <v>843</v>
      </c>
      <c r="D86" s="526" t="s">
        <v>844</v>
      </c>
      <c r="E86" s="524" t="s">
        <v>732</v>
      </c>
      <c r="F86" s="527" t="s">
        <v>845</v>
      </c>
      <c r="G86" s="528">
        <v>5393</v>
      </c>
      <c r="H86" s="524"/>
      <c r="K86" s="529"/>
      <c r="M86" s="529"/>
    </row>
    <row r="87" spans="2:13" ht="15.75" x14ac:dyDescent="0.25">
      <c r="B87" s="524"/>
      <c r="C87" s="524"/>
      <c r="D87" s="526"/>
      <c r="E87" s="524" t="s">
        <v>734</v>
      </c>
      <c r="F87" s="527" t="s">
        <v>846</v>
      </c>
      <c r="G87" s="528">
        <v>4223</v>
      </c>
      <c r="H87" s="524"/>
      <c r="K87" s="529"/>
      <c r="M87" s="529"/>
    </row>
    <row r="88" spans="2:13" ht="15.75" x14ac:dyDescent="0.25">
      <c r="B88" s="524"/>
      <c r="C88" s="524"/>
      <c r="D88" s="526"/>
      <c r="E88" s="524" t="s">
        <v>736</v>
      </c>
      <c r="F88" s="527" t="s">
        <v>847</v>
      </c>
      <c r="G88" s="528">
        <v>1375</v>
      </c>
      <c r="H88" s="524"/>
      <c r="K88" s="529"/>
      <c r="M88" s="529"/>
    </row>
    <row r="89" spans="2:13" x14ac:dyDescent="0.2">
      <c r="B89" s="530"/>
      <c r="C89" s="530"/>
      <c r="D89" s="531"/>
      <c r="E89" s="532" t="s">
        <v>779</v>
      </c>
      <c r="F89" s="532" t="s">
        <v>848</v>
      </c>
      <c r="G89" s="533">
        <v>0</v>
      </c>
      <c r="H89" s="524"/>
      <c r="K89" s="529"/>
      <c r="M89" s="529"/>
    </row>
    <row r="90" spans="2:13" ht="7.5" customHeight="1" x14ac:dyDescent="0.25">
      <c r="B90" s="524"/>
      <c r="C90" s="524"/>
      <c r="D90" s="526"/>
      <c r="E90" s="524"/>
      <c r="F90" s="527"/>
      <c r="G90" s="528"/>
      <c r="H90" s="524"/>
      <c r="K90" s="529"/>
      <c r="M90" s="529"/>
    </row>
    <row r="91" spans="2:13" ht="15.75" x14ac:dyDescent="0.25">
      <c r="B91" s="525" t="s">
        <v>849</v>
      </c>
      <c r="C91" s="525" t="s">
        <v>850</v>
      </c>
      <c r="D91" s="526" t="s">
        <v>851</v>
      </c>
      <c r="E91" s="524" t="s">
        <v>732</v>
      </c>
      <c r="F91" s="527" t="s">
        <v>852</v>
      </c>
      <c r="G91" s="528">
        <v>5765</v>
      </c>
      <c r="H91" s="524"/>
      <c r="K91" s="529"/>
      <c r="M91" s="529"/>
    </row>
    <row r="92" spans="2:13" ht="15.75" x14ac:dyDescent="0.25">
      <c r="B92" s="524"/>
      <c r="C92" s="524"/>
      <c r="D92" s="526"/>
      <c r="E92" s="524" t="s">
        <v>734</v>
      </c>
      <c r="F92" s="527" t="s">
        <v>853</v>
      </c>
      <c r="G92" s="528">
        <v>4514</v>
      </c>
      <c r="H92" s="524"/>
      <c r="K92" s="529"/>
      <c r="M92" s="529"/>
    </row>
    <row r="93" spans="2:13" ht="15.75" x14ac:dyDescent="0.25">
      <c r="B93" s="524"/>
      <c r="C93" s="524"/>
      <c r="D93" s="526"/>
      <c r="E93" s="524" t="s">
        <v>736</v>
      </c>
      <c r="F93" s="527" t="s">
        <v>854</v>
      </c>
      <c r="G93" s="528">
        <v>1470</v>
      </c>
      <c r="H93" s="524"/>
      <c r="K93" s="529"/>
      <c r="M93" s="529"/>
    </row>
    <row r="94" spans="2:13" x14ac:dyDescent="0.2">
      <c r="B94" s="530"/>
      <c r="C94" s="530"/>
      <c r="D94" s="531"/>
      <c r="E94" s="532" t="s">
        <v>779</v>
      </c>
      <c r="F94" s="532" t="s">
        <v>855</v>
      </c>
      <c r="G94" s="533">
        <v>0</v>
      </c>
      <c r="H94" s="524"/>
      <c r="K94" s="529"/>
    </row>
    <row r="95" spans="2:13" ht="7.5" customHeight="1" x14ac:dyDescent="0.25">
      <c r="B95" s="524"/>
      <c r="C95" s="524"/>
      <c r="D95" s="526"/>
      <c r="E95" s="524"/>
      <c r="F95" s="527"/>
      <c r="G95" s="528"/>
      <c r="H95" s="524"/>
    </row>
    <row r="96" spans="2:13" ht="12.75" customHeight="1" x14ac:dyDescent="0.25">
      <c r="B96" s="525" t="s">
        <v>856</v>
      </c>
      <c r="C96" s="525" t="s">
        <v>857</v>
      </c>
      <c r="D96" s="526" t="s">
        <v>858</v>
      </c>
      <c r="E96" s="524" t="s">
        <v>732</v>
      </c>
      <c r="F96" s="527" t="s">
        <v>859</v>
      </c>
      <c r="G96" s="528">
        <v>6500</v>
      </c>
      <c r="H96" s="524"/>
    </row>
    <row r="97" spans="2:8" ht="12.75" customHeight="1" x14ac:dyDescent="0.25">
      <c r="B97" s="524"/>
      <c r="C97" s="524"/>
      <c r="D97" s="526"/>
      <c r="E97" s="524" t="s">
        <v>734</v>
      </c>
      <c r="F97" s="527" t="s">
        <v>860</v>
      </c>
      <c r="G97" s="528">
        <v>4830</v>
      </c>
      <c r="H97" s="524"/>
    </row>
    <row r="98" spans="2:8" ht="14.25" customHeight="1" x14ac:dyDescent="0.25">
      <c r="B98" s="524"/>
      <c r="C98" s="524"/>
      <c r="D98" s="526"/>
      <c r="E98" s="524" t="s">
        <v>736</v>
      </c>
      <c r="F98" s="527" t="s">
        <v>861</v>
      </c>
      <c r="G98" s="528">
        <v>1526</v>
      </c>
      <c r="H98" s="524"/>
    </row>
    <row r="99" spans="2:8" ht="15" customHeight="1" x14ac:dyDescent="0.2">
      <c r="B99" s="530"/>
      <c r="C99" s="530"/>
      <c r="D99" s="531"/>
      <c r="E99" s="532" t="s">
        <v>779</v>
      </c>
      <c r="F99" s="532" t="s">
        <v>862</v>
      </c>
      <c r="G99" s="533">
        <v>0</v>
      </c>
      <c r="H99" s="524"/>
    </row>
    <row r="100" spans="2:8" ht="9" customHeight="1" x14ac:dyDescent="0.25">
      <c r="B100" s="524"/>
      <c r="C100" s="524"/>
      <c r="D100" s="526"/>
      <c r="E100" s="524"/>
      <c r="F100" s="527"/>
      <c r="G100" s="528"/>
      <c r="H100" s="524"/>
    </row>
    <row r="101" spans="2:8" ht="15.75" x14ac:dyDescent="0.25">
      <c r="B101" s="525" t="s">
        <v>863</v>
      </c>
      <c r="C101" s="525" t="s">
        <v>864</v>
      </c>
      <c r="D101" s="526" t="s">
        <v>865</v>
      </c>
      <c r="E101" s="524" t="s">
        <v>732</v>
      </c>
      <c r="F101" s="527" t="s">
        <v>866</v>
      </c>
      <c r="G101" s="528">
        <v>6776</v>
      </c>
      <c r="H101" s="524"/>
    </row>
    <row r="102" spans="2:8" ht="15.75" x14ac:dyDescent="0.25">
      <c r="B102" s="524"/>
      <c r="C102" s="524"/>
      <c r="D102" s="526"/>
      <c r="E102" s="524" t="s">
        <v>734</v>
      </c>
      <c r="F102" s="527" t="s">
        <v>867</v>
      </c>
      <c r="G102" s="528">
        <v>4902</v>
      </c>
      <c r="H102" s="524"/>
    </row>
    <row r="103" spans="2:8" ht="15.75" x14ac:dyDescent="0.25">
      <c r="B103" s="524"/>
      <c r="C103" s="524"/>
      <c r="D103" s="526"/>
      <c r="E103" s="524" t="s">
        <v>736</v>
      </c>
      <c r="F103" s="527" t="s">
        <v>868</v>
      </c>
      <c r="G103" s="528">
        <v>1549</v>
      </c>
      <c r="H103" s="524"/>
    </row>
    <row r="104" spans="2:8" x14ac:dyDescent="0.2">
      <c r="B104" s="530"/>
      <c r="C104" s="530"/>
      <c r="D104" s="531"/>
      <c r="E104" s="532" t="s">
        <v>779</v>
      </c>
      <c r="F104" s="532" t="s">
        <v>869</v>
      </c>
      <c r="G104" s="533">
        <v>0</v>
      </c>
      <c r="H104" s="524"/>
    </row>
    <row r="105" spans="2:8" ht="8.25" customHeight="1" x14ac:dyDescent="0.25">
      <c r="B105" s="524"/>
      <c r="C105" s="524"/>
      <c r="D105" s="526"/>
      <c r="E105" s="524"/>
      <c r="F105" s="527"/>
      <c r="G105" s="528"/>
      <c r="H105" s="524"/>
    </row>
    <row r="106" spans="2:8" ht="15.75" x14ac:dyDescent="0.25">
      <c r="B106" s="525" t="s">
        <v>870</v>
      </c>
      <c r="C106" s="525" t="s">
        <v>871</v>
      </c>
      <c r="D106" s="526" t="s">
        <v>872</v>
      </c>
      <c r="E106" s="524" t="s">
        <v>732</v>
      </c>
      <c r="F106" s="527" t="s">
        <v>873</v>
      </c>
      <c r="G106" s="528">
        <v>7170</v>
      </c>
      <c r="H106" s="524"/>
    </row>
    <row r="107" spans="2:8" ht="15.75" x14ac:dyDescent="0.25">
      <c r="B107" s="524"/>
      <c r="C107" s="524"/>
      <c r="D107" s="526"/>
      <c r="E107" s="524" t="s">
        <v>734</v>
      </c>
      <c r="F107" s="527" t="s">
        <v>874</v>
      </c>
      <c r="G107" s="528">
        <v>5064</v>
      </c>
      <c r="H107" s="524"/>
    </row>
    <row r="108" spans="2:8" ht="15.75" x14ac:dyDescent="0.25">
      <c r="B108" s="524"/>
      <c r="C108" s="524"/>
      <c r="D108" s="526"/>
      <c r="E108" s="524" t="s">
        <v>736</v>
      </c>
      <c r="F108" s="527" t="s">
        <v>875</v>
      </c>
      <c r="G108" s="528">
        <v>1600</v>
      </c>
      <c r="H108" s="524"/>
    </row>
    <row r="109" spans="2:8" x14ac:dyDescent="0.2">
      <c r="B109" s="530"/>
      <c r="C109" s="530"/>
      <c r="D109" s="531"/>
      <c r="E109" s="532" t="s">
        <v>779</v>
      </c>
      <c r="F109" s="532" t="s">
        <v>876</v>
      </c>
      <c r="G109" s="533">
        <v>0</v>
      </c>
      <c r="H109" s="524"/>
    </row>
    <row r="110" spans="2:8" ht="7.5" customHeight="1" x14ac:dyDescent="0.25">
      <c r="B110" s="524"/>
      <c r="C110" s="524"/>
      <c r="D110" s="526"/>
      <c r="E110" s="524"/>
      <c r="F110" s="527"/>
      <c r="G110" s="528"/>
      <c r="H110" s="524"/>
    </row>
    <row r="111" spans="2:8" ht="15.75" x14ac:dyDescent="0.25">
      <c r="B111" s="525" t="s">
        <v>877</v>
      </c>
      <c r="C111" s="525" t="s">
        <v>878</v>
      </c>
      <c r="D111" s="526" t="s">
        <v>879</v>
      </c>
      <c r="E111" s="524" t="s">
        <v>732</v>
      </c>
      <c r="F111" s="527" t="s">
        <v>880</v>
      </c>
      <c r="G111" s="528">
        <v>7744</v>
      </c>
      <c r="H111" s="524"/>
    </row>
    <row r="112" spans="2:8" ht="15.75" x14ac:dyDescent="0.25">
      <c r="B112" s="524"/>
      <c r="C112" s="524"/>
      <c r="D112" s="526"/>
      <c r="E112" s="524" t="s">
        <v>734</v>
      </c>
      <c r="F112" s="527" t="s">
        <v>881</v>
      </c>
      <c r="G112" s="528">
        <v>5221</v>
      </c>
      <c r="H112" s="524"/>
    </row>
    <row r="113" spans="2:8" x14ac:dyDescent="0.2">
      <c r="B113" s="524"/>
      <c r="C113" s="524"/>
      <c r="D113" s="534"/>
      <c r="E113" s="524" t="s">
        <v>736</v>
      </c>
      <c r="F113" s="527" t="s">
        <v>882</v>
      </c>
      <c r="G113" s="528">
        <v>1650</v>
      </c>
      <c r="H113" s="524"/>
    </row>
    <row r="114" spans="2:8" x14ac:dyDescent="0.2">
      <c r="B114" s="530"/>
      <c r="C114" s="530"/>
      <c r="D114" s="531"/>
      <c r="E114" s="532" t="s">
        <v>779</v>
      </c>
      <c r="F114" s="532" t="s">
        <v>883</v>
      </c>
      <c r="G114" s="533">
        <v>0</v>
      </c>
      <c r="H114" s="524"/>
    </row>
    <row r="115" spans="2:8" ht="8.25" customHeight="1" x14ac:dyDescent="0.2">
      <c r="B115" s="524"/>
      <c r="C115" s="524"/>
      <c r="D115" s="534"/>
      <c r="E115" s="524"/>
      <c r="F115" s="527"/>
      <c r="G115" s="528"/>
      <c r="H115" s="524"/>
    </row>
    <row r="116" spans="2:8" ht="15.75" x14ac:dyDescent="0.25">
      <c r="B116" s="525" t="s">
        <v>884</v>
      </c>
      <c r="C116" s="525" t="s">
        <v>885</v>
      </c>
      <c r="D116" s="526" t="s">
        <v>886</v>
      </c>
      <c r="E116" s="524" t="s">
        <v>732</v>
      </c>
      <c r="F116" s="527" t="s">
        <v>887</v>
      </c>
      <c r="G116" s="528">
        <v>8626</v>
      </c>
      <c r="H116" s="524"/>
    </row>
    <row r="117" spans="2:8" x14ac:dyDescent="0.2">
      <c r="B117" s="524"/>
      <c r="C117" s="524"/>
      <c r="D117" s="534"/>
      <c r="E117" s="524" t="s">
        <v>734</v>
      </c>
      <c r="F117" s="527" t="s">
        <v>888</v>
      </c>
      <c r="G117" s="528">
        <v>5294</v>
      </c>
      <c r="H117" s="524"/>
    </row>
    <row r="118" spans="2:8" x14ac:dyDescent="0.2">
      <c r="B118" s="524"/>
      <c r="C118" s="524"/>
      <c r="D118" s="534"/>
      <c r="E118" s="524" t="s">
        <v>736</v>
      </c>
      <c r="F118" s="527" t="s">
        <v>889</v>
      </c>
      <c r="G118" s="528">
        <v>1673</v>
      </c>
      <c r="H118" s="524"/>
    </row>
    <row r="119" spans="2:8" x14ac:dyDescent="0.2">
      <c r="B119" s="530"/>
      <c r="C119" s="530"/>
      <c r="D119" s="531"/>
      <c r="E119" s="532" t="s">
        <v>779</v>
      </c>
      <c r="F119" s="532" t="s">
        <v>890</v>
      </c>
      <c r="G119" s="533">
        <v>0</v>
      </c>
      <c r="H119" s="524"/>
    </row>
    <row r="120" spans="2:8" ht="7.5" customHeight="1" x14ac:dyDescent="0.2">
      <c r="B120" s="524"/>
      <c r="C120" s="524"/>
      <c r="D120" s="534"/>
      <c r="E120" s="524"/>
      <c r="F120" s="527"/>
      <c r="G120" s="528"/>
      <c r="H120" s="524"/>
    </row>
    <row r="121" spans="2:8" ht="15.75" x14ac:dyDescent="0.25">
      <c r="B121" s="525" t="s">
        <v>891</v>
      </c>
      <c r="C121" s="525" t="s">
        <v>892</v>
      </c>
      <c r="D121" s="526" t="s">
        <v>893</v>
      </c>
      <c r="E121" s="524" t="s">
        <v>732</v>
      </c>
      <c r="F121" s="527" t="s">
        <v>894</v>
      </c>
      <c r="G121" s="528">
        <v>9242</v>
      </c>
      <c r="H121" s="524"/>
    </row>
    <row r="122" spans="2:8" x14ac:dyDescent="0.2">
      <c r="B122" s="524"/>
      <c r="C122" s="524"/>
      <c r="D122" s="534"/>
      <c r="E122" s="524" t="s">
        <v>734</v>
      </c>
      <c r="F122" s="527" t="s">
        <v>895</v>
      </c>
      <c r="G122" s="528">
        <v>5672</v>
      </c>
      <c r="H122" s="524"/>
    </row>
    <row r="123" spans="2:8" x14ac:dyDescent="0.2">
      <c r="B123" s="524"/>
      <c r="C123" s="524"/>
      <c r="D123" s="534"/>
      <c r="E123" s="524" t="s">
        <v>736</v>
      </c>
      <c r="F123" s="527" t="s">
        <v>896</v>
      </c>
      <c r="G123" s="528">
        <v>1793</v>
      </c>
      <c r="H123" s="524"/>
    </row>
    <row r="124" spans="2:8" x14ac:dyDescent="0.2">
      <c r="B124" s="530"/>
      <c r="C124" s="530"/>
      <c r="D124" s="531"/>
      <c r="E124" s="532" t="s">
        <v>779</v>
      </c>
      <c r="F124" s="532" t="s">
        <v>897</v>
      </c>
      <c r="G124" s="533">
        <v>0</v>
      </c>
      <c r="H124" s="524"/>
    </row>
    <row r="125" spans="2:8" ht="6" customHeight="1" x14ac:dyDescent="0.2">
      <c r="B125" s="524"/>
      <c r="C125" s="524"/>
      <c r="D125" s="534"/>
      <c r="E125" s="524"/>
      <c r="F125" s="527"/>
      <c r="G125" s="528"/>
      <c r="H125" s="524"/>
    </row>
    <row r="126" spans="2:8" ht="12.75" customHeight="1" x14ac:dyDescent="0.25">
      <c r="B126" s="525" t="s">
        <v>898</v>
      </c>
      <c r="C126" s="525" t="s">
        <v>899</v>
      </c>
      <c r="D126" s="526" t="s">
        <v>893</v>
      </c>
      <c r="E126" s="524" t="s">
        <v>732</v>
      </c>
      <c r="F126" s="535" t="s">
        <v>900</v>
      </c>
      <c r="G126" s="528">
        <v>9899</v>
      </c>
      <c r="H126" s="524"/>
    </row>
    <row r="127" spans="2:8" ht="12.75" customHeight="1" x14ac:dyDescent="0.2">
      <c r="B127" s="524"/>
      <c r="C127" s="524"/>
      <c r="D127" s="534"/>
      <c r="E127" s="524" t="s">
        <v>734</v>
      </c>
      <c r="F127" s="535" t="s">
        <v>901</v>
      </c>
      <c r="G127" s="528">
        <v>6075</v>
      </c>
      <c r="H127" s="524"/>
    </row>
    <row r="128" spans="2:8" x14ac:dyDescent="0.2">
      <c r="B128" s="524"/>
      <c r="C128" s="524"/>
      <c r="D128" s="534"/>
      <c r="E128" s="524" t="s">
        <v>736</v>
      </c>
      <c r="F128" s="535" t="s">
        <v>902</v>
      </c>
      <c r="G128" s="528">
        <v>1920</v>
      </c>
      <c r="H128" s="524"/>
    </row>
    <row r="129" spans="2:8" x14ac:dyDescent="0.2">
      <c r="B129" s="530"/>
      <c r="C129" s="530"/>
      <c r="D129" s="531"/>
      <c r="E129" s="532" t="s">
        <v>779</v>
      </c>
      <c r="F129" s="536" t="s">
        <v>903</v>
      </c>
      <c r="G129" s="533">
        <v>0</v>
      </c>
      <c r="H129" s="524"/>
    </row>
    <row r="130" spans="2:8" ht="15.75" x14ac:dyDescent="0.25">
      <c r="B130" s="525" t="s">
        <v>904</v>
      </c>
      <c r="C130" s="525" t="s">
        <v>905</v>
      </c>
      <c r="D130" s="526" t="s">
        <v>893</v>
      </c>
      <c r="E130" s="524" t="s">
        <v>732</v>
      </c>
      <c r="F130" s="535" t="s">
        <v>906</v>
      </c>
      <c r="G130" s="528">
        <v>10269</v>
      </c>
      <c r="H130" s="524"/>
    </row>
    <row r="131" spans="2:8" x14ac:dyDescent="0.2">
      <c r="B131" s="524"/>
      <c r="C131" s="524"/>
      <c r="D131" s="534"/>
      <c r="E131" s="524" t="s">
        <v>734</v>
      </c>
      <c r="F131" s="535" t="s">
        <v>907</v>
      </c>
      <c r="G131" s="528">
        <v>6302</v>
      </c>
      <c r="H131" s="524"/>
    </row>
    <row r="132" spans="2:8" x14ac:dyDescent="0.2">
      <c r="B132" s="524"/>
      <c r="C132" s="524"/>
      <c r="D132" s="534"/>
      <c r="E132" s="524" t="s">
        <v>736</v>
      </c>
      <c r="F132" s="535" t="s">
        <v>908</v>
      </c>
      <c r="G132" s="528">
        <v>1992</v>
      </c>
      <c r="H132" s="524"/>
    </row>
    <row r="133" spans="2:8" x14ac:dyDescent="0.2">
      <c r="B133" s="530"/>
      <c r="C133" s="530"/>
      <c r="D133" s="531"/>
      <c r="E133" s="532" t="s">
        <v>779</v>
      </c>
      <c r="F133" s="536" t="s">
        <v>909</v>
      </c>
      <c r="G133" s="533">
        <v>0</v>
      </c>
      <c r="H133" s="524"/>
    </row>
    <row r="134" spans="2:8" ht="24.75" customHeight="1" x14ac:dyDescent="0.25">
      <c r="B134" s="525" t="s">
        <v>910</v>
      </c>
      <c r="C134" s="525" t="s">
        <v>911</v>
      </c>
      <c r="D134" s="526" t="s">
        <v>912</v>
      </c>
      <c r="E134" s="524" t="s">
        <v>732</v>
      </c>
      <c r="F134" s="535" t="s">
        <v>913</v>
      </c>
      <c r="G134" s="528">
        <v>10577</v>
      </c>
      <c r="H134" s="524"/>
    </row>
    <row r="135" spans="2:8" x14ac:dyDescent="0.2">
      <c r="B135" s="524"/>
      <c r="C135" s="524"/>
      <c r="D135" s="534"/>
      <c r="E135" s="524" t="s">
        <v>734</v>
      </c>
      <c r="F135" s="535" t="s">
        <v>914</v>
      </c>
      <c r="G135" s="528">
        <v>6491</v>
      </c>
      <c r="H135" s="524"/>
    </row>
    <row r="136" spans="2:8" x14ac:dyDescent="0.2">
      <c r="B136" s="524"/>
      <c r="C136" s="524"/>
      <c r="D136" s="534"/>
      <c r="E136" s="524" t="s">
        <v>736</v>
      </c>
      <c r="F136" s="535" t="s">
        <v>915</v>
      </c>
      <c r="G136" s="528">
        <v>2052</v>
      </c>
      <c r="H136" s="524"/>
    </row>
    <row r="137" spans="2:8" x14ac:dyDescent="0.2">
      <c r="B137" s="530"/>
      <c r="C137" s="530"/>
      <c r="D137" s="531"/>
      <c r="E137" s="532" t="s">
        <v>779</v>
      </c>
      <c r="F137" s="536" t="s">
        <v>916</v>
      </c>
      <c r="G137" s="533">
        <v>0</v>
      </c>
      <c r="H137" s="524"/>
    </row>
    <row r="138" spans="2:8" ht="23.25" customHeight="1" x14ac:dyDescent="0.25">
      <c r="B138" s="525" t="s">
        <v>917</v>
      </c>
      <c r="C138" s="525" t="s">
        <v>918</v>
      </c>
      <c r="D138" s="526" t="s">
        <v>912</v>
      </c>
      <c r="E138" s="524" t="s">
        <v>732</v>
      </c>
      <c r="F138" s="535" t="s">
        <v>919</v>
      </c>
      <c r="G138" s="528">
        <v>10844</v>
      </c>
    </row>
    <row r="139" spans="2:8" x14ac:dyDescent="0.2">
      <c r="B139" s="524"/>
      <c r="C139" s="524"/>
      <c r="D139" s="534"/>
      <c r="E139" s="524" t="s">
        <v>734</v>
      </c>
      <c r="F139" s="535" t="s">
        <v>920</v>
      </c>
      <c r="G139" s="528">
        <v>6655</v>
      </c>
    </row>
    <row r="140" spans="2:8" x14ac:dyDescent="0.2">
      <c r="B140" s="524"/>
      <c r="C140" s="524"/>
      <c r="D140" s="534"/>
      <c r="E140" s="524" t="s">
        <v>736</v>
      </c>
      <c r="F140" s="535" t="s">
        <v>921</v>
      </c>
      <c r="G140" s="528">
        <v>2104</v>
      </c>
    </row>
    <row r="141" spans="2:8" x14ac:dyDescent="0.2">
      <c r="B141" s="530"/>
      <c r="C141" s="530"/>
      <c r="D141" s="531"/>
      <c r="E141" s="532" t="s">
        <v>779</v>
      </c>
      <c r="F141" s="536" t="s">
        <v>922</v>
      </c>
      <c r="G141" s="533">
        <v>0</v>
      </c>
    </row>
    <row r="142" spans="2:8" ht="18" customHeight="1" x14ac:dyDescent="0.25">
      <c r="B142" s="525" t="s">
        <v>923</v>
      </c>
      <c r="C142" s="525" t="s">
        <v>924</v>
      </c>
      <c r="D142" s="526" t="s">
        <v>912</v>
      </c>
      <c r="E142" s="524" t="s">
        <v>732</v>
      </c>
      <c r="F142" s="535" t="s">
        <v>925</v>
      </c>
      <c r="G142" s="528">
        <v>11091</v>
      </c>
    </row>
    <row r="143" spans="2:8" x14ac:dyDescent="0.2">
      <c r="B143" s="524"/>
      <c r="C143" s="524"/>
      <c r="D143" s="534"/>
      <c r="E143" s="524" t="s">
        <v>734</v>
      </c>
      <c r="F143" s="535" t="s">
        <v>926</v>
      </c>
      <c r="G143" s="528">
        <v>6806</v>
      </c>
    </row>
    <row r="144" spans="2:8" x14ac:dyDescent="0.2">
      <c r="B144" s="524"/>
      <c r="C144" s="524"/>
      <c r="D144" s="534"/>
      <c r="E144" s="524" t="s">
        <v>736</v>
      </c>
      <c r="F144" s="535" t="s">
        <v>927</v>
      </c>
      <c r="G144" s="528">
        <v>2151</v>
      </c>
    </row>
    <row r="145" spans="2:7" x14ac:dyDescent="0.2">
      <c r="B145" s="530"/>
      <c r="C145" s="530"/>
      <c r="D145" s="531"/>
      <c r="E145" s="532" t="s">
        <v>779</v>
      </c>
      <c r="F145" s="536" t="s">
        <v>928</v>
      </c>
      <c r="G145" s="533">
        <v>0</v>
      </c>
    </row>
    <row r="146" spans="2:7" ht="15.75" x14ac:dyDescent="0.25">
      <c r="B146" s="525" t="s">
        <v>929</v>
      </c>
      <c r="C146" s="525" t="s">
        <v>930</v>
      </c>
      <c r="D146" s="526" t="s">
        <v>912</v>
      </c>
      <c r="E146" s="524" t="s">
        <v>732</v>
      </c>
      <c r="F146" s="535" t="s">
        <v>931</v>
      </c>
      <c r="G146" s="528">
        <v>11337</v>
      </c>
    </row>
    <row r="147" spans="2:7" x14ac:dyDescent="0.2">
      <c r="B147" s="524"/>
      <c r="C147" s="524"/>
      <c r="D147" s="534"/>
      <c r="E147" s="524" t="s">
        <v>734</v>
      </c>
      <c r="F147" s="535" t="s">
        <v>932</v>
      </c>
      <c r="G147" s="528">
        <v>6957</v>
      </c>
    </row>
    <row r="148" spans="2:7" x14ac:dyDescent="0.2">
      <c r="B148" s="524"/>
      <c r="C148" s="524"/>
      <c r="D148" s="534"/>
      <c r="E148" s="524" t="s">
        <v>736</v>
      </c>
      <c r="F148" s="535" t="s">
        <v>933</v>
      </c>
      <c r="G148" s="528">
        <v>2199</v>
      </c>
    </row>
    <row r="149" spans="2:7" x14ac:dyDescent="0.2">
      <c r="B149" s="530"/>
      <c r="C149" s="530"/>
      <c r="D149" s="531"/>
      <c r="E149" s="532" t="s">
        <v>779</v>
      </c>
      <c r="F149" s="536" t="s">
        <v>934</v>
      </c>
      <c r="G149" s="533">
        <v>0</v>
      </c>
    </row>
    <row r="150" spans="2:7" ht="18.75" customHeight="1" x14ac:dyDescent="0.25">
      <c r="B150" s="525" t="s">
        <v>935</v>
      </c>
      <c r="C150" s="525" t="s">
        <v>936</v>
      </c>
      <c r="D150" s="526" t="s">
        <v>937</v>
      </c>
      <c r="E150" s="524" t="s">
        <v>732</v>
      </c>
      <c r="F150" s="535" t="s">
        <v>938</v>
      </c>
      <c r="G150" s="528">
        <v>11887</v>
      </c>
    </row>
    <row r="151" spans="2:7" x14ac:dyDescent="0.2">
      <c r="B151" s="524"/>
      <c r="C151" s="524"/>
      <c r="D151" s="534"/>
      <c r="E151" s="524" t="s">
        <v>734</v>
      </c>
      <c r="F151" s="535" t="s">
        <v>939</v>
      </c>
      <c r="G151" s="528">
        <v>7259</v>
      </c>
    </row>
    <row r="152" spans="2:7" x14ac:dyDescent="0.2">
      <c r="B152" s="524"/>
      <c r="C152" s="524"/>
      <c r="D152" s="534"/>
      <c r="E152" s="524" t="s">
        <v>736</v>
      </c>
      <c r="F152" s="535" t="s">
        <v>940</v>
      </c>
      <c r="G152" s="528">
        <v>2295</v>
      </c>
    </row>
    <row r="153" spans="2:7" x14ac:dyDescent="0.2">
      <c r="B153" s="530"/>
      <c r="C153" s="530"/>
      <c r="D153" s="531"/>
      <c r="E153" s="532" t="s">
        <v>779</v>
      </c>
      <c r="F153" s="536" t="s">
        <v>941</v>
      </c>
      <c r="G153" s="533">
        <v>0</v>
      </c>
    </row>
    <row r="154" spans="2:7" ht="15.75" x14ac:dyDescent="0.25">
      <c r="B154" s="525" t="s">
        <v>942</v>
      </c>
      <c r="C154" s="525" t="s">
        <v>943</v>
      </c>
      <c r="D154" s="526" t="s">
        <v>937</v>
      </c>
      <c r="E154" s="524" t="s">
        <v>732</v>
      </c>
      <c r="F154" s="535" t="s">
        <v>944</v>
      </c>
      <c r="G154" s="528">
        <v>12364</v>
      </c>
    </row>
    <row r="155" spans="2:7" x14ac:dyDescent="0.2">
      <c r="B155" s="524"/>
      <c r="C155" s="524"/>
      <c r="D155" s="534"/>
      <c r="E155" s="524" t="s">
        <v>734</v>
      </c>
      <c r="F155" s="527" t="s">
        <v>945</v>
      </c>
      <c r="G155" s="528">
        <v>7587</v>
      </c>
    </row>
    <row r="156" spans="2:7" x14ac:dyDescent="0.2">
      <c r="B156" s="524"/>
      <c r="C156" s="524"/>
      <c r="D156" s="534"/>
      <c r="E156" s="524" t="s">
        <v>736</v>
      </c>
      <c r="F156" s="527" t="s">
        <v>946</v>
      </c>
      <c r="G156" s="528">
        <v>2398</v>
      </c>
    </row>
    <row r="157" spans="2:7" x14ac:dyDescent="0.2">
      <c r="B157" s="530"/>
      <c r="C157" s="530"/>
      <c r="D157" s="531"/>
      <c r="E157" s="532" t="s">
        <v>779</v>
      </c>
      <c r="F157" s="532" t="s">
        <v>947</v>
      </c>
      <c r="G157" s="533">
        <v>0</v>
      </c>
    </row>
    <row r="158" spans="2:7" ht="15.75" x14ac:dyDescent="0.25">
      <c r="B158" s="525" t="s">
        <v>948</v>
      </c>
      <c r="C158" s="525" t="s">
        <v>949</v>
      </c>
      <c r="D158" s="526" t="s">
        <v>937</v>
      </c>
      <c r="E158" s="524" t="s">
        <v>732</v>
      </c>
      <c r="F158" s="535" t="s">
        <v>950</v>
      </c>
      <c r="G158" s="537">
        <v>13155</v>
      </c>
    </row>
    <row r="159" spans="2:7" x14ac:dyDescent="0.2">
      <c r="B159" s="254"/>
      <c r="C159" s="254"/>
      <c r="D159" s="538"/>
      <c r="E159" s="524" t="s">
        <v>734</v>
      </c>
      <c r="F159" s="527" t="s">
        <v>951</v>
      </c>
      <c r="G159" s="537">
        <v>8073</v>
      </c>
    </row>
    <row r="160" spans="2:7" x14ac:dyDescent="0.2">
      <c r="B160" s="254"/>
      <c r="C160" s="254"/>
      <c r="D160" s="538"/>
      <c r="E160" s="524" t="s">
        <v>736</v>
      </c>
      <c r="F160" s="527" t="s">
        <v>952</v>
      </c>
      <c r="G160" s="537">
        <v>2551</v>
      </c>
    </row>
    <row r="161" spans="2:7" x14ac:dyDescent="0.2">
      <c r="B161" s="539"/>
      <c r="C161" s="539"/>
      <c r="D161" s="540"/>
      <c r="E161" s="532" t="s">
        <v>779</v>
      </c>
      <c r="F161" s="532" t="s">
        <v>953</v>
      </c>
      <c r="G161" s="541">
        <v>0</v>
      </c>
    </row>
    <row r="162" spans="2:7" ht="15.75" x14ac:dyDescent="0.25">
      <c r="B162" s="525" t="s">
        <v>954</v>
      </c>
      <c r="C162" s="254"/>
      <c r="D162" s="526" t="s">
        <v>955</v>
      </c>
      <c r="E162" s="524" t="s">
        <v>732</v>
      </c>
      <c r="F162" s="535" t="s">
        <v>956</v>
      </c>
      <c r="G162" s="537">
        <v>13401</v>
      </c>
    </row>
    <row r="163" spans="2:7" x14ac:dyDescent="0.2">
      <c r="B163" s="254"/>
      <c r="C163" s="254"/>
      <c r="D163" s="538"/>
      <c r="E163" s="524" t="s">
        <v>734</v>
      </c>
      <c r="F163" s="527" t="s">
        <v>957</v>
      </c>
      <c r="G163" s="537">
        <v>8224</v>
      </c>
    </row>
    <row r="164" spans="2:7" x14ac:dyDescent="0.2">
      <c r="B164" s="254"/>
      <c r="C164" s="254"/>
      <c r="D164" s="538"/>
      <c r="E164" s="524" t="s">
        <v>736</v>
      </c>
      <c r="F164" s="527" t="s">
        <v>958</v>
      </c>
      <c r="G164" s="537">
        <v>2599</v>
      </c>
    </row>
    <row r="165" spans="2:7" x14ac:dyDescent="0.2">
      <c r="B165" s="539"/>
      <c r="C165" s="539"/>
      <c r="D165" s="540"/>
      <c r="E165" s="532" t="s">
        <v>779</v>
      </c>
      <c r="F165" s="532" t="s">
        <v>959</v>
      </c>
      <c r="G165" s="541">
        <v>0</v>
      </c>
    </row>
    <row r="166" spans="2:7" x14ac:dyDescent="0.2">
      <c r="B166" s="254"/>
      <c r="C166" s="254"/>
      <c r="D166" s="538"/>
      <c r="E166" s="254"/>
      <c r="F166" s="542"/>
      <c r="G166" s="537"/>
    </row>
    <row r="167" spans="2:7" x14ac:dyDescent="0.2">
      <c r="B167" s="254"/>
      <c r="C167" s="254"/>
      <c r="D167" s="538"/>
      <c r="E167" s="254"/>
      <c r="F167" s="542"/>
      <c r="G167" s="537"/>
    </row>
    <row r="168" spans="2:7" x14ac:dyDescent="0.2">
      <c r="B168" s="254"/>
      <c r="C168" s="254"/>
      <c r="D168" s="538"/>
      <c r="E168" s="254"/>
      <c r="F168" s="542"/>
      <c r="G168" s="537"/>
    </row>
    <row r="169" spans="2:7" x14ac:dyDescent="0.2">
      <c r="B169" s="254"/>
      <c r="C169" s="254"/>
      <c r="D169" s="538"/>
      <c r="E169" s="254"/>
      <c r="F169" s="542"/>
      <c r="G169" s="537"/>
    </row>
    <row r="170" spans="2:7" x14ac:dyDescent="0.2">
      <c r="B170" s="254"/>
      <c r="C170" s="254"/>
      <c r="D170" s="538"/>
      <c r="E170" s="254"/>
      <c r="F170" s="542"/>
      <c r="G170" s="537"/>
    </row>
    <row r="171" spans="2:7" x14ac:dyDescent="0.2">
      <c r="B171" s="254"/>
      <c r="C171" s="254"/>
      <c r="D171" s="538"/>
      <c r="E171" s="254"/>
      <c r="F171" s="542"/>
      <c r="G171" s="537"/>
    </row>
    <row r="172" spans="2:7" x14ac:dyDescent="0.2">
      <c r="B172" s="254"/>
      <c r="C172" s="254"/>
      <c r="D172" s="538"/>
      <c r="E172" s="254"/>
      <c r="F172" s="542"/>
      <c r="G172" s="537"/>
    </row>
    <row r="173" spans="2:7" x14ac:dyDescent="0.2">
      <c r="B173" s="254"/>
      <c r="C173" s="254"/>
      <c r="D173" s="538"/>
      <c r="E173" s="254"/>
      <c r="F173" s="542"/>
      <c r="G173" s="537"/>
    </row>
    <row r="174" spans="2:7" x14ac:dyDescent="0.2">
      <c r="B174" s="254"/>
      <c r="C174" s="254"/>
      <c r="D174" s="538"/>
      <c r="E174" s="254"/>
      <c r="F174" s="542"/>
      <c r="G174" s="537"/>
    </row>
    <row r="175" spans="2:7" x14ac:dyDescent="0.2">
      <c r="B175" s="254"/>
      <c r="C175" s="254"/>
      <c r="D175" s="538"/>
      <c r="E175" s="254"/>
      <c r="F175" s="542"/>
      <c r="G175" s="537"/>
    </row>
    <row r="176" spans="2:7" x14ac:dyDescent="0.2">
      <c r="B176" s="254"/>
      <c r="C176" s="254"/>
      <c r="D176" s="538"/>
      <c r="E176" s="254"/>
      <c r="F176" s="542"/>
      <c r="G176" s="537"/>
    </row>
    <row r="177" spans="2:7" x14ac:dyDescent="0.2">
      <c r="B177" s="254"/>
      <c r="C177" s="254"/>
      <c r="D177" s="538"/>
      <c r="E177" s="254"/>
      <c r="F177" s="542"/>
      <c r="G177" s="537"/>
    </row>
    <row r="178" spans="2:7" x14ac:dyDescent="0.2">
      <c r="B178" s="254"/>
      <c r="C178" s="254"/>
      <c r="D178" s="538"/>
      <c r="E178" s="254"/>
      <c r="F178" s="542"/>
      <c r="G178" s="537"/>
    </row>
    <row r="179" spans="2:7" x14ac:dyDescent="0.2">
      <c r="B179" s="254"/>
      <c r="C179" s="254"/>
      <c r="D179" s="538"/>
      <c r="E179" s="254"/>
      <c r="F179" s="542"/>
      <c r="G179" s="537"/>
    </row>
    <row r="180" spans="2:7" x14ac:dyDescent="0.2">
      <c r="B180" s="254"/>
      <c r="C180" s="254"/>
      <c r="D180" s="538"/>
      <c r="E180" s="254"/>
      <c r="F180" s="542"/>
      <c r="G180" s="537"/>
    </row>
    <row r="181" spans="2:7" x14ac:dyDescent="0.2">
      <c r="B181" s="254"/>
      <c r="C181" s="254"/>
      <c r="D181" s="538"/>
      <c r="E181" s="254"/>
      <c r="F181" s="542"/>
      <c r="G181" s="537"/>
    </row>
    <row r="182" spans="2:7" x14ac:dyDescent="0.2">
      <c r="B182" s="254"/>
      <c r="C182" s="254"/>
      <c r="D182" s="538"/>
      <c r="E182" s="254"/>
      <c r="F182" s="542"/>
      <c r="G182" s="537"/>
    </row>
    <row r="183" spans="2:7" x14ac:dyDescent="0.2">
      <c r="B183" s="254"/>
      <c r="C183" s="254"/>
      <c r="D183" s="538"/>
      <c r="E183" s="254"/>
      <c r="F183" s="542"/>
      <c r="G183" s="537"/>
    </row>
    <row r="184" spans="2:7" x14ac:dyDescent="0.2">
      <c r="B184" s="254"/>
      <c r="C184" s="254"/>
      <c r="D184" s="538"/>
      <c r="E184" s="254"/>
      <c r="F184" s="542"/>
      <c r="G184" s="537"/>
    </row>
    <row r="185" spans="2:7" x14ac:dyDescent="0.2">
      <c r="B185" s="254"/>
      <c r="C185" s="254"/>
      <c r="D185" s="538"/>
      <c r="E185" s="254"/>
      <c r="F185" s="542"/>
      <c r="G185" s="537"/>
    </row>
    <row r="186" spans="2:7" x14ac:dyDescent="0.2">
      <c r="B186" s="254"/>
      <c r="C186" s="254"/>
      <c r="D186" s="538"/>
      <c r="E186" s="254"/>
      <c r="F186" s="542"/>
      <c r="G186" s="537"/>
    </row>
    <row r="187" spans="2:7" x14ac:dyDescent="0.2">
      <c r="B187" s="254"/>
      <c r="C187" s="254"/>
      <c r="D187" s="538"/>
      <c r="E187" s="254"/>
      <c r="F187" s="542"/>
      <c r="G187" s="537"/>
    </row>
    <row r="188" spans="2:7" x14ac:dyDescent="0.2">
      <c r="B188" s="254"/>
      <c r="C188" s="254"/>
      <c r="D188" s="538"/>
      <c r="E188" s="254"/>
      <c r="F188" s="542"/>
      <c r="G188" s="537"/>
    </row>
    <row r="189" spans="2:7" x14ac:dyDescent="0.2">
      <c r="B189" s="254"/>
      <c r="C189" s="254"/>
      <c r="D189" s="538"/>
      <c r="E189" s="254"/>
      <c r="F189" s="542"/>
      <c r="G189" s="537"/>
    </row>
    <row r="190" spans="2:7" x14ac:dyDescent="0.2">
      <c r="B190" s="254"/>
      <c r="C190" s="254"/>
      <c r="D190" s="538"/>
      <c r="E190" s="254"/>
      <c r="F190" s="542"/>
      <c r="G190" s="537"/>
    </row>
    <row r="191" spans="2:7" x14ac:dyDescent="0.2">
      <c r="B191" s="254"/>
      <c r="C191" s="254"/>
      <c r="D191" s="538"/>
      <c r="E191" s="254"/>
      <c r="F191" s="542"/>
      <c r="G191" s="537"/>
    </row>
    <row r="192" spans="2:7" x14ac:dyDescent="0.2">
      <c r="B192" s="254"/>
      <c r="C192" s="254"/>
      <c r="D192" s="538"/>
      <c r="E192" s="254"/>
      <c r="F192" s="542"/>
      <c r="G192" s="537"/>
    </row>
    <row r="193" spans="2:7" x14ac:dyDescent="0.2">
      <c r="B193" s="254"/>
      <c r="C193" s="254"/>
      <c r="D193" s="538"/>
      <c r="E193" s="254"/>
      <c r="F193" s="542"/>
      <c r="G193" s="537"/>
    </row>
    <row r="194" spans="2:7" x14ac:dyDescent="0.2">
      <c r="B194" s="254"/>
      <c r="C194" s="254"/>
      <c r="D194" s="538"/>
      <c r="E194" s="254"/>
      <c r="F194" s="542"/>
      <c r="G194" s="537"/>
    </row>
    <row r="195" spans="2:7" x14ac:dyDescent="0.2">
      <c r="B195" s="254"/>
      <c r="C195" s="254"/>
      <c r="D195" s="538"/>
      <c r="E195" s="254"/>
      <c r="F195" s="542"/>
      <c r="G195" s="537"/>
    </row>
    <row r="196" spans="2:7" x14ac:dyDescent="0.2">
      <c r="B196" s="254"/>
      <c r="C196" s="254"/>
      <c r="D196" s="538"/>
      <c r="E196" s="254"/>
      <c r="F196" s="542"/>
      <c r="G196" s="537"/>
    </row>
    <row r="197" spans="2:7" x14ac:dyDescent="0.2">
      <c r="B197" s="254"/>
      <c r="C197" s="254"/>
      <c r="D197" s="538"/>
      <c r="E197" s="254"/>
      <c r="F197" s="542"/>
      <c r="G197" s="537"/>
    </row>
    <row r="198" spans="2:7" x14ac:dyDescent="0.2">
      <c r="B198" s="254"/>
      <c r="C198" s="254"/>
      <c r="D198" s="538"/>
      <c r="E198" s="254"/>
      <c r="F198" s="542"/>
      <c r="G198" s="537"/>
    </row>
    <row r="199" spans="2:7" x14ac:dyDescent="0.2">
      <c r="B199" s="254"/>
      <c r="C199" s="254"/>
      <c r="D199" s="538"/>
      <c r="E199" s="254"/>
      <c r="F199" s="542"/>
      <c r="G199" s="537"/>
    </row>
    <row r="200" spans="2:7" x14ac:dyDescent="0.2">
      <c r="B200" s="254"/>
      <c r="C200" s="254"/>
      <c r="D200" s="538"/>
      <c r="E200" s="254"/>
      <c r="F200" s="542"/>
      <c r="G200" s="537"/>
    </row>
    <row r="201" spans="2:7" x14ac:dyDescent="0.2">
      <c r="B201" s="254"/>
      <c r="C201" s="254"/>
      <c r="D201" s="538"/>
      <c r="E201" s="254"/>
      <c r="F201" s="542"/>
      <c r="G201" s="537"/>
    </row>
    <row r="202" spans="2:7" x14ac:dyDescent="0.2">
      <c r="B202" s="254"/>
      <c r="C202" s="254"/>
      <c r="D202" s="538"/>
      <c r="E202" s="254"/>
      <c r="F202" s="542"/>
      <c r="G202" s="537"/>
    </row>
    <row r="203" spans="2:7" x14ac:dyDescent="0.2">
      <c r="B203" s="254"/>
      <c r="C203" s="254"/>
      <c r="D203" s="538"/>
      <c r="E203" s="254"/>
      <c r="F203" s="542"/>
      <c r="G203" s="537"/>
    </row>
    <row r="204" spans="2:7" x14ac:dyDescent="0.2">
      <c r="B204" s="254"/>
      <c r="C204" s="254"/>
      <c r="D204" s="538"/>
      <c r="E204" s="254"/>
      <c r="F204" s="542"/>
      <c r="G204" s="537"/>
    </row>
    <row r="205" spans="2:7" x14ac:dyDescent="0.2">
      <c r="B205" s="254"/>
      <c r="C205" s="254"/>
      <c r="D205" s="538"/>
      <c r="E205" s="254"/>
      <c r="F205" s="542"/>
      <c r="G205" s="537"/>
    </row>
    <row r="206" spans="2:7" x14ac:dyDescent="0.2">
      <c r="B206" s="254"/>
      <c r="C206" s="254"/>
      <c r="D206" s="538"/>
      <c r="E206" s="254"/>
      <c r="F206" s="542"/>
      <c r="G206" s="537"/>
    </row>
    <row r="207" spans="2:7" x14ac:dyDescent="0.2">
      <c r="B207" s="254"/>
      <c r="C207" s="254"/>
      <c r="D207" s="538"/>
      <c r="E207" s="254"/>
      <c r="F207" s="542"/>
      <c r="G207" s="537"/>
    </row>
    <row r="208" spans="2:7" x14ac:dyDescent="0.2">
      <c r="B208" s="254"/>
      <c r="C208" s="254"/>
      <c r="D208" s="538"/>
      <c r="E208" s="254"/>
      <c r="F208" s="542"/>
      <c r="G208" s="537"/>
    </row>
    <row r="209" spans="2:7" x14ac:dyDescent="0.2">
      <c r="B209" s="254"/>
      <c r="C209" s="254"/>
      <c r="D209" s="538"/>
      <c r="E209" s="254"/>
      <c r="F209" s="542"/>
      <c r="G209" s="537"/>
    </row>
    <row r="210" spans="2:7" x14ac:dyDescent="0.2">
      <c r="B210" s="254"/>
      <c r="C210" s="254"/>
      <c r="D210" s="538"/>
      <c r="E210" s="254"/>
      <c r="F210" s="542"/>
      <c r="G210" s="537"/>
    </row>
    <row r="211" spans="2:7" x14ac:dyDescent="0.2">
      <c r="B211" s="254"/>
      <c r="C211" s="254"/>
      <c r="D211" s="538"/>
      <c r="E211" s="254"/>
      <c r="F211" s="542"/>
      <c r="G211" s="537"/>
    </row>
    <row r="212" spans="2:7" x14ac:dyDescent="0.2">
      <c r="B212" s="254"/>
      <c r="C212" s="254"/>
      <c r="D212" s="538"/>
      <c r="E212" s="254"/>
      <c r="F212" s="542"/>
      <c r="G212" s="537"/>
    </row>
    <row r="213" spans="2:7" x14ac:dyDescent="0.2">
      <c r="B213" s="254"/>
      <c r="C213" s="254"/>
      <c r="D213" s="538"/>
      <c r="E213" s="254"/>
      <c r="F213" s="542"/>
      <c r="G213" s="537"/>
    </row>
    <row r="214" spans="2:7" x14ac:dyDescent="0.2">
      <c r="B214" s="254"/>
      <c r="C214" s="254"/>
      <c r="D214" s="538"/>
      <c r="E214" s="254"/>
      <c r="F214" s="542"/>
      <c r="G214" s="537"/>
    </row>
    <row r="215" spans="2:7" x14ac:dyDescent="0.2">
      <c r="B215" s="254"/>
      <c r="C215" s="254"/>
      <c r="D215" s="538"/>
      <c r="E215" s="254"/>
      <c r="F215" s="542"/>
      <c r="G215" s="537"/>
    </row>
    <row r="216" spans="2:7" x14ac:dyDescent="0.2">
      <c r="B216" s="254"/>
      <c r="C216" s="254"/>
      <c r="D216" s="538"/>
      <c r="E216" s="254"/>
      <c r="F216" s="542"/>
      <c r="G216" s="537"/>
    </row>
    <row r="217" spans="2:7" x14ac:dyDescent="0.2">
      <c r="B217" s="254"/>
      <c r="C217" s="254"/>
      <c r="D217" s="538"/>
      <c r="E217" s="254"/>
      <c r="F217" s="542"/>
      <c r="G217" s="537"/>
    </row>
    <row r="218" spans="2:7" x14ac:dyDescent="0.2">
      <c r="B218" s="254"/>
      <c r="C218" s="254"/>
      <c r="D218" s="538"/>
      <c r="E218" s="254"/>
      <c r="F218" s="542"/>
      <c r="G218" s="537"/>
    </row>
    <row r="219" spans="2:7" x14ac:dyDescent="0.2">
      <c r="B219" s="254"/>
      <c r="C219" s="254"/>
      <c r="D219" s="538"/>
      <c r="E219" s="254"/>
      <c r="F219" s="542"/>
      <c r="G219" s="537"/>
    </row>
    <row r="220" spans="2:7" x14ac:dyDescent="0.2">
      <c r="B220" s="254"/>
      <c r="C220" s="254"/>
      <c r="D220" s="538"/>
      <c r="E220" s="254"/>
      <c r="F220" s="542"/>
      <c r="G220" s="537"/>
    </row>
    <row r="221" spans="2:7" x14ac:dyDescent="0.2">
      <c r="B221" s="254"/>
      <c r="C221" s="254"/>
      <c r="D221" s="538"/>
      <c r="E221" s="254"/>
      <c r="F221" s="542"/>
      <c r="G221" s="537"/>
    </row>
    <row r="222" spans="2:7" x14ac:dyDescent="0.2">
      <c r="B222" s="254"/>
      <c r="C222" s="254"/>
      <c r="D222" s="538"/>
      <c r="E222" s="254"/>
      <c r="F222" s="542"/>
      <c r="G222" s="537"/>
    </row>
    <row r="223" spans="2:7" x14ac:dyDescent="0.2">
      <c r="B223" s="254"/>
      <c r="C223" s="254"/>
      <c r="D223" s="538"/>
      <c r="E223" s="254"/>
      <c r="F223" s="542"/>
      <c r="G223" s="537"/>
    </row>
    <row r="224" spans="2:7" x14ac:dyDescent="0.2">
      <c r="B224" s="254"/>
      <c r="C224" s="254"/>
      <c r="D224" s="538"/>
      <c r="E224" s="254"/>
      <c r="F224" s="542"/>
      <c r="G224" s="537"/>
    </row>
    <row r="225" spans="2:7" x14ac:dyDescent="0.2">
      <c r="B225" s="254"/>
      <c r="C225" s="254"/>
      <c r="D225" s="538"/>
      <c r="E225" s="254"/>
      <c r="F225" s="542"/>
      <c r="G225" s="537"/>
    </row>
    <row r="226" spans="2:7" x14ac:dyDescent="0.2">
      <c r="B226" s="254"/>
      <c r="C226" s="254"/>
      <c r="D226" s="538"/>
      <c r="E226" s="254"/>
      <c r="F226" s="542"/>
      <c r="G226" s="537"/>
    </row>
    <row r="227" spans="2:7" x14ac:dyDescent="0.2">
      <c r="B227" s="254"/>
      <c r="C227" s="254"/>
      <c r="D227" s="538"/>
      <c r="E227" s="254"/>
      <c r="F227" s="542"/>
      <c r="G227" s="537"/>
    </row>
    <row r="228" spans="2:7" x14ac:dyDescent="0.2">
      <c r="B228" s="254"/>
      <c r="C228" s="254"/>
      <c r="D228" s="538"/>
      <c r="E228" s="254"/>
      <c r="F228" s="542"/>
      <c r="G228" s="537"/>
    </row>
    <row r="229" spans="2:7" x14ac:dyDescent="0.2">
      <c r="B229" s="254"/>
      <c r="C229" s="254"/>
      <c r="D229" s="538"/>
      <c r="E229" s="254"/>
      <c r="F229" s="542"/>
      <c r="G229" s="537"/>
    </row>
    <row r="230" spans="2:7" x14ac:dyDescent="0.2">
      <c r="B230" s="254"/>
      <c r="C230" s="254"/>
      <c r="D230" s="538"/>
      <c r="E230" s="254"/>
      <c r="F230" s="542"/>
      <c r="G230" s="537"/>
    </row>
    <row r="231" spans="2:7" x14ac:dyDescent="0.2">
      <c r="B231" s="254"/>
      <c r="C231" s="254"/>
      <c r="D231" s="538"/>
      <c r="E231" s="254"/>
      <c r="F231" s="542"/>
      <c r="G231" s="537"/>
    </row>
    <row r="232" spans="2:7" x14ac:dyDescent="0.2">
      <c r="B232" s="254"/>
      <c r="C232" s="254"/>
      <c r="D232" s="538"/>
      <c r="E232" s="254"/>
      <c r="F232" s="542"/>
      <c r="G232" s="537"/>
    </row>
    <row r="233" spans="2:7" x14ac:dyDescent="0.2">
      <c r="B233" s="254"/>
      <c r="C233" s="254"/>
      <c r="D233" s="538"/>
      <c r="E233" s="254"/>
      <c r="F233" s="542"/>
      <c r="G233" s="537"/>
    </row>
    <row r="234" spans="2:7" x14ac:dyDescent="0.2">
      <c r="B234" s="254"/>
      <c r="C234" s="254"/>
      <c r="D234" s="538"/>
      <c r="E234" s="254"/>
      <c r="F234" s="542"/>
      <c r="G234" s="537"/>
    </row>
    <row r="235" spans="2:7" x14ac:dyDescent="0.2">
      <c r="B235" s="254"/>
      <c r="C235" s="254"/>
      <c r="D235" s="538"/>
      <c r="E235" s="254"/>
      <c r="F235" s="542"/>
      <c r="G235" s="537"/>
    </row>
    <row r="236" spans="2:7" x14ac:dyDescent="0.2">
      <c r="B236" s="254"/>
      <c r="C236" s="254"/>
      <c r="D236" s="538"/>
      <c r="E236" s="254"/>
      <c r="F236" s="542"/>
      <c r="G236" s="537"/>
    </row>
    <row r="237" spans="2:7" x14ac:dyDescent="0.2">
      <c r="B237" s="254"/>
      <c r="C237" s="254"/>
      <c r="D237" s="538"/>
      <c r="E237" s="254"/>
      <c r="F237" s="542"/>
      <c r="G237" s="537"/>
    </row>
    <row r="238" spans="2:7" x14ac:dyDescent="0.2">
      <c r="G238" s="544"/>
    </row>
    <row r="239" spans="2:7" x14ac:dyDescent="0.2">
      <c r="G239" s="544"/>
    </row>
    <row r="240" spans="2:7" x14ac:dyDescent="0.2">
      <c r="G240" s="544"/>
    </row>
    <row r="241" spans="7:7" x14ac:dyDescent="0.2">
      <c r="G241" s="544"/>
    </row>
    <row r="242" spans="7:7" x14ac:dyDescent="0.2">
      <c r="G242" s="544"/>
    </row>
    <row r="243" spans="7:7" x14ac:dyDescent="0.2">
      <c r="G243" s="544"/>
    </row>
    <row r="244" spans="7:7" x14ac:dyDescent="0.2">
      <c r="G244" s="544"/>
    </row>
    <row r="245" spans="7:7" x14ac:dyDescent="0.2">
      <c r="G245" s="544"/>
    </row>
    <row r="246" spans="7:7" x14ac:dyDescent="0.2">
      <c r="G246" s="544"/>
    </row>
    <row r="247" spans="7:7" x14ac:dyDescent="0.2">
      <c r="G247" s="544"/>
    </row>
    <row r="248" spans="7:7" x14ac:dyDescent="0.2">
      <c r="G248" s="544"/>
    </row>
    <row r="249" spans="7:7" x14ac:dyDescent="0.2">
      <c r="G249" s="544"/>
    </row>
    <row r="250" spans="7:7" x14ac:dyDescent="0.2">
      <c r="G250" s="544"/>
    </row>
    <row r="251" spans="7:7" x14ac:dyDescent="0.2">
      <c r="G251" s="544"/>
    </row>
    <row r="252" spans="7:7" x14ac:dyDescent="0.2">
      <c r="G252" s="544"/>
    </row>
    <row r="253" spans="7:7" x14ac:dyDescent="0.2">
      <c r="G253" s="544"/>
    </row>
    <row r="254" spans="7:7" x14ac:dyDescent="0.2">
      <c r="G254" s="544"/>
    </row>
    <row r="255" spans="7:7" x14ac:dyDescent="0.2">
      <c r="G255" s="544"/>
    </row>
    <row r="256" spans="7:7" x14ac:dyDescent="0.2">
      <c r="G256" s="544"/>
    </row>
    <row r="257" spans="7:7" x14ac:dyDescent="0.2">
      <c r="G257" s="544"/>
    </row>
    <row r="258" spans="7:7" x14ac:dyDescent="0.2">
      <c r="G258" s="544"/>
    </row>
    <row r="259" spans="7:7" x14ac:dyDescent="0.2">
      <c r="G259" s="544"/>
    </row>
    <row r="260" spans="7:7" x14ac:dyDescent="0.2">
      <c r="G260" s="544"/>
    </row>
    <row r="261" spans="7:7" x14ac:dyDescent="0.2">
      <c r="G261" s="544"/>
    </row>
    <row r="262" spans="7:7" x14ac:dyDescent="0.2">
      <c r="G262" s="544"/>
    </row>
    <row r="263" spans="7:7" x14ac:dyDescent="0.2">
      <c r="G263" s="544"/>
    </row>
    <row r="264" spans="7:7" x14ac:dyDescent="0.2">
      <c r="G264" s="544"/>
    </row>
    <row r="265" spans="7:7" x14ac:dyDescent="0.2">
      <c r="G265" s="544"/>
    </row>
    <row r="266" spans="7:7" x14ac:dyDescent="0.2">
      <c r="G266" s="544"/>
    </row>
    <row r="267" spans="7:7" x14ac:dyDescent="0.2">
      <c r="G267" s="544"/>
    </row>
    <row r="268" spans="7:7" x14ac:dyDescent="0.2">
      <c r="G268" s="544"/>
    </row>
    <row r="269" spans="7:7" x14ac:dyDescent="0.2">
      <c r="G269" s="544"/>
    </row>
    <row r="270" spans="7:7" x14ac:dyDescent="0.2">
      <c r="G270" s="544"/>
    </row>
    <row r="271" spans="7:7" x14ac:dyDescent="0.2">
      <c r="G271" s="544"/>
    </row>
    <row r="272" spans="7:7" x14ac:dyDescent="0.2">
      <c r="G272" s="544"/>
    </row>
    <row r="273" spans="7:7" x14ac:dyDescent="0.2">
      <c r="G273" s="544"/>
    </row>
    <row r="274" spans="7:7" x14ac:dyDescent="0.2">
      <c r="G274" s="544"/>
    </row>
    <row r="275" spans="7:7" x14ac:dyDescent="0.2">
      <c r="G275" s="544"/>
    </row>
    <row r="276" spans="7:7" x14ac:dyDescent="0.2">
      <c r="G276" s="544"/>
    </row>
    <row r="277" spans="7:7" x14ac:dyDescent="0.2">
      <c r="G277" s="544"/>
    </row>
    <row r="278" spans="7:7" x14ac:dyDescent="0.2">
      <c r="G278" s="544"/>
    </row>
    <row r="279" spans="7:7" x14ac:dyDescent="0.2">
      <c r="G279" s="544"/>
    </row>
    <row r="280" spans="7:7" x14ac:dyDescent="0.2">
      <c r="G280" s="544"/>
    </row>
    <row r="281" spans="7:7" x14ac:dyDescent="0.2">
      <c r="G281" s="544"/>
    </row>
    <row r="282" spans="7:7" x14ac:dyDescent="0.2">
      <c r="G282" s="544"/>
    </row>
    <row r="283" spans="7:7" x14ac:dyDescent="0.2">
      <c r="G283" s="544"/>
    </row>
    <row r="284" spans="7:7" x14ac:dyDescent="0.2">
      <c r="G284" s="544"/>
    </row>
    <row r="285" spans="7:7" x14ac:dyDescent="0.2">
      <c r="G285" s="544"/>
    </row>
    <row r="286" spans="7:7" x14ac:dyDescent="0.2">
      <c r="G286" s="544"/>
    </row>
    <row r="287" spans="7:7" x14ac:dyDescent="0.2">
      <c r="G287" s="544"/>
    </row>
    <row r="288" spans="7:7" x14ac:dyDescent="0.2">
      <c r="G288" s="544"/>
    </row>
    <row r="289" spans="7:7" x14ac:dyDescent="0.2">
      <c r="G289" s="544"/>
    </row>
    <row r="290" spans="7:7" x14ac:dyDescent="0.2">
      <c r="G290" s="544"/>
    </row>
    <row r="291" spans="7:7" x14ac:dyDescent="0.2">
      <c r="G291" s="544"/>
    </row>
    <row r="292" spans="7:7" x14ac:dyDescent="0.2">
      <c r="G292" s="544"/>
    </row>
    <row r="293" spans="7:7" x14ac:dyDescent="0.2">
      <c r="G293" s="544"/>
    </row>
    <row r="294" spans="7:7" x14ac:dyDescent="0.2">
      <c r="G294" s="544"/>
    </row>
    <row r="295" spans="7:7" x14ac:dyDescent="0.2">
      <c r="G295" s="544"/>
    </row>
    <row r="296" spans="7:7" x14ac:dyDescent="0.2">
      <c r="G296" s="544"/>
    </row>
    <row r="297" spans="7:7" x14ac:dyDescent="0.2">
      <c r="G297" s="544"/>
    </row>
    <row r="298" spans="7:7" x14ac:dyDescent="0.2">
      <c r="G298" s="544"/>
    </row>
    <row r="299" spans="7:7" x14ac:dyDescent="0.2">
      <c r="G299" s="544"/>
    </row>
    <row r="300" spans="7:7" x14ac:dyDescent="0.2">
      <c r="G300" s="544"/>
    </row>
    <row r="301" spans="7:7" x14ac:dyDescent="0.2">
      <c r="G301" s="544"/>
    </row>
    <row r="302" spans="7:7" x14ac:dyDescent="0.2">
      <c r="G302" s="544"/>
    </row>
    <row r="303" spans="7:7" x14ac:dyDescent="0.2">
      <c r="G303" s="544"/>
    </row>
    <row r="304" spans="7:7" x14ac:dyDescent="0.2">
      <c r="G304" s="544"/>
    </row>
    <row r="305" spans="7:7" x14ac:dyDescent="0.2">
      <c r="G305" s="544"/>
    </row>
    <row r="306" spans="7:7" x14ac:dyDescent="0.2">
      <c r="G306" s="544"/>
    </row>
    <row r="307" spans="7:7" x14ac:dyDescent="0.2">
      <c r="G307" s="544"/>
    </row>
    <row r="308" spans="7:7" x14ac:dyDescent="0.2">
      <c r="G308" s="544"/>
    </row>
    <row r="309" spans="7:7" x14ac:dyDescent="0.2">
      <c r="G309" s="544"/>
    </row>
    <row r="310" spans="7:7" x14ac:dyDescent="0.2">
      <c r="G310" s="544"/>
    </row>
    <row r="311" spans="7:7" x14ac:dyDescent="0.2">
      <c r="G311" s="544"/>
    </row>
    <row r="312" spans="7:7" x14ac:dyDescent="0.2">
      <c r="G312" s="544"/>
    </row>
    <row r="313" spans="7:7" x14ac:dyDescent="0.2">
      <c r="G313" s="544"/>
    </row>
    <row r="314" spans="7:7" x14ac:dyDescent="0.2">
      <c r="G314" s="544"/>
    </row>
    <row r="315" spans="7:7" x14ac:dyDescent="0.2">
      <c r="G315" s="544"/>
    </row>
    <row r="316" spans="7:7" x14ac:dyDescent="0.2">
      <c r="G316" s="544"/>
    </row>
    <row r="317" spans="7:7" x14ac:dyDescent="0.2">
      <c r="G317" s="544"/>
    </row>
    <row r="318" spans="7:7" x14ac:dyDescent="0.2">
      <c r="G318" s="544"/>
    </row>
    <row r="319" spans="7:7" x14ac:dyDescent="0.2">
      <c r="G319" s="544"/>
    </row>
    <row r="320" spans="7:7" x14ac:dyDescent="0.2">
      <c r="G320" s="544"/>
    </row>
    <row r="321" spans="7:7" x14ac:dyDescent="0.2">
      <c r="G321" s="544"/>
    </row>
    <row r="322" spans="7:7" x14ac:dyDescent="0.2">
      <c r="G322" s="544"/>
    </row>
    <row r="323" spans="7:7" x14ac:dyDescent="0.2">
      <c r="G323" s="544"/>
    </row>
    <row r="324" spans="7:7" x14ac:dyDescent="0.2">
      <c r="G324" s="544"/>
    </row>
    <row r="325" spans="7:7" x14ac:dyDescent="0.2">
      <c r="G325" s="544"/>
    </row>
    <row r="326" spans="7:7" x14ac:dyDescent="0.2">
      <c r="G326" s="544"/>
    </row>
    <row r="327" spans="7:7" x14ac:dyDescent="0.2">
      <c r="G327" s="544"/>
    </row>
    <row r="328" spans="7:7" x14ac:dyDescent="0.2">
      <c r="G328" s="544"/>
    </row>
    <row r="329" spans="7:7" x14ac:dyDescent="0.2">
      <c r="G329" s="544"/>
    </row>
    <row r="330" spans="7:7" x14ac:dyDescent="0.2">
      <c r="G330" s="544"/>
    </row>
    <row r="331" spans="7:7" x14ac:dyDescent="0.2">
      <c r="G331" s="544"/>
    </row>
    <row r="332" spans="7:7" x14ac:dyDescent="0.2">
      <c r="G332" s="544"/>
    </row>
    <row r="333" spans="7:7" x14ac:dyDescent="0.2">
      <c r="G333" s="544"/>
    </row>
    <row r="334" spans="7:7" x14ac:dyDescent="0.2">
      <c r="G334" s="544"/>
    </row>
    <row r="335" spans="7:7" x14ac:dyDescent="0.2">
      <c r="G335" s="544"/>
    </row>
    <row r="336" spans="7:7" x14ac:dyDescent="0.2">
      <c r="G336" s="544"/>
    </row>
    <row r="337" spans="7:7" x14ac:dyDescent="0.2">
      <c r="G337" s="544"/>
    </row>
    <row r="338" spans="7:7" x14ac:dyDescent="0.2">
      <c r="G338" s="544"/>
    </row>
    <row r="339" spans="7:7" x14ac:dyDescent="0.2">
      <c r="G339" s="544"/>
    </row>
    <row r="340" spans="7:7" x14ac:dyDescent="0.2">
      <c r="G340" s="544"/>
    </row>
    <row r="341" spans="7:7" x14ac:dyDescent="0.2">
      <c r="G341" s="544"/>
    </row>
    <row r="342" spans="7:7" x14ac:dyDescent="0.2">
      <c r="G342" s="544"/>
    </row>
    <row r="343" spans="7:7" x14ac:dyDescent="0.2">
      <c r="G343" s="544"/>
    </row>
    <row r="344" spans="7:7" x14ac:dyDescent="0.2">
      <c r="G344" s="544"/>
    </row>
    <row r="345" spans="7:7" x14ac:dyDescent="0.2">
      <c r="G345" s="544"/>
    </row>
    <row r="346" spans="7:7" x14ac:dyDescent="0.2">
      <c r="G346" s="544"/>
    </row>
    <row r="347" spans="7:7" x14ac:dyDescent="0.2">
      <c r="G347" s="544"/>
    </row>
    <row r="348" spans="7:7" x14ac:dyDescent="0.2">
      <c r="G348" s="544"/>
    </row>
    <row r="349" spans="7:7" x14ac:dyDescent="0.2">
      <c r="G349" s="544"/>
    </row>
    <row r="350" spans="7:7" x14ac:dyDescent="0.2">
      <c r="G350" s="544"/>
    </row>
    <row r="351" spans="7:7" x14ac:dyDescent="0.2">
      <c r="G351" s="544"/>
    </row>
    <row r="352" spans="7:7" x14ac:dyDescent="0.2">
      <c r="G352" s="544"/>
    </row>
    <row r="353" spans="7:7" x14ac:dyDescent="0.2">
      <c r="G353" s="544"/>
    </row>
    <row r="354" spans="7:7" x14ac:dyDescent="0.2">
      <c r="G354" s="544"/>
    </row>
    <row r="355" spans="7:7" x14ac:dyDescent="0.2">
      <c r="G355" s="544"/>
    </row>
    <row r="356" spans="7:7" x14ac:dyDescent="0.2">
      <c r="G356" s="544"/>
    </row>
    <row r="357" spans="7:7" x14ac:dyDescent="0.2">
      <c r="G357" s="544"/>
    </row>
    <row r="358" spans="7:7" x14ac:dyDescent="0.2">
      <c r="G358" s="544"/>
    </row>
    <row r="359" spans="7:7" x14ac:dyDescent="0.2">
      <c r="G359" s="544"/>
    </row>
    <row r="360" spans="7:7" x14ac:dyDescent="0.2">
      <c r="G360" s="544"/>
    </row>
    <row r="361" spans="7:7" x14ac:dyDescent="0.2">
      <c r="G361" s="544"/>
    </row>
    <row r="362" spans="7:7" x14ac:dyDescent="0.2">
      <c r="G362" s="544"/>
    </row>
    <row r="363" spans="7:7" x14ac:dyDescent="0.2">
      <c r="G363" s="544"/>
    </row>
    <row r="364" spans="7:7" x14ac:dyDescent="0.2">
      <c r="G364" s="544"/>
    </row>
    <row r="365" spans="7:7" x14ac:dyDescent="0.2">
      <c r="G365" s="544"/>
    </row>
    <row r="366" spans="7:7" x14ac:dyDescent="0.2">
      <c r="G366" s="544"/>
    </row>
    <row r="367" spans="7:7" x14ac:dyDescent="0.2">
      <c r="G367" s="544"/>
    </row>
    <row r="368" spans="7:7" x14ac:dyDescent="0.2">
      <c r="G368" s="544"/>
    </row>
    <row r="369" spans="7:7" x14ac:dyDescent="0.2">
      <c r="G369" s="544"/>
    </row>
    <row r="370" spans="7:7" x14ac:dyDescent="0.2">
      <c r="G370" s="544"/>
    </row>
    <row r="371" spans="7:7" x14ac:dyDescent="0.2">
      <c r="G371" s="544"/>
    </row>
    <row r="372" spans="7:7" x14ac:dyDescent="0.2">
      <c r="G372" s="544"/>
    </row>
    <row r="373" spans="7:7" x14ac:dyDescent="0.2">
      <c r="G373" s="544"/>
    </row>
    <row r="374" spans="7:7" x14ac:dyDescent="0.2">
      <c r="G374" s="544"/>
    </row>
    <row r="375" spans="7:7" x14ac:dyDescent="0.2">
      <c r="G375" s="544"/>
    </row>
    <row r="376" spans="7:7" x14ac:dyDescent="0.2">
      <c r="G376" s="544"/>
    </row>
    <row r="377" spans="7:7" x14ac:dyDescent="0.2">
      <c r="G377" s="544"/>
    </row>
    <row r="378" spans="7:7" x14ac:dyDescent="0.2">
      <c r="G378" s="544"/>
    </row>
    <row r="379" spans="7:7" x14ac:dyDescent="0.2">
      <c r="G379" s="544"/>
    </row>
    <row r="380" spans="7:7" x14ac:dyDescent="0.2">
      <c r="G380" s="544"/>
    </row>
    <row r="381" spans="7:7" x14ac:dyDescent="0.2">
      <c r="G381" s="544"/>
    </row>
    <row r="382" spans="7:7" x14ac:dyDescent="0.2">
      <c r="G382" s="544"/>
    </row>
    <row r="383" spans="7:7" x14ac:dyDescent="0.2">
      <c r="G383" s="544"/>
    </row>
    <row r="384" spans="7:7" x14ac:dyDescent="0.2">
      <c r="G384" s="544"/>
    </row>
    <row r="385" spans="7:7" x14ac:dyDescent="0.2">
      <c r="G385" s="544"/>
    </row>
    <row r="386" spans="7:7" x14ac:dyDescent="0.2">
      <c r="G386" s="544"/>
    </row>
    <row r="387" spans="7:7" x14ac:dyDescent="0.2">
      <c r="G387" s="544"/>
    </row>
    <row r="388" spans="7:7" x14ac:dyDescent="0.2">
      <c r="G388" s="544"/>
    </row>
    <row r="389" spans="7:7" x14ac:dyDescent="0.2">
      <c r="G389" s="544"/>
    </row>
    <row r="390" spans="7:7" x14ac:dyDescent="0.2">
      <c r="G390" s="544"/>
    </row>
    <row r="391" spans="7:7" x14ac:dyDescent="0.2">
      <c r="G391" s="544"/>
    </row>
    <row r="392" spans="7:7" x14ac:dyDescent="0.2">
      <c r="G392" s="544"/>
    </row>
    <row r="393" spans="7:7" x14ac:dyDescent="0.2">
      <c r="G393" s="544"/>
    </row>
    <row r="394" spans="7:7" x14ac:dyDescent="0.2">
      <c r="G394" s="544"/>
    </row>
    <row r="395" spans="7:7" x14ac:dyDescent="0.2">
      <c r="G395" s="544"/>
    </row>
    <row r="396" spans="7:7" x14ac:dyDescent="0.2">
      <c r="G396" s="544"/>
    </row>
    <row r="397" spans="7:7" x14ac:dyDescent="0.2">
      <c r="G397" s="544"/>
    </row>
    <row r="398" spans="7:7" x14ac:dyDescent="0.2">
      <c r="G398" s="544"/>
    </row>
    <row r="399" spans="7:7" x14ac:dyDescent="0.2">
      <c r="G399" s="544"/>
    </row>
    <row r="400" spans="7:7" x14ac:dyDescent="0.2">
      <c r="G400" s="544"/>
    </row>
    <row r="401" spans="7:7" x14ac:dyDescent="0.2">
      <c r="G401" s="544"/>
    </row>
    <row r="402" spans="7:7" x14ac:dyDescent="0.2">
      <c r="G402" s="544"/>
    </row>
    <row r="403" spans="7:7" x14ac:dyDescent="0.2">
      <c r="G403" s="544"/>
    </row>
    <row r="404" spans="7:7" x14ac:dyDescent="0.2">
      <c r="G404" s="544"/>
    </row>
    <row r="405" spans="7:7" x14ac:dyDescent="0.2">
      <c r="G405" s="544"/>
    </row>
    <row r="406" spans="7:7" x14ac:dyDescent="0.2">
      <c r="G406" s="544"/>
    </row>
    <row r="407" spans="7:7" x14ac:dyDescent="0.2">
      <c r="G407" s="544"/>
    </row>
    <row r="408" spans="7:7" x14ac:dyDescent="0.2">
      <c r="G408" s="544"/>
    </row>
    <row r="409" spans="7:7" x14ac:dyDescent="0.2">
      <c r="G409" s="544"/>
    </row>
    <row r="410" spans="7:7" x14ac:dyDescent="0.2">
      <c r="G410" s="544"/>
    </row>
    <row r="411" spans="7:7" x14ac:dyDescent="0.2">
      <c r="G411" s="544"/>
    </row>
    <row r="412" spans="7:7" x14ac:dyDescent="0.2">
      <c r="G412" s="544"/>
    </row>
    <row r="413" spans="7:7" x14ac:dyDescent="0.2">
      <c r="G413" s="544"/>
    </row>
    <row r="414" spans="7:7" x14ac:dyDescent="0.2">
      <c r="G414" s="544"/>
    </row>
    <row r="415" spans="7:7" x14ac:dyDescent="0.2">
      <c r="G415" s="544"/>
    </row>
    <row r="416" spans="7:7" x14ac:dyDescent="0.2">
      <c r="G416" s="544"/>
    </row>
    <row r="417" spans="7:7" x14ac:dyDescent="0.2">
      <c r="G417" s="544"/>
    </row>
    <row r="418" spans="7:7" x14ac:dyDescent="0.2">
      <c r="G418" s="544"/>
    </row>
    <row r="419" spans="7:7" x14ac:dyDescent="0.2">
      <c r="G419" s="544"/>
    </row>
    <row r="420" spans="7:7" x14ac:dyDescent="0.2">
      <c r="G420" s="544"/>
    </row>
    <row r="421" spans="7:7" x14ac:dyDescent="0.2">
      <c r="G421" s="544"/>
    </row>
    <row r="422" spans="7:7" x14ac:dyDescent="0.2">
      <c r="G422" s="544"/>
    </row>
    <row r="423" spans="7:7" x14ac:dyDescent="0.2">
      <c r="G423" s="544"/>
    </row>
    <row r="424" spans="7:7" x14ac:dyDescent="0.2">
      <c r="G424" s="544"/>
    </row>
    <row r="425" spans="7:7" x14ac:dyDescent="0.2">
      <c r="G425" s="544"/>
    </row>
    <row r="426" spans="7:7" x14ac:dyDescent="0.2">
      <c r="G426" s="544"/>
    </row>
    <row r="427" spans="7:7" x14ac:dyDescent="0.2">
      <c r="G427" s="544"/>
    </row>
    <row r="428" spans="7:7" x14ac:dyDescent="0.2">
      <c r="G428" s="544"/>
    </row>
    <row r="429" spans="7:7" x14ac:dyDescent="0.2">
      <c r="G429" s="544"/>
    </row>
    <row r="430" spans="7:7" x14ac:dyDescent="0.2">
      <c r="G430" s="544"/>
    </row>
    <row r="431" spans="7:7" x14ac:dyDescent="0.2">
      <c r="G431" s="544"/>
    </row>
    <row r="432" spans="7:7" x14ac:dyDescent="0.2">
      <c r="G432" s="544"/>
    </row>
    <row r="433" spans="7:7" x14ac:dyDescent="0.2">
      <c r="G433" s="544"/>
    </row>
    <row r="434" spans="7:7" x14ac:dyDescent="0.2">
      <c r="G434" s="544"/>
    </row>
    <row r="435" spans="7:7" x14ac:dyDescent="0.2">
      <c r="G435" s="544"/>
    </row>
    <row r="436" spans="7:7" x14ac:dyDescent="0.2">
      <c r="G436" s="544"/>
    </row>
    <row r="437" spans="7:7" x14ac:dyDescent="0.2">
      <c r="G437" s="544"/>
    </row>
    <row r="438" spans="7:7" x14ac:dyDescent="0.2">
      <c r="G438" s="544"/>
    </row>
    <row r="439" spans="7:7" x14ac:dyDescent="0.2">
      <c r="G439" s="544"/>
    </row>
    <row r="440" spans="7:7" x14ac:dyDescent="0.2">
      <c r="G440" s="544"/>
    </row>
    <row r="441" spans="7:7" x14ac:dyDescent="0.2">
      <c r="G441" s="544"/>
    </row>
    <row r="442" spans="7:7" x14ac:dyDescent="0.2">
      <c r="G442" s="544"/>
    </row>
    <row r="443" spans="7:7" x14ac:dyDescent="0.2">
      <c r="G443" s="544"/>
    </row>
    <row r="444" spans="7:7" x14ac:dyDescent="0.2">
      <c r="G444" s="544"/>
    </row>
    <row r="445" spans="7:7" x14ac:dyDescent="0.2">
      <c r="G445" s="544"/>
    </row>
    <row r="446" spans="7:7" x14ac:dyDescent="0.2">
      <c r="G446" s="544"/>
    </row>
    <row r="447" spans="7:7" x14ac:dyDescent="0.2">
      <c r="G447" s="544"/>
    </row>
    <row r="448" spans="7:7" x14ac:dyDescent="0.2">
      <c r="G448" s="544"/>
    </row>
    <row r="449" spans="7:7" x14ac:dyDescent="0.2">
      <c r="G449" s="544"/>
    </row>
    <row r="450" spans="7:7" x14ac:dyDescent="0.2">
      <c r="G450" s="544"/>
    </row>
    <row r="451" spans="7:7" x14ac:dyDescent="0.2">
      <c r="G451" s="544"/>
    </row>
    <row r="452" spans="7:7" x14ac:dyDescent="0.2">
      <c r="G452" s="544"/>
    </row>
    <row r="453" spans="7:7" x14ac:dyDescent="0.2">
      <c r="G453" s="544"/>
    </row>
    <row r="454" spans="7:7" x14ac:dyDescent="0.2">
      <c r="G454" s="544"/>
    </row>
    <row r="455" spans="7:7" x14ac:dyDescent="0.2">
      <c r="G455" s="544"/>
    </row>
    <row r="456" spans="7:7" x14ac:dyDescent="0.2">
      <c r="G456" s="544"/>
    </row>
    <row r="457" spans="7:7" x14ac:dyDescent="0.2">
      <c r="G457" s="544"/>
    </row>
    <row r="458" spans="7:7" x14ac:dyDescent="0.2">
      <c r="G458" s="544"/>
    </row>
    <row r="459" spans="7:7" x14ac:dyDescent="0.2">
      <c r="G459" s="544"/>
    </row>
    <row r="460" spans="7:7" x14ac:dyDescent="0.2">
      <c r="G460" s="544"/>
    </row>
    <row r="461" spans="7:7" x14ac:dyDescent="0.2">
      <c r="G461" s="544"/>
    </row>
    <row r="462" spans="7:7" x14ac:dyDescent="0.2">
      <c r="G462" s="544"/>
    </row>
    <row r="463" spans="7:7" x14ac:dyDescent="0.2">
      <c r="G463" s="544"/>
    </row>
    <row r="464" spans="7:7" x14ac:dyDescent="0.2">
      <c r="G464" s="544"/>
    </row>
    <row r="465" spans="7:7" x14ac:dyDescent="0.2">
      <c r="G465" s="544"/>
    </row>
    <row r="466" spans="7:7" x14ac:dyDescent="0.2">
      <c r="G466" s="544"/>
    </row>
    <row r="467" spans="7:7" x14ac:dyDescent="0.2">
      <c r="G467" s="544"/>
    </row>
    <row r="468" spans="7:7" x14ac:dyDescent="0.2">
      <c r="G468" s="544"/>
    </row>
    <row r="469" spans="7:7" x14ac:dyDescent="0.2">
      <c r="G469" s="544"/>
    </row>
    <row r="470" spans="7:7" x14ac:dyDescent="0.2">
      <c r="G470" s="544"/>
    </row>
    <row r="471" spans="7:7" x14ac:dyDescent="0.2">
      <c r="G471" s="544"/>
    </row>
    <row r="472" spans="7:7" x14ac:dyDescent="0.2">
      <c r="G472" s="544"/>
    </row>
    <row r="473" spans="7:7" x14ac:dyDescent="0.2">
      <c r="G473" s="544"/>
    </row>
    <row r="474" spans="7:7" x14ac:dyDescent="0.2">
      <c r="G474" s="544"/>
    </row>
    <row r="475" spans="7:7" x14ac:dyDescent="0.2">
      <c r="G475" s="544"/>
    </row>
    <row r="476" spans="7:7" x14ac:dyDescent="0.2">
      <c r="G476" s="544"/>
    </row>
    <row r="477" spans="7:7" x14ac:dyDescent="0.2">
      <c r="G477" s="544"/>
    </row>
    <row r="478" spans="7:7" x14ac:dyDescent="0.2">
      <c r="G478" s="544"/>
    </row>
    <row r="479" spans="7:7" x14ac:dyDescent="0.2">
      <c r="G479" s="544"/>
    </row>
    <row r="480" spans="7:7" x14ac:dyDescent="0.2">
      <c r="G480" s="544"/>
    </row>
    <row r="481" spans="7:7" x14ac:dyDescent="0.2">
      <c r="G481" s="544"/>
    </row>
    <row r="482" spans="7:7" x14ac:dyDescent="0.2">
      <c r="G482" s="544"/>
    </row>
    <row r="483" spans="7:7" x14ac:dyDescent="0.2">
      <c r="G483" s="544"/>
    </row>
    <row r="484" spans="7:7" x14ac:dyDescent="0.2">
      <c r="G484" s="544"/>
    </row>
    <row r="485" spans="7:7" x14ac:dyDescent="0.2">
      <c r="G485" s="544"/>
    </row>
    <row r="486" spans="7:7" x14ac:dyDescent="0.2">
      <c r="G486" s="544"/>
    </row>
    <row r="487" spans="7:7" x14ac:dyDescent="0.2">
      <c r="G487" s="544"/>
    </row>
    <row r="488" spans="7:7" x14ac:dyDescent="0.2">
      <c r="G488" s="544"/>
    </row>
    <row r="489" spans="7:7" x14ac:dyDescent="0.2">
      <c r="G489" s="544"/>
    </row>
    <row r="490" spans="7:7" x14ac:dyDescent="0.2">
      <c r="G490" s="544"/>
    </row>
    <row r="491" spans="7:7" x14ac:dyDescent="0.2">
      <c r="G491" s="544"/>
    </row>
    <row r="492" spans="7:7" x14ac:dyDescent="0.2">
      <c r="G492" s="544"/>
    </row>
    <row r="493" spans="7:7" x14ac:dyDescent="0.2">
      <c r="G493" s="544"/>
    </row>
    <row r="494" spans="7:7" x14ac:dyDescent="0.2">
      <c r="G494" s="544"/>
    </row>
    <row r="495" spans="7:7" x14ac:dyDescent="0.2">
      <c r="G495" s="544"/>
    </row>
    <row r="496" spans="7:7" x14ac:dyDescent="0.2">
      <c r="G496" s="544"/>
    </row>
    <row r="497" spans="7:7" x14ac:dyDescent="0.2">
      <c r="G497" s="544"/>
    </row>
    <row r="498" spans="7:7" x14ac:dyDescent="0.2">
      <c r="G498" s="544"/>
    </row>
    <row r="499" spans="7:7" x14ac:dyDescent="0.2">
      <c r="G499" s="544"/>
    </row>
    <row r="500" spans="7:7" x14ac:dyDescent="0.2">
      <c r="G500" s="544"/>
    </row>
    <row r="501" spans="7:7" x14ac:dyDescent="0.2">
      <c r="G501" s="544"/>
    </row>
    <row r="502" spans="7:7" x14ac:dyDescent="0.2">
      <c r="G502" s="544"/>
    </row>
    <row r="503" spans="7:7" x14ac:dyDescent="0.2">
      <c r="G503" s="544"/>
    </row>
    <row r="504" spans="7:7" x14ac:dyDescent="0.2">
      <c r="G504" s="544"/>
    </row>
    <row r="505" spans="7:7" x14ac:dyDescent="0.2">
      <c r="G505" s="544"/>
    </row>
    <row r="506" spans="7:7" x14ac:dyDescent="0.2">
      <c r="G506" s="544"/>
    </row>
    <row r="507" spans="7:7" x14ac:dyDescent="0.2">
      <c r="G507" s="544"/>
    </row>
    <row r="508" spans="7:7" x14ac:dyDescent="0.2">
      <c r="G508" s="544"/>
    </row>
    <row r="509" spans="7:7" x14ac:dyDescent="0.2">
      <c r="G509" s="544"/>
    </row>
    <row r="510" spans="7:7" x14ac:dyDescent="0.2">
      <c r="G510" s="544"/>
    </row>
    <row r="511" spans="7:7" x14ac:dyDescent="0.2">
      <c r="G511" s="544"/>
    </row>
    <row r="512" spans="7:7" x14ac:dyDescent="0.2">
      <c r="G512" s="544"/>
    </row>
    <row r="513" spans="7:7" x14ac:dyDescent="0.2">
      <c r="G513" s="544"/>
    </row>
    <row r="514" spans="7:7" x14ac:dyDescent="0.2">
      <c r="G514" s="544"/>
    </row>
    <row r="515" spans="7:7" x14ac:dyDescent="0.2">
      <c r="G515" s="544"/>
    </row>
    <row r="516" spans="7:7" x14ac:dyDescent="0.2">
      <c r="G516" s="544"/>
    </row>
    <row r="517" spans="7:7" x14ac:dyDescent="0.2">
      <c r="G517" s="544"/>
    </row>
    <row r="518" spans="7:7" x14ac:dyDescent="0.2">
      <c r="G518" s="544"/>
    </row>
    <row r="519" spans="7:7" x14ac:dyDescent="0.2">
      <c r="G519" s="544"/>
    </row>
    <row r="520" spans="7:7" x14ac:dyDescent="0.2">
      <c r="G520" s="544"/>
    </row>
    <row r="521" spans="7:7" x14ac:dyDescent="0.2">
      <c r="G521" s="544"/>
    </row>
    <row r="522" spans="7:7" x14ac:dyDescent="0.2">
      <c r="G522" s="544"/>
    </row>
    <row r="523" spans="7:7" x14ac:dyDescent="0.2">
      <c r="G523" s="544"/>
    </row>
    <row r="524" spans="7:7" x14ac:dyDescent="0.2">
      <c r="G524" s="544"/>
    </row>
    <row r="525" spans="7:7" x14ac:dyDescent="0.2">
      <c r="G525" s="544"/>
    </row>
    <row r="526" spans="7:7" x14ac:dyDescent="0.2">
      <c r="G526" s="544"/>
    </row>
    <row r="527" spans="7:7" x14ac:dyDescent="0.2">
      <c r="G527" s="544"/>
    </row>
    <row r="528" spans="7:7" x14ac:dyDescent="0.2">
      <c r="G528" s="544"/>
    </row>
    <row r="529" spans="7:7" x14ac:dyDescent="0.2">
      <c r="G529" s="544"/>
    </row>
    <row r="530" spans="7:7" x14ac:dyDescent="0.2">
      <c r="G530" s="544"/>
    </row>
    <row r="531" spans="7:7" x14ac:dyDescent="0.2">
      <c r="G531" s="544"/>
    </row>
    <row r="532" spans="7:7" x14ac:dyDescent="0.2">
      <c r="G532" s="544"/>
    </row>
    <row r="533" spans="7:7" x14ac:dyDescent="0.2">
      <c r="G533" s="544"/>
    </row>
    <row r="534" spans="7:7" x14ac:dyDescent="0.2">
      <c r="G534" s="544"/>
    </row>
    <row r="535" spans="7:7" x14ac:dyDescent="0.2">
      <c r="G535" s="544"/>
    </row>
    <row r="536" spans="7:7" x14ac:dyDescent="0.2">
      <c r="G536" s="544"/>
    </row>
    <row r="537" spans="7:7" x14ac:dyDescent="0.2">
      <c r="G537" s="544"/>
    </row>
    <row r="538" spans="7:7" x14ac:dyDescent="0.2">
      <c r="G538" s="544"/>
    </row>
    <row r="539" spans="7:7" x14ac:dyDescent="0.2">
      <c r="G539" s="544"/>
    </row>
    <row r="540" spans="7:7" x14ac:dyDescent="0.2">
      <c r="G540" s="544"/>
    </row>
    <row r="541" spans="7:7" x14ac:dyDescent="0.2">
      <c r="G541" s="544"/>
    </row>
    <row r="542" spans="7:7" x14ac:dyDescent="0.2">
      <c r="G542" s="544"/>
    </row>
    <row r="543" spans="7:7" x14ac:dyDescent="0.2">
      <c r="G543" s="544"/>
    </row>
    <row r="544" spans="7:7" x14ac:dyDescent="0.2">
      <c r="G544" s="544"/>
    </row>
    <row r="545" spans="7:7" x14ac:dyDescent="0.2">
      <c r="G545" s="544"/>
    </row>
    <row r="546" spans="7:7" x14ac:dyDescent="0.2">
      <c r="G546" s="544"/>
    </row>
    <row r="547" spans="7:7" x14ac:dyDescent="0.2">
      <c r="G547" s="544"/>
    </row>
    <row r="548" spans="7:7" x14ac:dyDescent="0.2">
      <c r="G548" s="544"/>
    </row>
    <row r="549" spans="7:7" x14ac:dyDescent="0.2">
      <c r="G549" s="544"/>
    </row>
    <row r="550" spans="7:7" x14ac:dyDescent="0.2">
      <c r="G550" s="544"/>
    </row>
    <row r="551" spans="7:7" x14ac:dyDescent="0.2">
      <c r="G551" s="544"/>
    </row>
    <row r="552" spans="7:7" x14ac:dyDescent="0.2">
      <c r="G552" s="544"/>
    </row>
    <row r="553" spans="7:7" x14ac:dyDescent="0.2">
      <c r="G553" s="544"/>
    </row>
    <row r="554" spans="7:7" x14ac:dyDescent="0.2">
      <c r="G554" s="544"/>
    </row>
    <row r="555" spans="7:7" x14ac:dyDescent="0.2">
      <c r="G555" s="544"/>
    </row>
    <row r="556" spans="7:7" x14ac:dyDescent="0.2">
      <c r="G556" s="544"/>
    </row>
    <row r="557" spans="7:7" x14ac:dyDescent="0.2">
      <c r="G557" s="544"/>
    </row>
    <row r="558" spans="7:7" x14ac:dyDescent="0.2">
      <c r="G558" s="544"/>
    </row>
    <row r="559" spans="7:7" x14ac:dyDescent="0.2">
      <c r="G559" s="544"/>
    </row>
    <row r="560" spans="7:7" x14ac:dyDescent="0.2">
      <c r="G560" s="544"/>
    </row>
    <row r="561" spans="7:7" x14ac:dyDescent="0.2">
      <c r="G561" s="544"/>
    </row>
    <row r="562" spans="7:7" x14ac:dyDescent="0.2">
      <c r="G562" s="544"/>
    </row>
    <row r="563" spans="7:7" x14ac:dyDescent="0.2">
      <c r="G563" s="544"/>
    </row>
    <row r="564" spans="7:7" x14ac:dyDescent="0.2">
      <c r="G564" s="544"/>
    </row>
    <row r="565" spans="7:7" x14ac:dyDescent="0.2">
      <c r="G565" s="544"/>
    </row>
    <row r="566" spans="7:7" x14ac:dyDescent="0.2">
      <c r="G566" s="544"/>
    </row>
    <row r="567" spans="7:7" x14ac:dyDescent="0.2">
      <c r="G567" s="544"/>
    </row>
    <row r="568" spans="7:7" x14ac:dyDescent="0.2">
      <c r="G568" s="544"/>
    </row>
    <row r="569" spans="7:7" x14ac:dyDescent="0.2">
      <c r="G569" s="544"/>
    </row>
    <row r="570" spans="7:7" x14ac:dyDescent="0.2">
      <c r="G570" s="544"/>
    </row>
    <row r="571" spans="7:7" x14ac:dyDescent="0.2">
      <c r="G571" s="544"/>
    </row>
    <row r="572" spans="7:7" x14ac:dyDescent="0.2">
      <c r="G572" s="544"/>
    </row>
    <row r="573" spans="7:7" x14ac:dyDescent="0.2">
      <c r="G573" s="544"/>
    </row>
    <row r="574" spans="7:7" x14ac:dyDescent="0.2">
      <c r="G574" s="544"/>
    </row>
    <row r="575" spans="7:7" x14ac:dyDescent="0.2">
      <c r="G575" s="544"/>
    </row>
    <row r="576" spans="7:7" x14ac:dyDescent="0.2">
      <c r="G576" s="544"/>
    </row>
    <row r="577" spans="7:7" x14ac:dyDescent="0.2">
      <c r="G577" s="544"/>
    </row>
    <row r="578" spans="7:7" x14ac:dyDescent="0.2">
      <c r="G578" s="544"/>
    </row>
    <row r="579" spans="7:7" x14ac:dyDescent="0.2">
      <c r="G579" s="544"/>
    </row>
    <row r="580" spans="7:7" x14ac:dyDescent="0.2">
      <c r="G580" s="544"/>
    </row>
    <row r="581" spans="7:7" x14ac:dyDescent="0.2">
      <c r="G581" s="544"/>
    </row>
    <row r="582" spans="7:7" x14ac:dyDescent="0.2">
      <c r="G582" s="544"/>
    </row>
    <row r="583" spans="7:7" x14ac:dyDescent="0.2">
      <c r="G583" s="544"/>
    </row>
    <row r="584" spans="7:7" x14ac:dyDescent="0.2">
      <c r="G584" s="544"/>
    </row>
    <row r="585" spans="7:7" x14ac:dyDescent="0.2">
      <c r="G585" s="544"/>
    </row>
    <row r="586" spans="7:7" x14ac:dyDescent="0.2">
      <c r="G586" s="544"/>
    </row>
    <row r="587" spans="7:7" x14ac:dyDescent="0.2">
      <c r="G587" s="544"/>
    </row>
    <row r="588" spans="7:7" x14ac:dyDescent="0.2">
      <c r="G588" s="544"/>
    </row>
    <row r="589" spans="7:7" x14ac:dyDescent="0.2">
      <c r="G589" s="544"/>
    </row>
    <row r="590" spans="7:7" x14ac:dyDescent="0.2">
      <c r="G590" s="544"/>
    </row>
    <row r="591" spans="7:7" x14ac:dyDescent="0.2">
      <c r="G591" s="544"/>
    </row>
    <row r="592" spans="7:7" x14ac:dyDescent="0.2">
      <c r="G592" s="544"/>
    </row>
    <row r="593" spans="7:7" x14ac:dyDescent="0.2">
      <c r="G593" s="544"/>
    </row>
    <row r="594" spans="7:7" x14ac:dyDescent="0.2">
      <c r="G594" s="544"/>
    </row>
    <row r="595" spans="7:7" x14ac:dyDescent="0.2">
      <c r="G595" s="544"/>
    </row>
    <row r="596" spans="7:7" x14ac:dyDescent="0.2">
      <c r="G596" s="544"/>
    </row>
    <row r="597" spans="7:7" x14ac:dyDescent="0.2">
      <c r="G597" s="544"/>
    </row>
    <row r="598" spans="7:7" x14ac:dyDescent="0.2">
      <c r="G598" s="544"/>
    </row>
    <row r="599" spans="7:7" x14ac:dyDescent="0.2">
      <c r="G599" s="544"/>
    </row>
    <row r="600" spans="7:7" x14ac:dyDescent="0.2">
      <c r="G600" s="544"/>
    </row>
    <row r="601" spans="7:7" x14ac:dyDescent="0.2">
      <c r="G601" s="544"/>
    </row>
    <row r="602" spans="7:7" x14ac:dyDescent="0.2">
      <c r="G602" s="544"/>
    </row>
    <row r="603" spans="7:7" x14ac:dyDescent="0.2">
      <c r="G603" s="544"/>
    </row>
    <row r="604" spans="7:7" x14ac:dyDescent="0.2">
      <c r="G604" s="544"/>
    </row>
    <row r="605" spans="7:7" x14ac:dyDescent="0.2">
      <c r="G605" s="544"/>
    </row>
    <row r="606" spans="7:7" x14ac:dyDescent="0.2">
      <c r="G606" s="544"/>
    </row>
    <row r="607" spans="7:7" x14ac:dyDescent="0.2">
      <c r="G607" s="544"/>
    </row>
    <row r="608" spans="7:7" x14ac:dyDescent="0.2">
      <c r="G608" s="544"/>
    </row>
    <row r="609" spans="7:7" x14ac:dyDescent="0.2">
      <c r="G609" s="544"/>
    </row>
    <row r="610" spans="7:7" x14ac:dyDescent="0.2">
      <c r="G610" s="544"/>
    </row>
    <row r="611" spans="7:7" x14ac:dyDescent="0.2">
      <c r="G611" s="544"/>
    </row>
    <row r="612" spans="7:7" x14ac:dyDescent="0.2">
      <c r="G612" s="544"/>
    </row>
    <row r="613" spans="7:7" x14ac:dyDescent="0.2">
      <c r="G613" s="544"/>
    </row>
    <row r="614" spans="7:7" x14ac:dyDescent="0.2">
      <c r="G614" s="544"/>
    </row>
    <row r="615" spans="7:7" x14ac:dyDescent="0.2">
      <c r="G615" s="544"/>
    </row>
    <row r="616" spans="7:7" x14ac:dyDescent="0.2">
      <c r="G616" s="544"/>
    </row>
    <row r="617" spans="7:7" x14ac:dyDescent="0.2">
      <c r="G617" s="544"/>
    </row>
    <row r="618" spans="7:7" x14ac:dyDescent="0.2">
      <c r="G618" s="544"/>
    </row>
    <row r="619" spans="7:7" x14ac:dyDescent="0.2">
      <c r="G619" s="544"/>
    </row>
    <row r="620" spans="7:7" x14ac:dyDescent="0.2">
      <c r="G620" s="544"/>
    </row>
    <row r="621" spans="7:7" x14ac:dyDescent="0.2">
      <c r="G621" s="544"/>
    </row>
    <row r="622" spans="7:7" x14ac:dyDescent="0.2">
      <c r="G622" s="544"/>
    </row>
    <row r="623" spans="7:7" x14ac:dyDescent="0.2">
      <c r="G623" s="544"/>
    </row>
    <row r="624" spans="7:7" x14ac:dyDescent="0.2">
      <c r="G624" s="544"/>
    </row>
    <row r="625" spans="7:7" x14ac:dyDescent="0.2">
      <c r="G625" s="544"/>
    </row>
    <row r="626" spans="7:7" x14ac:dyDescent="0.2">
      <c r="G626" s="544"/>
    </row>
    <row r="627" spans="7:7" x14ac:dyDescent="0.2">
      <c r="G627" s="544"/>
    </row>
    <row r="628" spans="7:7" x14ac:dyDescent="0.2">
      <c r="G628" s="544"/>
    </row>
    <row r="629" spans="7:7" x14ac:dyDescent="0.2">
      <c r="G629" s="544"/>
    </row>
    <row r="630" spans="7:7" x14ac:dyDescent="0.2">
      <c r="G630" s="544"/>
    </row>
    <row r="631" spans="7:7" x14ac:dyDescent="0.2">
      <c r="G631" s="544"/>
    </row>
    <row r="632" spans="7:7" x14ac:dyDescent="0.2">
      <c r="G632" s="544"/>
    </row>
    <row r="633" spans="7:7" x14ac:dyDescent="0.2">
      <c r="G633" s="544"/>
    </row>
    <row r="634" spans="7:7" x14ac:dyDescent="0.2">
      <c r="G634" s="544"/>
    </row>
    <row r="635" spans="7:7" x14ac:dyDescent="0.2">
      <c r="G635" s="544"/>
    </row>
    <row r="636" spans="7:7" x14ac:dyDescent="0.2">
      <c r="G636" s="544"/>
    </row>
    <row r="637" spans="7:7" x14ac:dyDescent="0.2">
      <c r="G637" s="544"/>
    </row>
    <row r="638" spans="7:7" x14ac:dyDescent="0.2">
      <c r="G638" s="544"/>
    </row>
    <row r="639" spans="7:7" x14ac:dyDescent="0.2">
      <c r="G639" s="544"/>
    </row>
    <row r="640" spans="7:7" x14ac:dyDescent="0.2">
      <c r="G640" s="544"/>
    </row>
    <row r="641" spans="7:7" x14ac:dyDescent="0.2">
      <c r="G641" s="544"/>
    </row>
    <row r="642" spans="7:7" x14ac:dyDescent="0.2">
      <c r="G642" s="544"/>
    </row>
    <row r="643" spans="7:7" x14ac:dyDescent="0.2">
      <c r="G643" s="544"/>
    </row>
    <row r="644" spans="7:7" x14ac:dyDescent="0.2">
      <c r="G644" s="544"/>
    </row>
    <row r="645" spans="7:7" x14ac:dyDescent="0.2">
      <c r="G645" s="544"/>
    </row>
    <row r="646" spans="7:7" x14ac:dyDescent="0.2">
      <c r="G646" s="544"/>
    </row>
    <row r="647" spans="7:7" x14ac:dyDescent="0.2">
      <c r="G647" s="544"/>
    </row>
    <row r="648" spans="7:7" x14ac:dyDescent="0.2">
      <c r="G648" s="544"/>
    </row>
    <row r="649" spans="7:7" x14ac:dyDescent="0.2">
      <c r="G649" s="544"/>
    </row>
    <row r="650" spans="7:7" x14ac:dyDescent="0.2">
      <c r="G650" s="544"/>
    </row>
    <row r="651" spans="7:7" x14ac:dyDescent="0.2">
      <c r="G651" s="544"/>
    </row>
    <row r="652" spans="7:7" x14ac:dyDescent="0.2">
      <c r="G652" s="544"/>
    </row>
    <row r="653" spans="7:7" x14ac:dyDescent="0.2">
      <c r="G653" s="544"/>
    </row>
    <row r="654" spans="7:7" x14ac:dyDescent="0.2">
      <c r="G654" s="544"/>
    </row>
    <row r="655" spans="7:7" x14ac:dyDescent="0.2">
      <c r="G655" s="544"/>
    </row>
    <row r="656" spans="7:7" x14ac:dyDescent="0.2">
      <c r="G656" s="544"/>
    </row>
    <row r="657" spans="7:7" x14ac:dyDescent="0.2">
      <c r="G657" s="544"/>
    </row>
    <row r="658" spans="7:7" x14ac:dyDescent="0.2">
      <c r="G658" s="544"/>
    </row>
    <row r="659" spans="7:7" x14ac:dyDescent="0.2">
      <c r="G659" s="544"/>
    </row>
    <row r="660" spans="7:7" x14ac:dyDescent="0.2">
      <c r="G660" s="544"/>
    </row>
    <row r="661" spans="7:7" x14ac:dyDescent="0.2">
      <c r="G661" s="544"/>
    </row>
    <row r="662" spans="7:7" x14ac:dyDescent="0.2">
      <c r="G662" s="544"/>
    </row>
    <row r="663" spans="7:7" x14ac:dyDescent="0.2">
      <c r="G663" s="544"/>
    </row>
    <row r="664" spans="7:7" x14ac:dyDescent="0.2">
      <c r="G664" s="544"/>
    </row>
    <row r="665" spans="7:7" x14ac:dyDescent="0.2">
      <c r="G665" s="544"/>
    </row>
    <row r="666" spans="7:7" x14ac:dyDescent="0.2">
      <c r="G666" s="544"/>
    </row>
    <row r="667" spans="7:7" x14ac:dyDescent="0.2">
      <c r="G667" s="544"/>
    </row>
    <row r="668" spans="7:7" x14ac:dyDescent="0.2">
      <c r="G668" s="544"/>
    </row>
    <row r="669" spans="7:7" x14ac:dyDescent="0.2">
      <c r="G669" s="544"/>
    </row>
    <row r="670" spans="7:7" x14ac:dyDescent="0.2">
      <c r="G670" s="544"/>
    </row>
    <row r="671" spans="7:7" x14ac:dyDescent="0.2">
      <c r="G671" s="544"/>
    </row>
    <row r="672" spans="7:7" x14ac:dyDescent="0.2">
      <c r="G672" s="544"/>
    </row>
    <row r="673" spans="7:7" x14ac:dyDescent="0.2">
      <c r="G673" s="544"/>
    </row>
    <row r="674" spans="7:7" x14ac:dyDescent="0.2">
      <c r="G674" s="544"/>
    </row>
    <row r="675" spans="7:7" x14ac:dyDescent="0.2">
      <c r="G675" s="544"/>
    </row>
    <row r="676" spans="7:7" x14ac:dyDescent="0.2">
      <c r="G676" s="544"/>
    </row>
    <row r="677" spans="7:7" x14ac:dyDescent="0.2">
      <c r="G677" s="544"/>
    </row>
    <row r="678" spans="7:7" x14ac:dyDescent="0.2">
      <c r="G678" s="544"/>
    </row>
    <row r="679" spans="7:7" x14ac:dyDescent="0.2">
      <c r="G679" s="544"/>
    </row>
    <row r="680" spans="7:7" x14ac:dyDescent="0.2">
      <c r="G680" s="544"/>
    </row>
    <row r="681" spans="7:7" x14ac:dyDescent="0.2">
      <c r="G681" s="544"/>
    </row>
    <row r="682" spans="7:7" x14ac:dyDescent="0.2">
      <c r="G682" s="544"/>
    </row>
    <row r="683" spans="7:7" x14ac:dyDescent="0.2">
      <c r="G683" s="544"/>
    </row>
    <row r="684" spans="7:7" x14ac:dyDescent="0.2">
      <c r="G684" s="544"/>
    </row>
    <row r="685" spans="7:7" x14ac:dyDescent="0.2">
      <c r="G685" s="544"/>
    </row>
    <row r="686" spans="7:7" x14ac:dyDescent="0.2">
      <c r="G686" s="544"/>
    </row>
    <row r="687" spans="7:7" x14ac:dyDescent="0.2">
      <c r="G687" s="544"/>
    </row>
    <row r="688" spans="7:7" x14ac:dyDescent="0.2">
      <c r="G688" s="544"/>
    </row>
    <row r="689" spans="7:7" x14ac:dyDescent="0.2">
      <c r="G689" s="544"/>
    </row>
    <row r="690" spans="7:7" x14ac:dyDescent="0.2">
      <c r="G690" s="544"/>
    </row>
    <row r="691" spans="7:7" x14ac:dyDescent="0.2">
      <c r="G691" s="544"/>
    </row>
    <row r="692" spans="7:7" x14ac:dyDescent="0.2">
      <c r="G692" s="544"/>
    </row>
    <row r="693" spans="7:7" x14ac:dyDescent="0.2">
      <c r="G693" s="544"/>
    </row>
    <row r="694" spans="7:7" x14ac:dyDescent="0.2">
      <c r="G694" s="544"/>
    </row>
    <row r="695" spans="7:7" x14ac:dyDescent="0.2">
      <c r="G695" s="544"/>
    </row>
    <row r="696" spans="7:7" x14ac:dyDescent="0.2">
      <c r="G696" s="544"/>
    </row>
    <row r="697" spans="7:7" x14ac:dyDescent="0.2">
      <c r="G697" s="544"/>
    </row>
    <row r="698" spans="7:7" x14ac:dyDescent="0.2">
      <c r="G698" s="544"/>
    </row>
    <row r="699" spans="7:7" x14ac:dyDescent="0.2">
      <c r="G699" s="544"/>
    </row>
    <row r="700" spans="7:7" x14ac:dyDescent="0.2">
      <c r="G700" s="544"/>
    </row>
    <row r="701" spans="7:7" x14ac:dyDescent="0.2">
      <c r="G701" s="544"/>
    </row>
    <row r="702" spans="7:7" x14ac:dyDescent="0.2">
      <c r="G702" s="544"/>
    </row>
    <row r="703" spans="7:7" x14ac:dyDescent="0.2">
      <c r="G703" s="544"/>
    </row>
    <row r="704" spans="7:7" x14ac:dyDescent="0.2">
      <c r="G704" s="544"/>
    </row>
    <row r="705" spans="7:7" x14ac:dyDescent="0.2">
      <c r="G705" s="544"/>
    </row>
    <row r="706" spans="7:7" x14ac:dyDescent="0.2">
      <c r="G706" s="544"/>
    </row>
    <row r="707" spans="7:7" x14ac:dyDescent="0.2">
      <c r="G707" s="544"/>
    </row>
    <row r="708" spans="7:7" x14ac:dyDescent="0.2">
      <c r="G708" s="544"/>
    </row>
    <row r="709" spans="7:7" x14ac:dyDescent="0.2">
      <c r="G709" s="544"/>
    </row>
    <row r="710" spans="7:7" x14ac:dyDescent="0.2">
      <c r="G710" s="544"/>
    </row>
    <row r="711" spans="7:7" x14ac:dyDescent="0.2">
      <c r="G711" s="544"/>
    </row>
    <row r="712" spans="7:7" x14ac:dyDescent="0.2">
      <c r="G712" s="544"/>
    </row>
    <row r="713" spans="7:7" x14ac:dyDescent="0.2">
      <c r="G713" s="544"/>
    </row>
    <row r="714" spans="7:7" x14ac:dyDescent="0.2">
      <c r="G714" s="544"/>
    </row>
    <row r="715" spans="7:7" x14ac:dyDescent="0.2">
      <c r="G715" s="544"/>
    </row>
    <row r="716" spans="7:7" x14ac:dyDescent="0.2">
      <c r="G716" s="544"/>
    </row>
    <row r="717" spans="7:7" x14ac:dyDescent="0.2">
      <c r="G717" s="544"/>
    </row>
    <row r="718" spans="7:7" x14ac:dyDescent="0.2">
      <c r="G718" s="544"/>
    </row>
    <row r="719" spans="7:7" x14ac:dyDescent="0.2">
      <c r="G719" s="544"/>
    </row>
    <row r="720" spans="7:7" x14ac:dyDescent="0.2">
      <c r="G720" s="544"/>
    </row>
    <row r="721" spans="7:7" x14ac:dyDescent="0.2">
      <c r="G721" s="544"/>
    </row>
    <row r="722" spans="7:7" x14ac:dyDescent="0.2">
      <c r="G722" s="544"/>
    </row>
    <row r="723" spans="7:7" x14ac:dyDescent="0.2">
      <c r="G723" s="544"/>
    </row>
    <row r="724" spans="7:7" x14ac:dyDescent="0.2">
      <c r="G724" s="544"/>
    </row>
    <row r="725" spans="7:7" x14ac:dyDescent="0.2">
      <c r="G725" s="544"/>
    </row>
    <row r="726" spans="7:7" x14ac:dyDescent="0.2">
      <c r="G726" s="544"/>
    </row>
    <row r="727" spans="7:7" x14ac:dyDescent="0.2">
      <c r="G727" s="544"/>
    </row>
    <row r="728" spans="7:7" x14ac:dyDescent="0.2">
      <c r="G728" s="544"/>
    </row>
    <row r="729" spans="7:7" x14ac:dyDescent="0.2">
      <c r="G729" s="544"/>
    </row>
    <row r="730" spans="7:7" x14ac:dyDescent="0.2">
      <c r="G730" s="544"/>
    </row>
    <row r="731" spans="7:7" x14ac:dyDescent="0.2">
      <c r="G731" s="544"/>
    </row>
    <row r="732" spans="7:7" x14ac:dyDescent="0.2">
      <c r="G732" s="544"/>
    </row>
    <row r="733" spans="7:7" x14ac:dyDescent="0.2">
      <c r="G733" s="544"/>
    </row>
    <row r="734" spans="7:7" x14ac:dyDescent="0.2">
      <c r="G734" s="544"/>
    </row>
    <row r="735" spans="7:7" x14ac:dyDescent="0.2">
      <c r="G735" s="544"/>
    </row>
    <row r="736" spans="7:7" x14ac:dyDescent="0.2">
      <c r="G736" s="544"/>
    </row>
    <row r="737" spans="7:7" x14ac:dyDescent="0.2">
      <c r="G737" s="544"/>
    </row>
    <row r="738" spans="7:7" x14ac:dyDescent="0.2">
      <c r="G738" s="544"/>
    </row>
    <row r="739" spans="7:7" x14ac:dyDescent="0.2">
      <c r="G739" s="544"/>
    </row>
    <row r="740" spans="7:7" x14ac:dyDescent="0.2">
      <c r="G740" s="544"/>
    </row>
    <row r="741" spans="7:7" x14ac:dyDescent="0.2">
      <c r="G741" s="544"/>
    </row>
    <row r="742" spans="7:7" x14ac:dyDescent="0.2">
      <c r="G742" s="544"/>
    </row>
    <row r="743" spans="7:7" x14ac:dyDescent="0.2">
      <c r="G743" s="544"/>
    </row>
    <row r="744" spans="7:7" x14ac:dyDescent="0.2">
      <c r="G744" s="544"/>
    </row>
    <row r="745" spans="7:7" x14ac:dyDescent="0.2">
      <c r="G745" s="544"/>
    </row>
    <row r="746" spans="7:7" x14ac:dyDescent="0.2">
      <c r="G746" s="544"/>
    </row>
    <row r="747" spans="7:7" x14ac:dyDescent="0.2">
      <c r="G747" s="544"/>
    </row>
    <row r="748" spans="7:7" x14ac:dyDescent="0.2">
      <c r="G748" s="544"/>
    </row>
    <row r="749" spans="7:7" x14ac:dyDescent="0.2">
      <c r="G749" s="544"/>
    </row>
    <row r="750" spans="7:7" x14ac:dyDescent="0.2">
      <c r="G750" s="544"/>
    </row>
    <row r="751" spans="7:7" x14ac:dyDescent="0.2">
      <c r="G751" s="544"/>
    </row>
    <row r="752" spans="7:7" x14ac:dyDescent="0.2">
      <c r="G752" s="544"/>
    </row>
    <row r="753" spans="7:7" x14ac:dyDescent="0.2">
      <c r="G753" s="544"/>
    </row>
    <row r="754" spans="7:7" x14ac:dyDescent="0.2">
      <c r="G754" s="544"/>
    </row>
    <row r="755" spans="7:7" x14ac:dyDescent="0.2">
      <c r="G755" s="544"/>
    </row>
    <row r="756" spans="7:7" x14ac:dyDescent="0.2">
      <c r="G756" s="544"/>
    </row>
    <row r="757" spans="7:7" x14ac:dyDescent="0.2">
      <c r="G757" s="544"/>
    </row>
    <row r="758" spans="7:7" x14ac:dyDescent="0.2">
      <c r="G758" s="544"/>
    </row>
    <row r="759" spans="7:7" x14ac:dyDescent="0.2">
      <c r="G759" s="544"/>
    </row>
    <row r="760" spans="7:7" x14ac:dyDescent="0.2">
      <c r="G760" s="544"/>
    </row>
    <row r="761" spans="7:7" x14ac:dyDescent="0.2">
      <c r="G761" s="544"/>
    </row>
    <row r="762" spans="7:7" x14ac:dyDescent="0.2">
      <c r="G762" s="544"/>
    </row>
    <row r="763" spans="7:7" x14ac:dyDescent="0.2">
      <c r="G763" s="544"/>
    </row>
    <row r="764" spans="7:7" x14ac:dyDescent="0.2">
      <c r="G764" s="544"/>
    </row>
    <row r="765" spans="7:7" x14ac:dyDescent="0.2">
      <c r="G765" s="544"/>
    </row>
    <row r="766" spans="7:7" x14ac:dyDescent="0.2">
      <c r="G766" s="544"/>
    </row>
    <row r="767" spans="7:7" x14ac:dyDescent="0.2">
      <c r="G767" s="544"/>
    </row>
    <row r="768" spans="7:7" x14ac:dyDescent="0.2">
      <c r="G768" s="544"/>
    </row>
    <row r="769" spans="7:7" x14ac:dyDescent="0.2">
      <c r="G769" s="544"/>
    </row>
    <row r="770" spans="7:7" x14ac:dyDescent="0.2">
      <c r="G770" s="544"/>
    </row>
    <row r="771" spans="7:7" x14ac:dyDescent="0.2">
      <c r="G771" s="544"/>
    </row>
    <row r="772" spans="7:7" x14ac:dyDescent="0.2">
      <c r="G772" s="544"/>
    </row>
    <row r="773" spans="7:7" x14ac:dyDescent="0.2">
      <c r="G773" s="544"/>
    </row>
    <row r="774" spans="7:7" x14ac:dyDescent="0.2">
      <c r="G774" s="544"/>
    </row>
    <row r="775" spans="7:7" x14ac:dyDescent="0.2">
      <c r="G775" s="544"/>
    </row>
    <row r="776" spans="7:7" x14ac:dyDescent="0.2">
      <c r="G776" s="544"/>
    </row>
    <row r="777" spans="7:7" x14ac:dyDescent="0.2">
      <c r="G777" s="544"/>
    </row>
    <row r="778" spans="7:7" x14ac:dyDescent="0.2">
      <c r="G778" s="544"/>
    </row>
    <row r="779" spans="7:7" x14ac:dyDescent="0.2">
      <c r="G779" s="544"/>
    </row>
    <row r="780" spans="7:7" x14ac:dyDescent="0.2">
      <c r="G780" s="544"/>
    </row>
    <row r="781" spans="7:7" x14ac:dyDescent="0.2">
      <c r="G781" s="544"/>
    </row>
    <row r="782" spans="7:7" x14ac:dyDescent="0.2">
      <c r="G782" s="544"/>
    </row>
    <row r="783" spans="7:7" x14ac:dyDescent="0.2">
      <c r="G783" s="544"/>
    </row>
    <row r="784" spans="7:7" x14ac:dyDescent="0.2">
      <c r="G784" s="544"/>
    </row>
    <row r="785" spans="7:7" x14ac:dyDescent="0.2">
      <c r="G785" s="544"/>
    </row>
    <row r="786" spans="7:7" x14ac:dyDescent="0.2">
      <c r="G786" s="544"/>
    </row>
    <row r="787" spans="7:7" x14ac:dyDescent="0.2">
      <c r="G787" s="544"/>
    </row>
    <row r="788" spans="7:7" x14ac:dyDescent="0.2">
      <c r="G788" s="544"/>
    </row>
    <row r="789" spans="7:7" x14ac:dyDescent="0.2">
      <c r="G789" s="544"/>
    </row>
    <row r="790" spans="7:7" x14ac:dyDescent="0.2">
      <c r="G790" s="544"/>
    </row>
    <row r="791" spans="7:7" x14ac:dyDescent="0.2">
      <c r="G791" s="544"/>
    </row>
    <row r="792" spans="7:7" x14ac:dyDescent="0.2">
      <c r="G792" s="544"/>
    </row>
    <row r="793" spans="7:7" x14ac:dyDescent="0.2">
      <c r="G793" s="544"/>
    </row>
    <row r="794" spans="7:7" x14ac:dyDescent="0.2">
      <c r="G794" s="544"/>
    </row>
    <row r="795" spans="7:7" x14ac:dyDescent="0.2">
      <c r="G795" s="544"/>
    </row>
    <row r="796" spans="7:7" x14ac:dyDescent="0.2">
      <c r="G796" s="544"/>
    </row>
    <row r="797" spans="7:7" x14ac:dyDescent="0.2">
      <c r="G797" s="544"/>
    </row>
    <row r="798" spans="7:7" x14ac:dyDescent="0.2">
      <c r="G798" s="544"/>
    </row>
    <row r="799" spans="7:7" x14ac:dyDescent="0.2">
      <c r="G799" s="544"/>
    </row>
    <row r="800" spans="7:7" x14ac:dyDescent="0.2">
      <c r="G800" s="544"/>
    </row>
    <row r="801" spans="7:7" x14ac:dyDescent="0.2">
      <c r="G801" s="544"/>
    </row>
    <row r="802" spans="7:7" x14ac:dyDescent="0.2">
      <c r="G802" s="544"/>
    </row>
    <row r="803" spans="7:7" x14ac:dyDescent="0.2">
      <c r="G803" s="544"/>
    </row>
    <row r="804" spans="7:7" x14ac:dyDescent="0.2">
      <c r="G804" s="544"/>
    </row>
    <row r="805" spans="7:7" x14ac:dyDescent="0.2">
      <c r="G805" s="544"/>
    </row>
    <row r="806" spans="7:7" x14ac:dyDescent="0.2">
      <c r="G806" s="544"/>
    </row>
    <row r="807" spans="7:7" x14ac:dyDescent="0.2">
      <c r="G807" s="544"/>
    </row>
    <row r="808" spans="7:7" x14ac:dyDescent="0.2">
      <c r="G808" s="544"/>
    </row>
    <row r="809" spans="7:7" x14ac:dyDescent="0.2">
      <c r="G809" s="544"/>
    </row>
    <row r="810" spans="7:7" x14ac:dyDescent="0.2">
      <c r="G810" s="544"/>
    </row>
    <row r="811" spans="7:7" x14ac:dyDescent="0.2">
      <c r="G811" s="544"/>
    </row>
    <row r="812" spans="7:7" x14ac:dyDescent="0.2">
      <c r="G812" s="544"/>
    </row>
    <row r="813" spans="7:7" x14ac:dyDescent="0.2">
      <c r="G813" s="544"/>
    </row>
    <row r="814" spans="7:7" x14ac:dyDescent="0.2">
      <c r="G814" s="544"/>
    </row>
    <row r="815" spans="7:7" x14ac:dyDescent="0.2">
      <c r="G815" s="544"/>
    </row>
    <row r="816" spans="7:7" x14ac:dyDescent="0.2">
      <c r="G816" s="544"/>
    </row>
    <row r="817" spans="7:7" x14ac:dyDescent="0.2">
      <c r="G817" s="544"/>
    </row>
    <row r="818" spans="7:7" x14ac:dyDescent="0.2">
      <c r="G818" s="544"/>
    </row>
    <row r="819" spans="7:7" x14ac:dyDescent="0.2">
      <c r="G819" s="544"/>
    </row>
    <row r="820" spans="7:7" x14ac:dyDescent="0.2">
      <c r="G820" s="544"/>
    </row>
    <row r="821" spans="7:7" x14ac:dyDescent="0.2">
      <c r="G821" s="544"/>
    </row>
    <row r="822" spans="7:7" x14ac:dyDescent="0.2">
      <c r="G822" s="544"/>
    </row>
    <row r="823" spans="7:7" x14ac:dyDescent="0.2">
      <c r="G823" s="544"/>
    </row>
    <row r="824" spans="7:7" x14ac:dyDescent="0.2">
      <c r="G824" s="544"/>
    </row>
    <row r="825" spans="7:7" x14ac:dyDescent="0.2">
      <c r="G825" s="544"/>
    </row>
    <row r="826" spans="7:7" x14ac:dyDescent="0.2">
      <c r="G826" s="544"/>
    </row>
    <row r="827" spans="7:7" x14ac:dyDescent="0.2">
      <c r="G827" s="544"/>
    </row>
    <row r="828" spans="7:7" x14ac:dyDescent="0.2">
      <c r="G828" s="544"/>
    </row>
    <row r="829" spans="7:7" x14ac:dyDescent="0.2">
      <c r="G829" s="544"/>
    </row>
    <row r="830" spans="7:7" x14ac:dyDescent="0.2">
      <c r="G830" s="544"/>
    </row>
    <row r="831" spans="7:7" x14ac:dyDescent="0.2">
      <c r="G831" s="544"/>
    </row>
    <row r="832" spans="7:7" x14ac:dyDescent="0.2">
      <c r="G832" s="544"/>
    </row>
    <row r="833" spans="7:7" x14ac:dyDescent="0.2">
      <c r="G833" s="544"/>
    </row>
    <row r="834" spans="7:7" x14ac:dyDescent="0.2">
      <c r="G834" s="544"/>
    </row>
    <row r="835" spans="7:7" x14ac:dyDescent="0.2">
      <c r="G835" s="544"/>
    </row>
    <row r="836" spans="7:7" x14ac:dyDescent="0.2">
      <c r="G836" s="544"/>
    </row>
    <row r="837" spans="7:7" x14ac:dyDescent="0.2">
      <c r="G837" s="544"/>
    </row>
    <row r="838" spans="7:7" x14ac:dyDescent="0.2">
      <c r="G838" s="544"/>
    </row>
    <row r="839" spans="7:7" x14ac:dyDescent="0.2">
      <c r="G839" s="544"/>
    </row>
    <row r="840" spans="7:7" x14ac:dyDescent="0.2">
      <c r="G840" s="544"/>
    </row>
    <row r="841" spans="7:7" x14ac:dyDescent="0.2">
      <c r="G841" s="544"/>
    </row>
    <row r="842" spans="7:7" x14ac:dyDescent="0.2">
      <c r="G842" s="544"/>
    </row>
    <row r="843" spans="7:7" x14ac:dyDescent="0.2">
      <c r="G843" s="544"/>
    </row>
    <row r="844" spans="7:7" x14ac:dyDescent="0.2">
      <c r="G844" s="544"/>
    </row>
    <row r="845" spans="7:7" x14ac:dyDescent="0.2">
      <c r="G845" s="544"/>
    </row>
    <row r="846" spans="7:7" x14ac:dyDescent="0.2">
      <c r="G846" s="544"/>
    </row>
    <row r="847" spans="7:7" x14ac:dyDescent="0.2">
      <c r="G847" s="544"/>
    </row>
    <row r="848" spans="7:7" x14ac:dyDescent="0.2">
      <c r="G848" s="544"/>
    </row>
    <row r="849" spans="7:7" x14ac:dyDescent="0.2">
      <c r="G849" s="544"/>
    </row>
    <row r="850" spans="7:7" x14ac:dyDescent="0.2">
      <c r="G850" s="544"/>
    </row>
    <row r="851" spans="7:7" x14ac:dyDescent="0.2">
      <c r="G851" s="544"/>
    </row>
    <row r="852" spans="7:7" x14ac:dyDescent="0.2">
      <c r="G852" s="544"/>
    </row>
    <row r="853" spans="7:7" x14ac:dyDescent="0.2">
      <c r="G853" s="544"/>
    </row>
    <row r="854" spans="7:7" x14ac:dyDescent="0.2">
      <c r="G854" s="544"/>
    </row>
    <row r="855" spans="7:7" x14ac:dyDescent="0.2">
      <c r="G855" s="544"/>
    </row>
    <row r="856" spans="7:7" x14ac:dyDescent="0.2">
      <c r="G856" s="544"/>
    </row>
    <row r="857" spans="7:7" x14ac:dyDescent="0.2">
      <c r="G857" s="544"/>
    </row>
    <row r="858" spans="7:7" x14ac:dyDescent="0.2">
      <c r="G858" s="544"/>
    </row>
    <row r="859" spans="7:7" x14ac:dyDescent="0.2">
      <c r="G859" s="544"/>
    </row>
    <row r="860" spans="7:7" x14ac:dyDescent="0.2">
      <c r="G860" s="544"/>
    </row>
    <row r="861" spans="7:7" x14ac:dyDescent="0.2">
      <c r="G861" s="544"/>
    </row>
    <row r="862" spans="7:7" x14ac:dyDescent="0.2">
      <c r="G862" s="544"/>
    </row>
    <row r="863" spans="7:7" x14ac:dyDescent="0.2">
      <c r="G863" s="544"/>
    </row>
    <row r="864" spans="7:7" x14ac:dyDescent="0.2">
      <c r="G864" s="544"/>
    </row>
    <row r="865" spans="7:7" x14ac:dyDescent="0.2">
      <c r="G865" s="544"/>
    </row>
    <row r="866" spans="7:7" x14ac:dyDescent="0.2">
      <c r="G866" s="544"/>
    </row>
    <row r="867" spans="7:7" x14ac:dyDescent="0.2">
      <c r="G867" s="544"/>
    </row>
    <row r="868" spans="7:7" x14ac:dyDescent="0.2">
      <c r="G868" s="544"/>
    </row>
    <row r="869" spans="7:7" x14ac:dyDescent="0.2">
      <c r="G869" s="544"/>
    </row>
    <row r="870" spans="7:7" x14ac:dyDescent="0.2">
      <c r="G870" s="544"/>
    </row>
    <row r="871" spans="7:7" x14ac:dyDescent="0.2">
      <c r="G871" s="544"/>
    </row>
    <row r="872" spans="7:7" x14ac:dyDescent="0.2">
      <c r="G872" s="544"/>
    </row>
    <row r="873" spans="7:7" x14ac:dyDescent="0.2">
      <c r="G873" s="544"/>
    </row>
    <row r="874" spans="7:7" x14ac:dyDescent="0.2">
      <c r="G874" s="544"/>
    </row>
    <row r="875" spans="7:7" x14ac:dyDescent="0.2">
      <c r="G875" s="544"/>
    </row>
    <row r="876" spans="7:7" x14ac:dyDescent="0.2">
      <c r="G876" s="544"/>
    </row>
    <row r="877" spans="7:7" x14ac:dyDescent="0.2">
      <c r="G877" s="544"/>
    </row>
    <row r="878" spans="7:7" x14ac:dyDescent="0.2">
      <c r="G878" s="544"/>
    </row>
    <row r="879" spans="7:7" x14ac:dyDescent="0.2">
      <c r="G879" s="544"/>
    </row>
    <row r="880" spans="7:7" x14ac:dyDescent="0.2">
      <c r="G880" s="544"/>
    </row>
    <row r="881" spans="7:7" x14ac:dyDescent="0.2">
      <c r="G881" s="544"/>
    </row>
    <row r="882" spans="7:7" x14ac:dyDescent="0.2">
      <c r="G882" s="544"/>
    </row>
    <row r="883" spans="7:7" x14ac:dyDescent="0.2">
      <c r="G883" s="544"/>
    </row>
    <row r="884" spans="7:7" x14ac:dyDescent="0.2">
      <c r="G884" s="544"/>
    </row>
    <row r="885" spans="7:7" x14ac:dyDescent="0.2">
      <c r="G885" s="544"/>
    </row>
    <row r="886" spans="7:7" x14ac:dyDescent="0.2">
      <c r="G886" s="544"/>
    </row>
    <row r="887" spans="7:7" x14ac:dyDescent="0.2">
      <c r="G887" s="544"/>
    </row>
    <row r="888" spans="7:7" x14ac:dyDescent="0.2">
      <c r="G888" s="544"/>
    </row>
    <row r="889" spans="7:7" x14ac:dyDescent="0.2">
      <c r="G889" s="544"/>
    </row>
    <row r="890" spans="7:7" x14ac:dyDescent="0.2">
      <c r="G890" s="544"/>
    </row>
    <row r="891" spans="7:7" x14ac:dyDescent="0.2">
      <c r="G891" s="544"/>
    </row>
    <row r="892" spans="7:7" x14ac:dyDescent="0.2">
      <c r="G892" s="544"/>
    </row>
    <row r="893" spans="7:7" x14ac:dyDescent="0.2">
      <c r="G893" s="544"/>
    </row>
    <row r="894" spans="7:7" x14ac:dyDescent="0.2">
      <c r="G894" s="544"/>
    </row>
    <row r="895" spans="7:7" x14ac:dyDescent="0.2">
      <c r="G895" s="544"/>
    </row>
    <row r="896" spans="7:7" x14ac:dyDescent="0.2">
      <c r="G896" s="544"/>
    </row>
    <row r="897" spans="7:7" x14ac:dyDescent="0.2">
      <c r="G897" s="544"/>
    </row>
    <row r="898" spans="7:7" x14ac:dyDescent="0.2">
      <c r="G898" s="544"/>
    </row>
    <row r="899" spans="7:7" x14ac:dyDescent="0.2">
      <c r="G899" s="544"/>
    </row>
    <row r="900" spans="7:7" x14ac:dyDescent="0.2">
      <c r="G900" s="544"/>
    </row>
    <row r="901" spans="7:7" x14ac:dyDescent="0.2">
      <c r="G901" s="544"/>
    </row>
    <row r="902" spans="7:7" x14ac:dyDescent="0.2">
      <c r="G902" s="544"/>
    </row>
    <row r="903" spans="7:7" x14ac:dyDescent="0.2">
      <c r="G903" s="544"/>
    </row>
    <row r="904" spans="7:7" x14ac:dyDescent="0.2">
      <c r="G904" s="544"/>
    </row>
    <row r="905" spans="7:7" x14ac:dyDescent="0.2">
      <c r="G905" s="544"/>
    </row>
    <row r="906" spans="7:7" x14ac:dyDescent="0.2">
      <c r="G906" s="544"/>
    </row>
    <row r="907" spans="7:7" x14ac:dyDescent="0.2">
      <c r="G907" s="544"/>
    </row>
    <row r="908" spans="7:7" x14ac:dyDescent="0.2">
      <c r="G908" s="544"/>
    </row>
    <row r="909" spans="7:7" x14ac:dyDescent="0.2">
      <c r="G909" s="544"/>
    </row>
    <row r="910" spans="7:7" x14ac:dyDescent="0.2">
      <c r="G910" s="544"/>
    </row>
    <row r="911" spans="7:7" x14ac:dyDescent="0.2">
      <c r="G911" s="544"/>
    </row>
    <row r="912" spans="7:7" x14ac:dyDescent="0.2">
      <c r="G912" s="544"/>
    </row>
    <row r="913" spans="7:7" x14ac:dyDescent="0.2">
      <c r="G913" s="544"/>
    </row>
    <row r="914" spans="7:7" x14ac:dyDescent="0.2">
      <c r="G914" s="544"/>
    </row>
    <row r="915" spans="7:7" x14ac:dyDescent="0.2">
      <c r="G915" s="544"/>
    </row>
    <row r="916" spans="7:7" x14ac:dyDescent="0.2">
      <c r="G916" s="544"/>
    </row>
    <row r="917" spans="7:7" x14ac:dyDescent="0.2">
      <c r="G917" s="544"/>
    </row>
    <row r="918" spans="7:7" x14ac:dyDescent="0.2">
      <c r="G918" s="544"/>
    </row>
    <row r="919" spans="7:7" x14ac:dyDescent="0.2">
      <c r="G919" s="544"/>
    </row>
    <row r="920" spans="7:7" x14ac:dyDescent="0.2">
      <c r="G920" s="544"/>
    </row>
    <row r="921" spans="7:7" x14ac:dyDescent="0.2">
      <c r="G921" s="544"/>
    </row>
    <row r="922" spans="7:7" x14ac:dyDescent="0.2">
      <c r="G922" s="544"/>
    </row>
    <row r="923" spans="7:7" x14ac:dyDescent="0.2">
      <c r="G923" s="544"/>
    </row>
    <row r="924" spans="7:7" x14ac:dyDescent="0.2">
      <c r="G924" s="544"/>
    </row>
    <row r="925" spans="7:7" x14ac:dyDescent="0.2">
      <c r="G925" s="544"/>
    </row>
    <row r="926" spans="7:7" x14ac:dyDescent="0.2">
      <c r="G926" s="544"/>
    </row>
    <row r="927" spans="7:7" x14ac:dyDescent="0.2">
      <c r="G927" s="544"/>
    </row>
    <row r="928" spans="7:7" x14ac:dyDescent="0.2">
      <c r="G928" s="544"/>
    </row>
    <row r="929" spans="7:7" x14ac:dyDescent="0.2">
      <c r="G929" s="544"/>
    </row>
    <row r="930" spans="7:7" x14ac:dyDescent="0.2">
      <c r="G930" s="544"/>
    </row>
    <row r="931" spans="7:7" x14ac:dyDescent="0.2">
      <c r="G931" s="544"/>
    </row>
    <row r="932" spans="7:7" x14ac:dyDescent="0.2">
      <c r="G932" s="544"/>
    </row>
    <row r="933" spans="7:7" x14ac:dyDescent="0.2">
      <c r="G933" s="544"/>
    </row>
    <row r="934" spans="7:7" x14ac:dyDescent="0.2">
      <c r="G934" s="544"/>
    </row>
    <row r="935" spans="7:7" x14ac:dyDescent="0.2">
      <c r="G935" s="544"/>
    </row>
    <row r="936" spans="7:7" x14ac:dyDescent="0.2">
      <c r="G936" s="544"/>
    </row>
    <row r="937" spans="7:7" x14ac:dyDescent="0.2">
      <c r="G937" s="544"/>
    </row>
    <row r="938" spans="7:7" x14ac:dyDescent="0.2">
      <c r="G938" s="544"/>
    </row>
    <row r="939" spans="7:7" x14ac:dyDescent="0.2">
      <c r="G939" s="544"/>
    </row>
    <row r="940" spans="7:7" x14ac:dyDescent="0.2">
      <c r="G940" s="544"/>
    </row>
    <row r="941" spans="7:7" x14ac:dyDescent="0.2">
      <c r="G941" s="544"/>
    </row>
    <row r="942" spans="7:7" x14ac:dyDescent="0.2">
      <c r="G942" s="544"/>
    </row>
    <row r="943" spans="7:7" x14ac:dyDescent="0.2">
      <c r="G943" s="544"/>
    </row>
    <row r="944" spans="7:7" x14ac:dyDescent="0.2">
      <c r="G944" s="544"/>
    </row>
    <row r="945" spans="7:7" x14ac:dyDescent="0.2">
      <c r="G945" s="544"/>
    </row>
    <row r="946" spans="7:7" x14ac:dyDescent="0.2">
      <c r="G946" s="544"/>
    </row>
    <row r="947" spans="7:7" x14ac:dyDescent="0.2">
      <c r="G947" s="544"/>
    </row>
    <row r="948" spans="7:7" x14ac:dyDescent="0.2">
      <c r="G948" s="544"/>
    </row>
    <row r="949" spans="7:7" x14ac:dyDescent="0.2">
      <c r="G949" s="544"/>
    </row>
    <row r="950" spans="7:7" x14ac:dyDescent="0.2">
      <c r="G950" s="544"/>
    </row>
    <row r="951" spans="7:7" x14ac:dyDescent="0.2">
      <c r="G951" s="544"/>
    </row>
    <row r="952" spans="7:7" x14ac:dyDescent="0.2">
      <c r="G952" s="544"/>
    </row>
    <row r="953" spans="7:7" x14ac:dyDescent="0.2">
      <c r="G953" s="544"/>
    </row>
    <row r="954" spans="7:7" x14ac:dyDescent="0.2">
      <c r="G954" s="544"/>
    </row>
    <row r="955" spans="7:7" x14ac:dyDescent="0.2">
      <c r="G955" s="544"/>
    </row>
    <row r="956" spans="7:7" x14ac:dyDescent="0.2">
      <c r="G956" s="544"/>
    </row>
    <row r="957" spans="7:7" x14ac:dyDescent="0.2">
      <c r="G957" s="544"/>
    </row>
    <row r="958" spans="7:7" x14ac:dyDescent="0.2">
      <c r="G958" s="544"/>
    </row>
    <row r="959" spans="7:7" x14ac:dyDescent="0.2">
      <c r="G959" s="544"/>
    </row>
    <row r="960" spans="7:7" x14ac:dyDescent="0.2">
      <c r="G960" s="544"/>
    </row>
    <row r="961" spans="7:7" x14ac:dyDescent="0.2">
      <c r="G961" s="544"/>
    </row>
    <row r="962" spans="7:7" x14ac:dyDescent="0.2">
      <c r="G962" s="544"/>
    </row>
    <row r="963" spans="7:7" x14ac:dyDescent="0.2">
      <c r="G963" s="544"/>
    </row>
    <row r="964" spans="7:7" x14ac:dyDescent="0.2">
      <c r="G964" s="544"/>
    </row>
    <row r="965" spans="7:7" x14ac:dyDescent="0.2">
      <c r="G965" s="544"/>
    </row>
    <row r="966" spans="7:7" x14ac:dyDescent="0.2">
      <c r="G966" s="544"/>
    </row>
    <row r="967" spans="7:7" x14ac:dyDescent="0.2">
      <c r="G967" s="544"/>
    </row>
    <row r="968" spans="7:7" x14ac:dyDescent="0.2">
      <c r="G968" s="544"/>
    </row>
    <row r="969" spans="7:7" x14ac:dyDescent="0.2">
      <c r="G969" s="544"/>
    </row>
    <row r="970" spans="7:7" x14ac:dyDescent="0.2">
      <c r="G970" s="544"/>
    </row>
    <row r="971" spans="7:7" x14ac:dyDescent="0.2">
      <c r="G971" s="544"/>
    </row>
    <row r="972" spans="7:7" x14ac:dyDescent="0.2">
      <c r="G972" s="544"/>
    </row>
    <row r="973" spans="7:7" x14ac:dyDescent="0.2">
      <c r="G973" s="544"/>
    </row>
    <row r="974" spans="7:7" x14ac:dyDescent="0.2">
      <c r="G974" s="544"/>
    </row>
    <row r="975" spans="7:7" x14ac:dyDescent="0.2">
      <c r="G975" s="544"/>
    </row>
    <row r="976" spans="7:7" x14ac:dyDescent="0.2">
      <c r="G976" s="544"/>
    </row>
    <row r="977" spans="7:7" x14ac:dyDescent="0.2">
      <c r="G977" s="544"/>
    </row>
    <row r="978" spans="7:7" x14ac:dyDescent="0.2">
      <c r="G978" s="544"/>
    </row>
    <row r="979" spans="7:7" x14ac:dyDescent="0.2">
      <c r="G979" s="544"/>
    </row>
    <row r="980" spans="7:7" x14ac:dyDescent="0.2">
      <c r="G980" s="544"/>
    </row>
    <row r="981" spans="7:7" x14ac:dyDescent="0.2">
      <c r="G981" s="544"/>
    </row>
    <row r="982" spans="7:7" x14ac:dyDescent="0.2">
      <c r="G982" s="544"/>
    </row>
    <row r="983" spans="7:7" x14ac:dyDescent="0.2">
      <c r="G983" s="544"/>
    </row>
    <row r="984" spans="7:7" x14ac:dyDescent="0.2">
      <c r="G984" s="544"/>
    </row>
    <row r="985" spans="7:7" x14ac:dyDescent="0.2">
      <c r="G985" s="544"/>
    </row>
    <row r="986" spans="7:7" x14ac:dyDescent="0.2">
      <c r="G986" s="544"/>
    </row>
    <row r="987" spans="7:7" x14ac:dyDescent="0.2">
      <c r="G987" s="544"/>
    </row>
    <row r="988" spans="7:7" x14ac:dyDescent="0.2">
      <c r="G988" s="544"/>
    </row>
    <row r="989" spans="7:7" x14ac:dyDescent="0.2">
      <c r="G989" s="544"/>
    </row>
    <row r="990" spans="7:7" x14ac:dyDescent="0.2">
      <c r="G990" s="544"/>
    </row>
    <row r="991" spans="7:7" x14ac:dyDescent="0.2">
      <c r="G991" s="544"/>
    </row>
    <row r="992" spans="7:7" x14ac:dyDescent="0.2">
      <c r="G992" s="544"/>
    </row>
    <row r="993" spans="7:7" x14ac:dyDescent="0.2">
      <c r="G993" s="544"/>
    </row>
    <row r="994" spans="7:7" x14ac:dyDescent="0.2">
      <c r="G994" s="544"/>
    </row>
    <row r="995" spans="7:7" x14ac:dyDescent="0.2">
      <c r="G995" s="544"/>
    </row>
    <row r="996" spans="7:7" x14ac:dyDescent="0.2">
      <c r="G996" s="544"/>
    </row>
    <row r="997" spans="7:7" x14ac:dyDescent="0.2">
      <c r="G997" s="544"/>
    </row>
    <row r="998" spans="7:7" x14ac:dyDescent="0.2">
      <c r="G998" s="544"/>
    </row>
    <row r="999" spans="7:7" x14ac:dyDescent="0.2">
      <c r="G999" s="544"/>
    </row>
    <row r="1000" spans="7:7" x14ac:dyDescent="0.2">
      <c r="G1000" s="544"/>
    </row>
    <row r="1001" spans="7:7" x14ac:dyDescent="0.2">
      <c r="G1001" s="544"/>
    </row>
    <row r="1002" spans="7:7" x14ac:dyDescent="0.2">
      <c r="G1002" s="544"/>
    </row>
    <row r="1003" spans="7:7" x14ac:dyDescent="0.2">
      <c r="G1003" s="544"/>
    </row>
    <row r="1004" spans="7:7" x14ac:dyDescent="0.2">
      <c r="G1004" s="544"/>
    </row>
    <row r="1005" spans="7:7" x14ac:dyDescent="0.2">
      <c r="G1005" s="544"/>
    </row>
    <row r="1006" spans="7:7" x14ac:dyDescent="0.2">
      <c r="G1006" s="544"/>
    </row>
    <row r="1007" spans="7:7" x14ac:dyDescent="0.2">
      <c r="G1007" s="544"/>
    </row>
    <row r="1008" spans="7:7" x14ac:dyDescent="0.2">
      <c r="G1008" s="544"/>
    </row>
    <row r="1009" spans="7:7" x14ac:dyDescent="0.2">
      <c r="G1009" s="544"/>
    </row>
    <row r="1010" spans="7:7" x14ac:dyDescent="0.2">
      <c r="G1010" s="544"/>
    </row>
    <row r="1011" spans="7:7" x14ac:dyDescent="0.2">
      <c r="G1011" s="544"/>
    </row>
    <row r="1012" spans="7:7" x14ac:dyDescent="0.2">
      <c r="G1012" s="544"/>
    </row>
    <row r="1013" spans="7:7" x14ac:dyDescent="0.2">
      <c r="G1013" s="544"/>
    </row>
    <row r="1014" spans="7:7" x14ac:dyDescent="0.2">
      <c r="G1014" s="544"/>
    </row>
    <row r="1015" spans="7:7" x14ac:dyDescent="0.2">
      <c r="G1015" s="544"/>
    </row>
    <row r="1016" spans="7:7" x14ac:dyDescent="0.2">
      <c r="G1016" s="544"/>
    </row>
    <row r="1017" spans="7:7" x14ac:dyDescent="0.2">
      <c r="G1017" s="544"/>
    </row>
    <row r="1018" spans="7:7" x14ac:dyDescent="0.2">
      <c r="G1018" s="544"/>
    </row>
    <row r="1019" spans="7:7" x14ac:dyDescent="0.2">
      <c r="G1019" s="544"/>
    </row>
    <row r="1020" spans="7:7" x14ac:dyDescent="0.2">
      <c r="G1020" s="544"/>
    </row>
    <row r="1021" spans="7:7" x14ac:dyDescent="0.2">
      <c r="G1021" s="544"/>
    </row>
    <row r="1022" spans="7:7" x14ac:dyDescent="0.2">
      <c r="G1022" s="544"/>
    </row>
    <row r="1023" spans="7:7" x14ac:dyDescent="0.2">
      <c r="G1023" s="544"/>
    </row>
    <row r="1024" spans="7:7" x14ac:dyDescent="0.2">
      <c r="G1024" s="544"/>
    </row>
    <row r="1025" spans="7:7" x14ac:dyDescent="0.2">
      <c r="G1025" s="544"/>
    </row>
    <row r="1026" spans="7:7" x14ac:dyDescent="0.2">
      <c r="G1026" s="544"/>
    </row>
    <row r="1027" spans="7:7" x14ac:dyDescent="0.2">
      <c r="G1027" s="544"/>
    </row>
    <row r="1028" spans="7:7" x14ac:dyDescent="0.2">
      <c r="G1028" s="544"/>
    </row>
    <row r="1029" spans="7:7" x14ac:dyDescent="0.2">
      <c r="G1029" s="544"/>
    </row>
    <row r="1030" spans="7:7" x14ac:dyDescent="0.2">
      <c r="G1030" s="544"/>
    </row>
    <row r="1031" spans="7:7" x14ac:dyDescent="0.2">
      <c r="G1031" s="544"/>
    </row>
    <row r="1032" spans="7:7" x14ac:dyDescent="0.2">
      <c r="G1032" s="544"/>
    </row>
    <row r="1033" spans="7:7" x14ac:dyDescent="0.2">
      <c r="G1033" s="544"/>
    </row>
    <row r="1034" spans="7:7" x14ac:dyDescent="0.2">
      <c r="G1034" s="544"/>
    </row>
    <row r="1035" spans="7:7" x14ac:dyDescent="0.2">
      <c r="G1035" s="544"/>
    </row>
    <row r="1036" spans="7:7" x14ac:dyDescent="0.2">
      <c r="G1036" s="544"/>
    </row>
    <row r="1037" spans="7:7" x14ac:dyDescent="0.2">
      <c r="G1037" s="544"/>
    </row>
    <row r="1038" spans="7:7" x14ac:dyDescent="0.2">
      <c r="G1038" s="544"/>
    </row>
    <row r="1039" spans="7:7" x14ac:dyDescent="0.2">
      <c r="G1039" s="544"/>
    </row>
    <row r="1040" spans="7:7" x14ac:dyDescent="0.2">
      <c r="G1040" s="544"/>
    </row>
    <row r="1041" spans="7:7" x14ac:dyDescent="0.2">
      <c r="G1041" s="544"/>
    </row>
    <row r="1042" spans="7:7" x14ac:dyDescent="0.2">
      <c r="G1042" s="544"/>
    </row>
    <row r="1043" spans="7:7" x14ac:dyDescent="0.2">
      <c r="G1043" s="544"/>
    </row>
    <row r="1044" spans="7:7" x14ac:dyDescent="0.2">
      <c r="G1044" s="544"/>
    </row>
    <row r="1045" spans="7:7" x14ac:dyDescent="0.2">
      <c r="G1045" s="544"/>
    </row>
    <row r="1046" spans="7:7" x14ac:dyDescent="0.2">
      <c r="G1046" s="544"/>
    </row>
    <row r="1047" spans="7:7" x14ac:dyDescent="0.2">
      <c r="G1047" s="544"/>
    </row>
    <row r="1048" spans="7:7" x14ac:dyDescent="0.2">
      <c r="G1048" s="544"/>
    </row>
    <row r="1049" spans="7:7" x14ac:dyDescent="0.2">
      <c r="G1049" s="544"/>
    </row>
    <row r="1050" spans="7:7" x14ac:dyDescent="0.2">
      <c r="G1050" s="544"/>
    </row>
    <row r="1051" spans="7:7" x14ac:dyDescent="0.2">
      <c r="G1051" s="544"/>
    </row>
    <row r="1052" spans="7:7" x14ac:dyDescent="0.2">
      <c r="G1052" s="544"/>
    </row>
    <row r="1053" spans="7:7" x14ac:dyDescent="0.2">
      <c r="G1053" s="544"/>
    </row>
    <row r="1054" spans="7:7" x14ac:dyDescent="0.2">
      <c r="G1054" s="544"/>
    </row>
    <row r="1055" spans="7:7" x14ac:dyDescent="0.2">
      <c r="G1055" s="544"/>
    </row>
    <row r="1056" spans="7:7" x14ac:dyDescent="0.2">
      <c r="G1056" s="544"/>
    </row>
    <row r="1057" spans="7:7" x14ac:dyDescent="0.2">
      <c r="G1057" s="544"/>
    </row>
    <row r="1058" spans="7:7" x14ac:dyDescent="0.2">
      <c r="G1058" s="544"/>
    </row>
    <row r="1059" spans="7:7" x14ac:dyDescent="0.2">
      <c r="G1059" s="544"/>
    </row>
    <row r="1060" spans="7:7" x14ac:dyDescent="0.2">
      <c r="G1060" s="544"/>
    </row>
    <row r="1061" spans="7:7" x14ac:dyDescent="0.2">
      <c r="G1061" s="544"/>
    </row>
    <row r="1062" spans="7:7" x14ac:dyDescent="0.2">
      <c r="G1062" s="544"/>
    </row>
    <row r="1063" spans="7:7" x14ac:dyDescent="0.2">
      <c r="G1063" s="544"/>
    </row>
    <row r="1064" spans="7:7" x14ac:dyDescent="0.2">
      <c r="G1064" s="544"/>
    </row>
    <row r="1065" spans="7:7" x14ac:dyDescent="0.2">
      <c r="G1065" s="544"/>
    </row>
    <row r="1066" spans="7:7" x14ac:dyDescent="0.2">
      <c r="G1066" s="544"/>
    </row>
    <row r="1067" spans="7:7" x14ac:dyDescent="0.2">
      <c r="G1067" s="544"/>
    </row>
    <row r="1068" spans="7:7" x14ac:dyDescent="0.2">
      <c r="G1068" s="544"/>
    </row>
    <row r="1069" spans="7:7" x14ac:dyDescent="0.2">
      <c r="G1069" s="544"/>
    </row>
    <row r="1070" spans="7:7" x14ac:dyDescent="0.2">
      <c r="G1070" s="544"/>
    </row>
    <row r="1071" spans="7:7" x14ac:dyDescent="0.2">
      <c r="G1071" s="544"/>
    </row>
    <row r="1072" spans="7:7" x14ac:dyDescent="0.2">
      <c r="G1072" s="544"/>
    </row>
    <row r="1073" spans="7:7" x14ac:dyDescent="0.2">
      <c r="G1073" s="544"/>
    </row>
    <row r="1074" spans="7:7" x14ac:dyDescent="0.2">
      <c r="G1074" s="544"/>
    </row>
    <row r="1075" spans="7:7" x14ac:dyDescent="0.2">
      <c r="G1075" s="544"/>
    </row>
    <row r="1076" spans="7:7" x14ac:dyDescent="0.2">
      <c r="G1076" s="544"/>
    </row>
    <row r="1077" spans="7:7" x14ac:dyDescent="0.2">
      <c r="G1077" s="544"/>
    </row>
    <row r="1078" spans="7:7" x14ac:dyDescent="0.2">
      <c r="G1078" s="544"/>
    </row>
    <row r="1079" spans="7:7" x14ac:dyDescent="0.2">
      <c r="G1079" s="544"/>
    </row>
    <row r="1080" spans="7:7" x14ac:dyDescent="0.2">
      <c r="G1080" s="544"/>
    </row>
    <row r="1081" spans="7:7" x14ac:dyDescent="0.2">
      <c r="G1081" s="544"/>
    </row>
    <row r="1082" spans="7:7" x14ac:dyDescent="0.2">
      <c r="G1082" s="544"/>
    </row>
    <row r="1083" spans="7:7" x14ac:dyDescent="0.2">
      <c r="G1083" s="544"/>
    </row>
    <row r="1084" spans="7:7" x14ac:dyDescent="0.2">
      <c r="G1084" s="544"/>
    </row>
    <row r="1085" spans="7:7" x14ac:dyDescent="0.2">
      <c r="G1085" s="544"/>
    </row>
    <row r="1086" spans="7:7" x14ac:dyDescent="0.2">
      <c r="G1086" s="544"/>
    </row>
    <row r="1087" spans="7:7" x14ac:dyDescent="0.2">
      <c r="G1087" s="544"/>
    </row>
    <row r="1088" spans="7:7" x14ac:dyDescent="0.2">
      <c r="G1088" s="544"/>
    </row>
    <row r="1089" spans="7:7" x14ac:dyDescent="0.2">
      <c r="G1089" s="544"/>
    </row>
    <row r="1090" spans="7:7" x14ac:dyDescent="0.2">
      <c r="G1090" s="544"/>
    </row>
    <row r="1091" spans="7:7" x14ac:dyDescent="0.2">
      <c r="G1091" s="544"/>
    </row>
    <row r="1092" spans="7:7" x14ac:dyDescent="0.2">
      <c r="G1092" s="544"/>
    </row>
    <row r="1093" spans="7:7" x14ac:dyDescent="0.2">
      <c r="G1093" s="544"/>
    </row>
    <row r="1094" spans="7:7" x14ac:dyDescent="0.2">
      <c r="G1094" s="544"/>
    </row>
    <row r="1095" spans="7:7" x14ac:dyDescent="0.2">
      <c r="G1095" s="544"/>
    </row>
    <row r="1096" spans="7:7" x14ac:dyDescent="0.2">
      <c r="G1096" s="544"/>
    </row>
    <row r="1097" spans="7:7" x14ac:dyDescent="0.2">
      <c r="G1097" s="544"/>
    </row>
    <row r="1098" spans="7:7" x14ac:dyDescent="0.2">
      <c r="G1098" s="544"/>
    </row>
    <row r="1099" spans="7:7" x14ac:dyDescent="0.2">
      <c r="G1099" s="544"/>
    </row>
    <row r="1100" spans="7:7" x14ac:dyDescent="0.2">
      <c r="G1100" s="544"/>
    </row>
    <row r="1101" spans="7:7" x14ac:dyDescent="0.2">
      <c r="G1101" s="544"/>
    </row>
    <row r="1102" spans="7:7" x14ac:dyDescent="0.2">
      <c r="G1102" s="544"/>
    </row>
    <row r="1103" spans="7:7" x14ac:dyDescent="0.2">
      <c r="G1103" s="544"/>
    </row>
    <row r="1104" spans="7:7" x14ac:dyDescent="0.2">
      <c r="G1104" s="544"/>
    </row>
    <row r="1105" spans="7:7" x14ac:dyDescent="0.2">
      <c r="G1105" s="544"/>
    </row>
    <row r="1106" spans="7:7" x14ac:dyDescent="0.2">
      <c r="G1106" s="544"/>
    </row>
    <row r="1107" spans="7:7" x14ac:dyDescent="0.2">
      <c r="G1107" s="544"/>
    </row>
    <row r="1108" spans="7:7" x14ac:dyDescent="0.2">
      <c r="G1108" s="544"/>
    </row>
    <row r="1109" spans="7:7" x14ac:dyDescent="0.2">
      <c r="G1109" s="544"/>
    </row>
    <row r="1110" spans="7:7" x14ac:dyDescent="0.2">
      <c r="G1110" s="544"/>
    </row>
    <row r="1111" spans="7:7" x14ac:dyDescent="0.2">
      <c r="G1111" s="544"/>
    </row>
    <row r="1112" spans="7:7" x14ac:dyDescent="0.2">
      <c r="G1112" s="544"/>
    </row>
    <row r="1113" spans="7:7" x14ac:dyDescent="0.2">
      <c r="G1113" s="544"/>
    </row>
    <row r="1114" spans="7:7" x14ac:dyDescent="0.2">
      <c r="G1114" s="544"/>
    </row>
    <row r="1115" spans="7:7" x14ac:dyDescent="0.2">
      <c r="G1115" s="544"/>
    </row>
    <row r="1116" spans="7:7" x14ac:dyDescent="0.2">
      <c r="G1116" s="544"/>
    </row>
    <row r="1117" spans="7:7" x14ac:dyDescent="0.2">
      <c r="G1117" s="544"/>
    </row>
    <row r="1118" spans="7:7" x14ac:dyDescent="0.2">
      <c r="G1118" s="544"/>
    </row>
    <row r="1119" spans="7:7" x14ac:dyDescent="0.2">
      <c r="G1119" s="544"/>
    </row>
    <row r="1120" spans="7:7" x14ac:dyDescent="0.2">
      <c r="G1120" s="544"/>
    </row>
    <row r="1121" spans="7:7" x14ac:dyDescent="0.2">
      <c r="G1121" s="544"/>
    </row>
    <row r="1122" spans="7:7" x14ac:dyDescent="0.2">
      <c r="G1122" s="544"/>
    </row>
    <row r="1123" spans="7:7" x14ac:dyDescent="0.2">
      <c r="G1123" s="544"/>
    </row>
    <row r="1124" spans="7:7" x14ac:dyDescent="0.2">
      <c r="G1124" s="544"/>
    </row>
    <row r="1125" spans="7:7" x14ac:dyDescent="0.2">
      <c r="G1125" s="544"/>
    </row>
    <row r="1126" spans="7:7" x14ac:dyDescent="0.2">
      <c r="G1126" s="544"/>
    </row>
    <row r="1127" spans="7:7" x14ac:dyDescent="0.2">
      <c r="G1127" s="544"/>
    </row>
    <row r="1128" spans="7:7" x14ac:dyDescent="0.2">
      <c r="G1128" s="544"/>
    </row>
    <row r="1129" spans="7:7" x14ac:dyDescent="0.2">
      <c r="G1129" s="544"/>
    </row>
    <row r="1130" spans="7:7" x14ac:dyDescent="0.2">
      <c r="G1130" s="544"/>
    </row>
    <row r="1131" spans="7:7" x14ac:dyDescent="0.2">
      <c r="G1131" s="544"/>
    </row>
    <row r="1132" spans="7:7" x14ac:dyDescent="0.2">
      <c r="G1132" s="544"/>
    </row>
    <row r="1133" spans="7:7" x14ac:dyDescent="0.2">
      <c r="G1133" s="544"/>
    </row>
    <row r="1134" spans="7:7" x14ac:dyDescent="0.2">
      <c r="G1134" s="544"/>
    </row>
    <row r="1135" spans="7:7" x14ac:dyDescent="0.2">
      <c r="G1135" s="544"/>
    </row>
    <row r="1136" spans="7:7" x14ac:dyDescent="0.2">
      <c r="G1136" s="544"/>
    </row>
    <row r="1137" spans="7:7" x14ac:dyDescent="0.2">
      <c r="G1137" s="544"/>
    </row>
    <row r="1138" spans="7:7" x14ac:dyDescent="0.2">
      <c r="G1138" s="544"/>
    </row>
    <row r="1139" spans="7:7" x14ac:dyDescent="0.2">
      <c r="G1139" s="544"/>
    </row>
    <row r="1140" spans="7:7" x14ac:dyDescent="0.2">
      <c r="G1140" s="544"/>
    </row>
    <row r="1141" spans="7:7" x14ac:dyDescent="0.2">
      <c r="G1141" s="544"/>
    </row>
    <row r="1142" spans="7:7" x14ac:dyDescent="0.2">
      <c r="G1142" s="544"/>
    </row>
    <row r="1143" spans="7:7" x14ac:dyDescent="0.2">
      <c r="G1143" s="544"/>
    </row>
    <row r="1144" spans="7:7" x14ac:dyDescent="0.2">
      <c r="G1144" s="544"/>
    </row>
    <row r="1145" spans="7:7" x14ac:dyDescent="0.2">
      <c r="G1145" s="544"/>
    </row>
    <row r="1146" spans="7:7" x14ac:dyDescent="0.2">
      <c r="G1146" s="544"/>
    </row>
    <row r="1147" spans="7:7" x14ac:dyDescent="0.2">
      <c r="G1147" s="544"/>
    </row>
    <row r="1148" spans="7:7" x14ac:dyDescent="0.2">
      <c r="G1148" s="544"/>
    </row>
    <row r="1149" spans="7:7" x14ac:dyDescent="0.2">
      <c r="G1149" s="544"/>
    </row>
    <row r="1150" spans="7:7" x14ac:dyDescent="0.2">
      <c r="G1150" s="544"/>
    </row>
    <row r="1151" spans="7:7" x14ac:dyDescent="0.2">
      <c r="G1151" s="544"/>
    </row>
    <row r="1152" spans="7:7" x14ac:dyDescent="0.2">
      <c r="G1152" s="544"/>
    </row>
    <row r="1153" spans="7:7" x14ac:dyDescent="0.2">
      <c r="G1153" s="544"/>
    </row>
    <row r="1154" spans="7:7" x14ac:dyDescent="0.2">
      <c r="G1154" s="544"/>
    </row>
    <row r="1155" spans="7:7" x14ac:dyDescent="0.2">
      <c r="G1155" s="544"/>
    </row>
    <row r="1156" spans="7:7" x14ac:dyDescent="0.2">
      <c r="G1156" s="544"/>
    </row>
    <row r="1157" spans="7:7" x14ac:dyDescent="0.2">
      <c r="G1157" s="544"/>
    </row>
    <row r="1158" spans="7:7" x14ac:dyDescent="0.2">
      <c r="G1158" s="544"/>
    </row>
    <row r="1159" spans="7:7" x14ac:dyDescent="0.2">
      <c r="G1159" s="544"/>
    </row>
    <row r="1160" spans="7:7" x14ac:dyDescent="0.2">
      <c r="G1160" s="544"/>
    </row>
    <row r="1161" spans="7:7" x14ac:dyDescent="0.2">
      <c r="G1161" s="544"/>
    </row>
    <row r="1162" spans="7:7" x14ac:dyDescent="0.2">
      <c r="G1162" s="544"/>
    </row>
    <row r="1163" spans="7:7" x14ac:dyDescent="0.2">
      <c r="G1163" s="544"/>
    </row>
    <row r="1164" spans="7:7" x14ac:dyDescent="0.2">
      <c r="G1164" s="544"/>
    </row>
    <row r="1165" spans="7:7" x14ac:dyDescent="0.2">
      <c r="G1165" s="544"/>
    </row>
    <row r="1166" spans="7:7" x14ac:dyDescent="0.2">
      <c r="G1166" s="544"/>
    </row>
    <row r="1167" spans="7:7" x14ac:dyDescent="0.2">
      <c r="G1167" s="544"/>
    </row>
    <row r="1168" spans="7:7" x14ac:dyDescent="0.2">
      <c r="G1168" s="544"/>
    </row>
    <row r="1169" spans="7:7" x14ac:dyDescent="0.2">
      <c r="G1169" s="544"/>
    </row>
    <row r="1170" spans="7:7" x14ac:dyDescent="0.2">
      <c r="G1170" s="544"/>
    </row>
    <row r="1171" spans="7:7" x14ac:dyDescent="0.2">
      <c r="G1171" s="544"/>
    </row>
    <row r="1172" spans="7:7" x14ac:dyDescent="0.2">
      <c r="G1172" s="544"/>
    </row>
    <row r="1173" spans="7:7" x14ac:dyDescent="0.2">
      <c r="G1173" s="544"/>
    </row>
    <row r="1174" spans="7:7" x14ac:dyDescent="0.2">
      <c r="G1174" s="544"/>
    </row>
    <row r="1175" spans="7:7" x14ac:dyDescent="0.2">
      <c r="G1175" s="544"/>
    </row>
    <row r="1176" spans="7:7" x14ac:dyDescent="0.2">
      <c r="G1176" s="544"/>
    </row>
    <row r="1177" spans="7:7" x14ac:dyDescent="0.2">
      <c r="G1177" s="544"/>
    </row>
    <row r="1178" spans="7:7" x14ac:dyDescent="0.2">
      <c r="G1178" s="544"/>
    </row>
    <row r="1179" spans="7:7" x14ac:dyDescent="0.2">
      <c r="G1179" s="544"/>
    </row>
    <row r="1180" spans="7:7" x14ac:dyDescent="0.2">
      <c r="G1180" s="544"/>
    </row>
    <row r="1181" spans="7:7" x14ac:dyDescent="0.2">
      <c r="G1181" s="544"/>
    </row>
    <row r="1182" spans="7:7" x14ac:dyDescent="0.2">
      <c r="G1182" s="544"/>
    </row>
    <row r="1183" spans="7:7" x14ac:dyDescent="0.2">
      <c r="G1183" s="544"/>
    </row>
    <row r="1184" spans="7:7" x14ac:dyDescent="0.2">
      <c r="G1184" s="544"/>
    </row>
    <row r="1185" spans="7:7" x14ac:dyDescent="0.2">
      <c r="G1185" s="544"/>
    </row>
    <row r="1186" spans="7:7" x14ac:dyDescent="0.2">
      <c r="G1186" s="544"/>
    </row>
    <row r="1187" spans="7:7" x14ac:dyDescent="0.2">
      <c r="G1187" s="544"/>
    </row>
    <row r="1188" spans="7:7" x14ac:dyDescent="0.2">
      <c r="G1188" s="544"/>
    </row>
    <row r="1189" spans="7:7" x14ac:dyDescent="0.2">
      <c r="G1189" s="544"/>
    </row>
    <row r="1190" spans="7:7" x14ac:dyDescent="0.2">
      <c r="G1190" s="544"/>
    </row>
    <row r="1191" spans="7:7" x14ac:dyDescent="0.2">
      <c r="G1191" s="544"/>
    </row>
    <row r="1192" spans="7:7" x14ac:dyDescent="0.2">
      <c r="G1192" s="544"/>
    </row>
    <row r="1193" spans="7:7" x14ac:dyDescent="0.2">
      <c r="G1193" s="544"/>
    </row>
    <row r="1194" spans="7:7" x14ac:dyDescent="0.2">
      <c r="G1194" s="544"/>
    </row>
    <row r="1195" spans="7:7" x14ac:dyDescent="0.2">
      <c r="G1195" s="544"/>
    </row>
    <row r="1196" spans="7:7" x14ac:dyDescent="0.2">
      <c r="G1196" s="544"/>
    </row>
    <row r="1197" spans="7:7" x14ac:dyDescent="0.2">
      <c r="G1197" s="544"/>
    </row>
    <row r="1198" spans="7:7" x14ac:dyDescent="0.2">
      <c r="G1198" s="544"/>
    </row>
    <row r="1199" spans="7:7" x14ac:dyDescent="0.2">
      <c r="G1199" s="544"/>
    </row>
    <row r="1200" spans="7:7" x14ac:dyDescent="0.2">
      <c r="G1200" s="544"/>
    </row>
    <row r="1201" spans="7:7" x14ac:dyDescent="0.2">
      <c r="G1201" s="544"/>
    </row>
    <row r="1202" spans="7:7" x14ac:dyDescent="0.2">
      <c r="G1202" s="544"/>
    </row>
    <row r="1203" spans="7:7" x14ac:dyDescent="0.2">
      <c r="G1203" s="544"/>
    </row>
    <row r="1204" spans="7:7" x14ac:dyDescent="0.2">
      <c r="G1204" s="544"/>
    </row>
    <row r="1205" spans="7:7" x14ac:dyDescent="0.2">
      <c r="G1205" s="544"/>
    </row>
    <row r="1206" spans="7:7" x14ac:dyDescent="0.2">
      <c r="G1206" s="544"/>
    </row>
    <row r="1207" spans="7:7" x14ac:dyDescent="0.2">
      <c r="G1207" s="544"/>
    </row>
    <row r="1208" spans="7:7" x14ac:dyDescent="0.2">
      <c r="G1208" s="544"/>
    </row>
    <row r="1209" spans="7:7" x14ac:dyDescent="0.2">
      <c r="G1209" s="544"/>
    </row>
    <row r="1210" spans="7:7" x14ac:dyDescent="0.2">
      <c r="G1210" s="544"/>
    </row>
    <row r="1211" spans="7:7" x14ac:dyDescent="0.2">
      <c r="G1211" s="544"/>
    </row>
    <row r="1212" spans="7:7" x14ac:dyDescent="0.2">
      <c r="G1212" s="544"/>
    </row>
    <row r="1213" spans="7:7" x14ac:dyDescent="0.2">
      <c r="G1213" s="544"/>
    </row>
    <row r="1214" spans="7:7" x14ac:dyDescent="0.2">
      <c r="G1214" s="544"/>
    </row>
    <row r="1215" spans="7:7" x14ac:dyDescent="0.2">
      <c r="G1215" s="544"/>
    </row>
    <row r="1216" spans="7:7" x14ac:dyDescent="0.2">
      <c r="G1216" s="544"/>
    </row>
    <row r="1217" spans="7:7" x14ac:dyDescent="0.2">
      <c r="G1217" s="544"/>
    </row>
    <row r="1218" spans="7:7" x14ac:dyDescent="0.2">
      <c r="G1218" s="544"/>
    </row>
    <row r="1219" spans="7:7" x14ac:dyDescent="0.2">
      <c r="G1219" s="544"/>
    </row>
    <row r="1220" spans="7:7" x14ac:dyDescent="0.2">
      <c r="G1220" s="544"/>
    </row>
    <row r="1221" spans="7:7" x14ac:dyDescent="0.2">
      <c r="G1221" s="544"/>
    </row>
    <row r="1222" spans="7:7" x14ac:dyDescent="0.2">
      <c r="G1222" s="544"/>
    </row>
    <row r="1223" spans="7:7" x14ac:dyDescent="0.2">
      <c r="G1223" s="544"/>
    </row>
    <row r="1224" spans="7:7" x14ac:dyDescent="0.2">
      <c r="G1224" s="544"/>
    </row>
    <row r="1225" spans="7:7" x14ac:dyDescent="0.2">
      <c r="G1225" s="544"/>
    </row>
    <row r="1226" spans="7:7" x14ac:dyDescent="0.2">
      <c r="G1226" s="544"/>
    </row>
    <row r="1227" spans="7:7" x14ac:dyDescent="0.2">
      <c r="G1227" s="544"/>
    </row>
    <row r="1228" spans="7:7" x14ac:dyDescent="0.2">
      <c r="G1228" s="544"/>
    </row>
    <row r="1229" spans="7:7" x14ac:dyDescent="0.2">
      <c r="G1229" s="544"/>
    </row>
    <row r="1230" spans="7:7" x14ac:dyDescent="0.2">
      <c r="G1230" s="544"/>
    </row>
    <row r="1231" spans="7:7" x14ac:dyDescent="0.2">
      <c r="G1231" s="544"/>
    </row>
    <row r="1232" spans="7:7" x14ac:dyDescent="0.2">
      <c r="G1232" s="544"/>
    </row>
    <row r="1233" spans="7:7" x14ac:dyDescent="0.2">
      <c r="G1233" s="544"/>
    </row>
    <row r="1234" spans="7:7" x14ac:dyDescent="0.2">
      <c r="G1234" s="544"/>
    </row>
    <row r="1235" spans="7:7" x14ac:dyDescent="0.2">
      <c r="G1235" s="544"/>
    </row>
    <row r="1236" spans="7:7" x14ac:dyDescent="0.2">
      <c r="G1236" s="544"/>
    </row>
    <row r="1237" spans="7:7" x14ac:dyDescent="0.2">
      <c r="G1237" s="544"/>
    </row>
    <row r="1238" spans="7:7" x14ac:dyDescent="0.2">
      <c r="G1238" s="544"/>
    </row>
    <row r="1239" spans="7:7" x14ac:dyDescent="0.2">
      <c r="G1239" s="544"/>
    </row>
    <row r="1240" spans="7:7" x14ac:dyDescent="0.2">
      <c r="G1240" s="544"/>
    </row>
    <row r="1241" spans="7:7" x14ac:dyDescent="0.2">
      <c r="G1241" s="544"/>
    </row>
    <row r="1242" spans="7:7" x14ac:dyDescent="0.2">
      <c r="G1242" s="544"/>
    </row>
    <row r="1243" spans="7:7" x14ac:dyDescent="0.2">
      <c r="G1243" s="544"/>
    </row>
    <row r="1244" spans="7:7" x14ac:dyDescent="0.2">
      <c r="G1244" s="544"/>
    </row>
    <row r="1245" spans="7:7" x14ac:dyDescent="0.2">
      <c r="G1245" s="544"/>
    </row>
    <row r="1246" spans="7:7" x14ac:dyDescent="0.2">
      <c r="G1246" s="544"/>
    </row>
    <row r="1247" spans="7:7" x14ac:dyDescent="0.2">
      <c r="G1247" s="544"/>
    </row>
    <row r="1248" spans="7:7" x14ac:dyDescent="0.2">
      <c r="G1248" s="544"/>
    </row>
    <row r="1249" spans="7:7" x14ac:dyDescent="0.2">
      <c r="G1249" s="544"/>
    </row>
    <row r="1250" spans="7:7" x14ac:dyDescent="0.2">
      <c r="G1250" s="544"/>
    </row>
    <row r="1251" spans="7:7" x14ac:dyDescent="0.2">
      <c r="G1251" s="544"/>
    </row>
    <row r="1252" spans="7:7" x14ac:dyDescent="0.2">
      <c r="G1252" s="544"/>
    </row>
    <row r="1253" spans="7:7" x14ac:dyDescent="0.2">
      <c r="G1253" s="544"/>
    </row>
    <row r="1254" spans="7:7" x14ac:dyDescent="0.2">
      <c r="G1254" s="544"/>
    </row>
    <row r="1255" spans="7:7" x14ac:dyDescent="0.2">
      <c r="G1255" s="544"/>
    </row>
    <row r="1256" spans="7:7" x14ac:dyDescent="0.2">
      <c r="G1256" s="544"/>
    </row>
    <row r="1257" spans="7:7" x14ac:dyDescent="0.2">
      <c r="G1257" s="544"/>
    </row>
    <row r="1258" spans="7:7" x14ac:dyDescent="0.2">
      <c r="G1258" s="544"/>
    </row>
    <row r="1259" spans="7:7" x14ac:dyDescent="0.2">
      <c r="G1259" s="544"/>
    </row>
    <row r="1260" spans="7:7" x14ac:dyDescent="0.2">
      <c r="G1260" s="544"/>
    </row>
    <row r="1261" spans="7:7" x14ac:dyDescent="0.2">
      <c r="G1261" s="544"/>
    </row>
    <row r="1262" spans="7:7" x14ac:dyDescent="0.2">
      <c r="G1262" s="544"/>
    </row>
    <row r="1263" spans="7:7" x14ac:dyDescent="0.2">
      <c r="G1263" s="544"/>
    </row>
    <row r="1264" spans="7:7" x14ac:dyDescent="0.2">
      <c r="G1264" s="544"/>
    </row>
    <row r="1265" spans="7:7" x14ac:dyDescent="0.2">
      <c r="G1265" s="544"/>
    </row>
    <row r="1266" spans="7:7" x14ac:dyDescent="0.2">
      <c r="G1266" s="544"/>
    </row>
    <row r="1267" spans="7:7" x14ac:dyDescent="0.2">
      <c r="G1267" s="544"/>
    </row>
    <row r="1268" spans="7:7" x14ac:dyDescent="0.2">
      <c r="G1268" s="544"/>
    </row>
    <row r="1269" spans="7:7" x14ac:dyDescent="0.2">
      <c r="G1269" s="544"/>
    </row>
    <row r="1270" spans="7:7" x14ac:dyDescent="0.2">
      <c r="G1270" s="544"/>
    </row>
    <row r="1271" spans="7:7" x14ac:dyDescent="0.2">
      <c r="G1271" s="544"/>
    </row>
    <row r="1272" spans="7:7" x14ac:dyDescent="0.2">
      <c r="G1272" s="544"/>
    </row>
    <row r="1273" spans="7:7" x14ac:dyDescent="0.2">
      <c r="G1273" s="544"/>
    </row>
    <row r="1274" spans="7:7" x14ac:dyDescent="0.2">
      <c r="G1274" s="544"/>
    </row>
    <row r="1275" spans="7:7" x14ac:dyDescent="0.2">
      <c r="G1275" s="544"/>
    </row>
    <row r="1276" spans="7:7" x14ac:dyDescent="0.2">
      <c r="G1276" s="544"/>
    </row>
    <row r="1277" spans="7:7" x14ac:dyDescent="0.2">
      <c r="G1277" s="544"/>
    </row>
    <row r="1278" spans="7:7" x14ac:dyDescent="0.2">
      <c r="G1278" s="544"/>
    </row>
    <row r="1279" spans="7:7" x14ac:dyDescent="0.2">
      <c r="G1279" s="544"/>
    </row>
    <row r="1280" spans="7:7" x14ac:dyDescent="0.2">
      <c r="G1280" s="544"/>
    </row>
    <row r="1281" spans="7:7" x14ac:dyDescent="0.2">
      <c r="G1281" s="544"/>
    </row>
    <row r="1282" spans="7:7" x14ac:dyDescent="0.2">
      <c r="G1282" s="544"/>
    </row>
    <row r="1283" spans="7:7" x14ac:dyDescent="0.2">
      <c r="G1283" s="544"/>
    </row>
    <row r="1284" spans="7:7" x14ac:dyDescent="0.2">
      <c r="G1284" s="544"/>
    </row>
    <row r="1285" spans="7:7" x14ac:dyDescent="0.2">
      <c r="G1285" s="544"/>
    </row>
    <row r="1286" spans="7:7" x14ac:dyDescent="0.2">
      <c r="G1286" s="544"/>
    </row>
    <row r="1287" spans="7:7" x14ac:dyDescent="0.2">
      <c r="G1287" s="544"/>
    </row>
    <row r="1288" spans="7:7" x14ac:dyDescent="0.2">
      <c r="G1288" s="544"/>
    </row>
    <row r="1289" spans="7:7" x14ac:dyDescent="0.2">
      <c r="G1289" s="544"/>
    </row>
    <row r="1290" spans="7:7" x14ac:dyDescent="0.2">
      <c r="G1290" s="544"/>
    </row>
    <row r="1291" spans="7:7" x14ac:dyDescent="0.2">
      <c r="G1291" s="544"/>
    </row>
    <row r="1292" spans="7:7" x14ac:dyDescent="0.2">
      <c r="G1292" s="544"/>
    </row>
    <row r="1293" spans="7:7" x14ac:dyDescent="0.2">
      <c r="G1293" s="544"/>
    </row>
    <row r="1294" spans="7:7" x14ac:dyDescent="0.2">
      <c r="G1294" s="544"/>
    </row>
    <row r="1295" spans="7:7" x14ac:dyDescent="0.2">
      <c r="G1295" s="544"/>
    </row>
    <row r="1296" spans="7:7" x14ac:dyDescent="0.2">
      <c r="G1296" s="544"/>
    </row>
    <row r="1297" spans="7:7" x14ac:dyDescent="0.2">
      <c r="G1297" s="544"/>
    </row>
    <row r="1298" spans="7:7" x14ac:dyDescent="0.2">
      <c r="G1298" s="544"/>
    </row>
    <row r="1299" spans="7:7" x14ac:dyDescent="0.2">
      <c r="G1299" s="544"/>
    </row>
    <row r="1300" spans="7:7" x14ac:dyDescent="0.2">
      <c r="G1300" s="544"/>
    </row>
    <row r="1301" spans="7:7" x14ac:dyDescent="0.2">
      <c r="G1301" s="544"/>
    </row>
    <row r="1302" spans="7:7" x14ac:dyDescent="0.2">
      <c r="G1302" s="544"/>
    </row>
    <row r="1303" spans="7:7" x14ac:dyDescent="0.2">
      <c r="G1303" s="544"/>
    </row>
    <row r="1304" spans="7:7" x14ac:dyDescent="0.2">
      <c r="G1304" s="544"/>
    </row>
    <row r="1305" spans="7:7" x14ac:dyDescent="0.2">
      <c r="G1305" s="544"/>
    </row>
    <row r="1306" spans="7:7" x14ac:dyDescent="0.2">
      <c r="G1306" s="544"/>
    </row>
    <row r="1307" spans="7:7" x14ac:dyDescent="0.2">
      <c r="G1307" s="544"/>
    </row>
    <row r="1308" spans="7:7" x14ac:dyDescent="0.2">
      <c r="G1308" s="544"/>
    </row>
    <row r="1309" spans="7:7" x14ac:dyDescent="0.2">
      <c r="G1309" s="544"/>
    </row>
    <row r="1310" spans="7:7" x14ac:dyDescent="0.2">
      <c r="G1310" s="544"/>
    </row>
    <row r="1311" spans="7:7" x14ac:dyDescent="0.2">
      <c r="G1311" s="544"/>
    </row>
    <row r="1312" spans="7:7" x14ac:dyDescent="0.2">
      <c r="G1312" s="544"/>
    </row>
    <row r="1313" spans="7:7" x14ac:dyDescent="0.2">
      <c r="G1313" s="544"/>
    </row>
    <row r="1314" spans="7:7" x14ac:dyDescent="0.2">
      <c r="G1314" s="544"/>
    </row>
    <row r="1315" spans="7:7" x14ac:dyDescent="0.2">
      <c r="G1315" s="544"/>
    </row>
    <row r="1316" spans="7:7" x14ac:dyDescent="0.2">
      <c r="G1316" s="544"/>
    </row>
    <row r="1317" spans="7:7" x14ac:dyDescent="0.2">
      <c r="G1317" s="544"/>
    </row>
    <row r="1318" spans="7:7" x14ac:dyDescent="0.2">
      <c r="G1318" s="544"/>
    </row>
    <row r="1319" spans="7:7" x14ac:dyDescent="0.2">
      <c r="G1319" s="544"/>
    </row>
    <row r="1320" spans="7:7" x14ac:dyDescent="0.2">
      <c r="G1320" s="544"/>
    </row>
    <row r="1321" spans="7:7" x14ac:dyDescent="0.2">
      <c r="G1321" s="544"/>
    </row>
    <row r="1322" spans="7:7" x14ac:dyDescent="0.2">
      <c r="G1322" s="544"/>
    </row>
    <row r="1323" spans="7:7" x14ac:dyDescent="0.2">
      <c r="G1323" s="544"/>
    </row>
    <row r="1324" spans="7:7" x14ac:dyDescent="0.2">
      <c r="G1324" s="544"/>
    </row>
    <row r="1325" spans="7:7" x14ac:dyDescent="0.2">
      <c r="G1325" s="544"/>
    </row>
    <row r="1326" spans="7:7" x14ac:dyDescent="0.2">
      <c r="G1326" s="544"/>
    </row>
    <row r="1327" spans="7:7" x14ac:dyDescent="0.2">
      <c r="G1327" s="544"/>
    </row>
    <row r="1328" spans="7:7" x14ac:dyDescent="0.2">
      <c r="G1328" s="544"/>
    </row>
    <row r="1329" spans="7:7" x14ac:dyDescent="0.2">
      <c r="G1329" s="544"/>
    </row>
    <row r="1330" spans="7:7" x14ac:dyDescent="0.2">
      <c r="G1330" s="544"/>
    </row>
    <row r="1331" spans="7:7" x14ac:dyDescent="0.2">
      <c r="G1331" s="544"/>
    </row>
    <row r="1332" spans="7:7" x14ac:dyDescent="0.2">
      <c r="G1332" s="544"/>
    </row>
    <row r="1333" spans="7:7" x14ac:dyDescent="0.2">
      <c r="G1333" s="544"/>
    </row>
    <row r="1334" spans="7:7" x14ac:dyDescent="0.2">
      <c r="G1334" s="544"/>
    </row>
    <row r="1335" spans="7:7" x14ac:dyDescent="0.2">
      <c r="G1335" s="544"/>
    </row>
    <row r="1336" spans="7:7" x14ac:dyDescent="0.2">
      <c r="G1336" s="544"/>
    </row>
    <row r="1337" spans="7:7" x14ac:dyDescent="0.2">
      <c r="G1337" s="544"/>
    </row>
    <row r="1338" spans="7:7" x14ac:dyDescent="0.2">
      <c r="G1338" s="544"/>
    </row>
    <row r="1339" spans="7:7" x14ac:dyDescent="0.2">
      <c r="G1339" s="544"/>
    </row>
    <row r="1340" spans="7:7" x14ac:dyDescent="0.2">
      <c r="G1340" s="544"/>
    </row>
    <row r="1341" spans="7:7" x14ac:dyDescent="0.2">
      <c r="G1341" s="544"/>
    </row>
    <row r="1342" spans="7:7" x14ac:dyDescent="0.2">
      <c r="G1342" s="544"/>
    </row>
    <row r="1343" spans="7:7" x14ac:dyDescent="0.2">
      <c r="G1343" s="544"/>
    </row>
    <row r="1344" spans="7:7" x14ac:dyDescent="0.2">
      <c r="G1344" s="544"/>
    </row>
    <row r="1345" spans="7:7" x14ac:dyDescent="0.2">
      <c r="G1345" s="544"/>
    </row>
    <row r="1346" spans="7:7" x14ac:dyDescent="0.2">
      <c r="G1346" s="544"/>
    </row>
    <row r="1347" spans="7:7" x14ac:dyDescent="0.2">
      <c r="G1347" s="544"/>
    </row>
    <row r="1348" spans="7:7" x14ac:dyDescent="0.2">
      <c r="G1348" s="544"/>
    </row>
    <row r="1349" spans="7:7" x14ac:dyDescent="0.2">
      <c r="G1349" s="544"/>
    </row>
    <row r="1350" spans="7:7" x14ac:dyDescent="0.2">
      <c r="G1350" s="544"/>
    </row>
    <row r="1351" spans="7:7" x14ac:dyDescent="0.2">
      <c r="G1351" s="544"/>
    </row>
    <row r="1352" spans="7:7" x14ac:dyDescent="0.2">
      <c r="G1352" s="544"/>
    </row>
    <row r="1353" spans="7:7" x14ac:dyDescent="0.2">
      <c r="G1353" s="544"/>
    </row>
    <row r="1354" spans="7:7" x14ac:dyDescent="0.2">
      <c r="G1354" s="544"/>
    </row>
    <row r="1355" spans="7:7" x14ac:dyDescent="0.2">
      <c r="G1355" s="544"/>
    </row>
    <row r="1356" spans="7:7" x14ac:dyDescent="0.2">
      <c r="G1356" s="544"/>
    </row>
    <row r="1357" spans="7:7" x14ac:dyDescent="0.2">
      <c r="G1357" s="544"/>
    </row>
    <row r="1358" spans="7:7" x14ac:dyDescent="0.2">
      <c r="G1358" s="544"/>
    </row>
    <row r="1359" spans="7:7" x14ac:dyDescent="0.2">
      <c r="G1359" s="544"/>
    </row>
    <row r="1360" spans="7:7" x14ac:dyDescent="0.2">
      <c r="G1360" s="544"/>
    </row>
    <row r="1361" spans="7:7" x14ac:dyDescent="0.2">
      <c r="G1361" s="544"/>
    </row>
    <row r="1362" spans="7:7" x14ac:dyDescent="0.2">
      <c r="G1362" s="544"/>
    </row>
    <row r="1363" spans="7:7" x14ac:dyDescent="0.2">
      <c r="G1363" s="544"/>
    </row>
    <row r="1364" spans="7:7" x14ac:dyDescent="0.2">
      <c r="G1364" s="544"/>
    </row>
    <row r="1365" spans="7:7" x14ac:dyDescent="0.2">
      <c r="G1365" s="544"/>
    </row>
    <row r="1366" spans="7:7" x14ac:dyDescent="0.2">
      <c r="G1366" s="544"/>
    </row>
    <row r="1367" spans="7:7" x14ac:dyDescent="0.2">
      <c r="G1367" s="544"/>
    </row>
    <row r="1368" spans="7:7" x14ac:dyDescent="0.2">
      <c r="G1368" s="544"/>
    </row>
    <row r="1369" spans="7:7" x14ac:dyDescent="0.2">
      <c r="G1369" s="544"/>
    </row>
    <row r="1370" spans="7:7" x14ac:dyDescent="0.2">
      <c r="G1370" s="544"/>
    </row>
    <row r="1371" spans="7:7" x14ac:dyDescent="0.2">
      <c r="G1371" s="544"/>
    </row>
    <row r="1372" spans="7:7" x14ac:dyDescent="0.2">
      <c r="G1372" s="544"/>
    </row>
    <row r="1373" spans="7:7" x14ac:dyDescent="0.2">
      <c r="G1373" s="544"/>
    </row>
    <row r="1374" spans="7:7" x14ac:dyDescent="0.2">
      <c r="G1374" s="544"/>
    </row>
    <row r="1375" spans="7:7" x14ac:dyDescent="0.2">
      <c r="G1375" s="544"/>
    </row>
    <row r="1376" spans="7:7" x14ac:dyDescent="0.2">
      <c r="G1376" s="544"/>
    </row>
    <row r="1377" spans="7:7" x14ac:dyDescent="0.2">
      <c r="G1377" s="544"/>
    </row>
    <row r="1378" spans="7:7" x14ac:dyDescent="0.2">
      <c r="G1378" s="544"/>
    </row>
    <row r="1379" spans="7:7" x14ac:dyDescent="0.2">
      <c r="G1379" s="544"/>
    </row>
    <row r="1380" spans="7:7" x14ac:dyDescent="0.2">
      <c r="G1380" s="544"/>
    </row>
    <row r="1381" spans="7:7" x14ac:dyDescent="0.2">
      <c r="G1381" s="544"/>
    </row>
    <row r="1382" spans="7:7" x14ac:dyDescent="0.2">
      <c r="G1382" s="544"/>
    </row>
    <row r="1383" spans="7:7" x14ac:dyDescent="0.2">
      <c r="G1383" s="544"/>
    </row>
    <row r="1384" spans="7:7" x14ac:dyDescent="0.2">
      <c r="G1384" s="544"/>
    </row>
    <row r="1385" spans="7:7" x14ac:dyDescent="0.2">
      <c r="G1385" s="544"/>
    </row>
    <row r="1386" spans="7:7" x14ac:dyDescent="0.2">
      <c r="G1386" s="544"/>
    </row>
    <row r="1387" spans="7:7" x14ac:dyDescent="0.2">
      <c r="G1387" s="544"/>
    </row>
    <row r="1388" spans="7:7" x14ac:dyDescent="0.2">
      <c r="G1388" s="544"/>
    </row>
    <row r="1389" spans="7:7" x14ac:dyDescent="0.2">
      <c r="G1389" s="544"/>
    </row>
    <row r="1390" spans="7:7" x14ac:dyDescent="0.2">
      <c r="G1390" s="544"/>
    </row>
    <row r="1391" spans="7:7" x14ac:dyDescent="0.2">
      <c r="G1391" s="544"/>
    </row>
    <row r="1392" spans="7:7" x14ac:dyDescent="0.2">
      <c r="G1392" s="544"/>
    </row>
    <row r="1393" spans="7:7" x14ac:dyDescent="0.2">
      <c r="G1393" s="544"/>
    </row>
    <row r="1394" spans="7:7" x14ac:dyDescent="0.2">
      <c r="G1394" s="544"/>
    </row>
    <row r="1395" spans="7:7" x14ac:dyDescent="0.2">
      <c r="G1395" s="544"/>
    </row>
    <row r="1396" spans="7:7" x14ac:dyDescent="0.2">
      <c r="G1396" s="544"/>
    </row>
    <row r="1397" spans="7:7" x14ac:dyDescent="0.2">
      <c r="G1397" s="544"/>
    </row>
    <row r="1398" spans="7:7" x14ac:dyDescent="0.2">
      <c r="G1398" s="544"/>
    </row>
    <row r="1399" spans="7:7" x14ac:dyDescent="0.2">
      <c r="G1399" s="544"/>
    </row>
    <row r="1400" spans="7:7" x14ac:dyDescent="0.2">
      <c r="G1400" s="544"/>
    </row>
    <row r="1401" spans="7:7" x14ac:dyDescent="0.2">
      <c r="G1401" s="544"/>
    </row>
    <row r="1402" spans="7:7" x14ac:dyDescent="0.2">
      <c r="G1402" s="544"/>
    </row>
    <row r="1403" spans="7:7" x14ac:dyDescent="0.2">
      <c r="G1403" s="544"/>
    </row>
    <row r="1404" spans="7:7" x14ac:dyDescent="0.2">
      <c r="G1404" s="544"/>
    </row>
    <row r="1405" spans="7:7" x14ac:dyDescent="0.2">
      <c r="G1405" s="544"/>
    </row>
    <row r="1406" spans="7:7" x14ac:dyDescent="0.2">
      <c r="G1406" s="544"/>
    </row>
    <row r="1407" spans="7:7" x14ac:dyDescent="0.2">
      <c r="G1407" s="544"/>
    </row>
    <row r="1408" spans="7:7" x14ac:dyDescent="0.2">
      <c r="G1408" s="544"/>
    </row>
    <row r="1409" spans="7:7" x14ac:dyDescent="0.2">
      <c r="G1409" s="544"/>
    </row>
    <row r="1410" spans="7:7" x14ac:dyDescent="0.2">
      <c r="G1410" s="544"/>
    </row>
    <row r="1411" spans="7:7" x14ac:dyDescent="0.2">
      <c r="G1411" s="544"/>
    </row>
    <row r="1412" spans="7:7" x14ac:dyDescent="0.2">
      <c r="G1412" s="544"/>
    </row>
    <row r="1413" spans="7:7" x14ac:dyDescent="0.2">
      <c r="G1413" s="544"/>
    </row>
    <row r="1414" spans="7:7" x14ac:dyDescent="0.2">
      <c r="G1414" s="544"/>
    </row>
    <row r="1415" spans="7:7" x14ac:dyDescent="0.2">
      <c r="G1415" s="544"/>
    </row>
    <row r="1416" spans="7:7" x14ac:dyDescent="0.2">
      <c r="G1416" s="544"/>
    </row>
    <row r="1417" spans="7:7" x14ac:dyDescent="0.2">
      <c r="G1417" s="544"/>
    </row>
    <row r="1418" spans="7:7" x14ac:dyDescent="0.2">
      <c r="G1418" s="544"/>
    </row>
    <row r="1419" spans="7:7" x14ac:dyDescent="0.2">
      <c r="G1419" s="544"/>
    </row>
    <row r="1420" spans="7:7" x14ac:dyDescent="0.2">
      <c r="G1420" s="544"/>
    </row>
    <row r="1421" spans="7:7" x14ac:dyDescent="0.2">
      <c r="G1421" s="544"/>
    </row>
    <row r="1422" spans="7:7" x14ac:dyDescent="0.2">
      <c r="G1422" s="544"/>
    </row>
    <row r="1423" spans="7:7" x14ac:dyDescent="0.2">
      <c r="G1423" s="544"/>
    </row>
    <row r="1424" spans="7:7" x14ac:dyDescent="0.2">
      <c r="G1424" s="544"/>
    </row>
    <row r="1425" spans="7:7" x14ac:dyDescent="0.2">
      <c r="G1425" s="544"/>
    </row>
    <row r="1426" spans="7:7" x14ac:dyDescent="0.2">
      <c r="G1426" s="544"/>
    </row>
    <row r="1427" spans="7:7" x14ac:dyDescent="0.2">
      <c r="G1427" s="544"/>
    </row>
    <row r="1428" spans="7:7" x14ac:dyDescent="0.2">
      <c r="G1428" s="544"/>
    </row>
    <row r="1429" spans="7:7" x14ac:dyDescent="0.2">
      <c r="G1429" s="544"/>
    </row>
    <row r="1430" spans="7:7" x14ac:dyDescent="0.2">
      <c r="G1430" s="544"/>
    </row>
    <row r="1431" spans="7:7" x14ac:dyDescent="0.2">
      <c r="G1431" s="544"/>
    </row>
    <row r="1432" spans="7:7" x14ac:dyDescent="0.2">
      <c r="G1432" s="544"/>
    </row>
    <row r="1433" spans="7:7" x14ac:dyDescent="0.2">
      <c r="G1433" s="544"/>
    </row>
    <row r="1434" spans="7:7" x14ac:dyDescent="0.2">
      <c r="G1434" s="544"/>
    </row>
    <row r="1435" spans="7:7" x14ac:dyDescent="0.2">
      <c r="G1435" s="544"/>
    </row>
    <row r="1436" spans="7:7" x14ac:dyDescent="0.2">
      <c r="G1436" s="544"/>
    </row>
    <row r="1437" spans="7:7" x14ac:dyDescent="0.2">
      <c r="G1437" s="544"/>
    </row>
    <row r="1438" spans="7:7" x14ac:dyDescent="0.2">
      <c r="G1438" s="544"/>
    </row>
    <row r="1439" spans="7:7" x14ac:dyDescent="0.2">
      <c r="G1439" s="544"/>
    </row>
    <row r="1440" spans="7:7" x14ac:dyDescent="0.2">
      <c r="G1440" s="544"/>
    </row>
    <row r="1441" spans="7:7" x14ac:dyDescent="0.2">
      <c r="G1441" s="544"/>
    </row>
    <row r="1442" spans="7:7" x14ac:dyDescent="0.2">
      <c r="G1442" s="544"/>
    </row>
    <row r="1443" spans="7:7" x14ac:dyDescent="0.2">
      <c r="G1443" s="544"/>
    </row>
    <row r="1444" spans="7:7" x14ac:dyDescent="0.2">
      <c r="G1444" s="544"/>
    </row>
    <row r="1445" spans="7:7" x14ac:dyDescent="0.2">
      <c r="G1445" s="544"/>
    </row>
    <row r="1446" spans="7:7" x14ac:dyDescent="0.2">
      <c r="G1446" s="544"/>
    </row>
    <row r="1447" spans="7:7" x14ac:dyDescent="0.2">
      <c r="G1447" s="544"/>
    </row>
    <row r="1448" spans="7:7" x14ac:dyDescent="0.2">
      <c r="G1448" s="544"/>
    </row>
    <row r="1449" spans="7:7" x14ac:dyDescent="0.2">
      <c r="G1449" s="544"/>
    </row>
    <row r="1450" spans="7:7" x14ac:dyDescent="0.2">
      <c r="G1450" s="544"/>
    </row>
    <row r="1451" spans="7:7" x14ac:dyDescent="0.2">
      <c r="G1451" s="544"/>
    </row>
    <row r="1452" spans="7:7" x14ac:dyDescent="0.2">
      <c r="G1452" s="544"/>
    </row>
    <row r="1453" spans="7:7" x14ac:dyDescent="0.2">
      <c r="G1453" s="544"/>
    </row>
    <row r="1454" spans="7:7" x14ac:dyDescent="0.2">
      <c r="G1454" s="544"/>
    </row>
    <row r="1455" spans="7:7" x14ac:dyDescent="0.2">
      <c r="G1455" s="544"/>
    </row>
    <row r="1456" spans="7:7" x14ac:dyDescent="0.2">
      <c r="G1456" s="544"/>
    </row>
    <row r="1457" spans="7:7" x14ac:dyDescent="0.2">
      <c r="G1457" s="544"/>
    </row>
    <row r="1458" spans="7:7" x14ac:dyDescent="0.2">
      <c r="G1458" s="544"/>
    </row>
    <row r="1459" spans="7:7" x14ac:dyDescent="0.2">
      <c r="G1459" s="544"/>
    </row>
    <row r="1460" spans="7:7" x14ac:dyDescent="0.2">
      <c r="G1460" s="544"/>
    </row>
    <row r="1461" spans="7:7" x14ac:dyDescent="0.2">
      <c r="G1461" s="544"/>
    </row>
    <row r="1462" spans="7:7" x14ac:dyDescent="0.2">
      <c r="G1462" s="544"/>
    </row>
    <row r="1463" spans="7:7" x14ac:dyDescent="0.2">
      <c r="G1463" s="544"/>
    </row>
    <row r="1464" spans="7:7" x14ac:dyDescent="0.2">
      <c r="G1464" s="544"/>
    </row>
    <row r="1465" spans="7:7" x14ac:dyDescent="0.2">
      <c r="G1465" s="544"/>
    </row>
    <row r="1466" spans="7:7" x14ac:dyDescent="0.2">
      <c r="G1466" s="544"/>
    </row>
    <row r="1467" spans="7:7" x14ac:dyDescent="0.2">
      <c r="G1467" s="544"/>
    </row>
    <row r="1468" spans="7:7" x14ac:dyDescent="0.2">
      <c r="G1468" s="544"/>
    </row>
    <row r="1469" spans="7:7" x14ac:dyDescent="0.2">
      <c r="G1469" s="544"/>
    </row>
    <row r="1470" spans="7:7" x14ac:dyDescent="0.2">
      <c r="G1470" s="544"/>
    </row>
    <row r="1471" spans="7:7" x14ac:dyDescent="0.2">
      <c r="G1471" s="544"/>
    </row>
    <row r="1472" spans="7:7" x14ac:dyDescent="0.2">
      <c r="G1472" s="544"/>
    </row>
    <row r="1473" spans="7:7" x14ac:dyDescent="0.2">
      <c r="G1473" s="544"/>
    </row>
    <row r="1474" spans="7:7" x14ac:dyDescent="0.2">
      <c r="G1474" s="544"/>
    </row>
    <row r="1475" spans="7:7" x14ac:dyDescent="0.2">
      <c r="G1475" s="544"/>
    </row>
    <row r="1476" spans="7:7" x14ac:dyDescent="0.2">
      <c r="G1476" s="544"/>
    </row>
    <row r="1477" spans="7:7" x14ac:dyDescent="0.2">
      <c r="G1477" s="544"/>
    </row>
    <row r="1478" spans="7:7" x14ac:dyDescent="0.2">
      <c r="G1478" s="544"/>
    </row>
    <row r="1479" spans="7:7" x14ac:dyDescent="0.2">
      <c r="G1479" s="544"/>
    </row>
    <row r="1480" spans="7:7" x14ac:dyDescent="0.2">
      <c r="G1480" s="544"/>
    </row>
    <row r="1481" spans="7:7" x14ac:dyDescent="0.2">
      <c r="G1481" s="544"/>
    </row>
    <row r="1482" spans="7:7" x14ac:dyDescent="0.2">
      <c r="G1482" s="544"/>
    </row>
    <row r="1483" spans="7:7" x14ac:dyDescent="0.2">
      <c r="G1483" s="544"/>
    </row>
    <row r="1484" spans="7:7" x14ac:dyDescent="0.2">
      <c r="G1484" s="544"/>
    </row>
    <row r="1485" spans="7:7" x14ac:dyDescent="0.2">
      <c r="G1485" s="544"/>
    </row>
    <row r="1486" spans="7:7" x14ac:dyDescent="0.2">
      <c r="G1486" s="544"/>
    </row>
    <row r="1487" spans="7:7" x14ac:dyDescent="0.2">
      <c r="G1487" s="544"/>
    </row>
    <row r="1488" spans="7:7" x14ac:dyDescent="0.2">
      <c r="G1488" s="544"/>
    </row>
    <row r="1489" spans="7:7" x14ac:dyDescent="0.2">
      <c r="G1489" s="544"/>
    </row>
    <row r="1490" spans="7:7" x14ac:dyDescent="0.2">
      <c r="G1490" s="544"/>
    </row>
    <row r="1491" spans="7:7" x14ac:dyDescent="0.2">
      <c r="G1491" s="544"/>
    </row>
    <row r="1492" spans="7:7" x14ac:dyDescent="0.2">
      <c r="G1492" s="544"/>
    </row>
    <row r="1493" spans="7:7" x14ac:dyDescent="0.2">
      <c r="G1493" s="544"/>
    </row>
    <row r="1494" spans="7:7" x14ac:dyDescent="0.2">
      <c r="G1494" s="544"/>
    </row>
    <row r="1495" spans="7:7" x14ac:dyDescent="0.2">
      <c r="G1495" s="544"/>
    </row>
    <row r="1496" spans="7:7" x14ac:dyDescent="0.2">
      <c r="G1496" s="544"/>
    </row>
    <row r="1497" spans="7:7" x14ac:dyDescent="0.2">
      <c r="G1497" s="544"/>
    </row>
    <row r="1498" spans="7:7" x14ac:dyDescent="0.2">
      <c r="G1498" s="544"/>
    </row>
    <row r="1499" spans="7:7" x14ac:dyDescent="0.2">
      <c r="G1499" s="544"/>
    </row>
    <row r="1500" spans="7:7" x14ac:dyDescent="0.2">
      <c r="G1500" s="544"/>
    </row>
    <row r="1501" spans="7:7" x14ac:dyDescent="0.2">
      <c r="G1501" s="544"/>
    </row>
    <row r="1502" spans="7:7" x14ac:dyDescent="0.2">
      <c r="G1502" s="544"/>
    </row>
    <row r="1503" spans="7:7" x14ac:dyDescent="0.2">
      <c r="G1503" s="544"/>
    </row>
    <row r="1504" spans="7:7" x14ac:dyDescent="0.2">
      <c r="G1504" s="544"/>
    </row>
    <row r="1505" spans="7:7" x14ac:dyDescent="0.2">
      <c r="G1505" s="544"/>
    </row>
    <row r="1506" spans="7:7" x14ac:dyDescent="0.2">
      <c r="G1506" s="544"/>
    </row>
    <row r="1507" spans="7:7" x14ac:dyDescent="0.2">
      <c r="G1507" s="544"/>
    </row>
    <row r="1508" spans="7:7" x14ac:dyDescent="0.2">
      <c r="G1508" s="544"/>
    </row>
    <row r="1509" spans="7:7" x14ac:dyDescent="0.2">
      <c r="G1509" s="544"/>
    </row>
    <row r="1510" spans="7:7" x14ac:dyDescent="0.2">
      <c r="G1510" s="544"/>
    </row>
    <row r="1511" spans="7:7" x14ac:dyDescent="0.2">
      <c r="G1511" s="544"/>
    </row>
    <row r="1512" spans="7:7" x14ac:dyDescent="0.2">
      <c r="G1512" s="544"/>
    </row>
    <row r="1513" spans="7:7" x14ac:dyDescent="0.2">
      <c r="G1513" s="544"/>
    </row>
    <row r="1514" spans="7:7" x14ac:dyDescent="0.2">
      <c r="G1514" s="544"/>
    </row>
    <row r="1515" spans="7:7" x14ac:dyDescent="0.2">
      <c r="G1515" s="544"/>
    </row>
    <row r="1516" spans="7:7" x14ac:dyDescent="0.2">
      <c r="G1516" s="544"/>
    </row>
    <row r="1517" spans="7:7" x14ac:dyDescent="0.2">
      <c r="G1517" s="544"/>
    </row>
    <row r="1518" spans="7:7" x14ac:dyDescent="0.2">
      <c r="G1518" s="544"/>
    </row>
    <row r="1519" spans="7:7" x14ac:dyDescent="0.2">
      <c r="G1519" s="544"/>
    </row>
    <row r="1520" spans="7:7" x14ac:dyDescent="0.2">
      <c r="G1520" s="544"/>
    </row>
    <row r="1521" spans="7:7" x14ac:dyDescent="0.2">
      <c r="G1521" s="544"/>
    </row>
    <row r="1522" spans="7:7" x14ac:dyDescent="0.2">
      <c r="G1522" s="544"/>
    </row>
    <row r="1523" spans="7:7" x14ac:dyDescent="0.2">
      <c r="G1523" s="544"/>
    </row>
    <row r="1524" spans="7:7" x14ac:dyDescent="0.2">
      <c r="G1524" s="544"/>
    </row>
    <row r="1525" spans="7:7" x14ac:dyDescent="0.2">
      <c r="G1525" s="544"/>
    </row>
    <row r="1526" spans="7:7" x14ac:dyDescent="0.2">
      <c r="G1526" s="544"/>
    </row>
    <row r="1527" spans="7:7" x14ac:dyDescent="0.2">
      <c r="G1527" s="544"/>
    </row>
    <row r="1528" spans="7:7" x14ac:dyDescent="0.2">
      <c r="G1528" s="544"/>
    </row>
    <row r="1529" spans="7:7" x14ac:dyDescent="0.2">
      <c r="G1529" s="544"/>
    </row>
    <row r="1530" spans="7:7" x14ac:dyDescent="0.2">
      <c r="G1530" s="544"/>
    </row>
    <row r="1531" spans="7:7" x14ac:dyDescent="0.2">
      <c r="G1531" s="544"/>
    </row>
    <row r="1532" spans="7:7" x14ac:dyDescent="0.2">
      <c r="G1532" s="544"/>
    </row>
    <row r="1533" spans="7:7" x14ac:dyDescent="0.2">
      <c r="G1533" s="544"/>
    </row>
    <row r="1534" spans="7:7" x14ac:dyDescent="0.2">
      <c r="G1534" s="544"/>
    </row>
    <row r="1535" spans="7:7" x14ac:dyDescent="0.2">
      <c r="G1535" s="544"/>
    </row>
    <row r="1536" spans="7:7" x14ac:dyDescent="0.2">
      <c r="G1536" s="544"/>
    </row>
    <row r="1537" spans="7:7" x14ac:dyDescent="0.2">
      <c r="G1537" s="544"/>
    </row>
    <row r="1538" spans="7:7" x14ac:dyDescent="0.2">
      <c r="G1538" s="544"/>
    </row>
    <row r="1539" spans="7:7" x14ac:dyDescent="0.2">
      <c r="G1539" s="544"/>
    </row>
    <row r="1540" spans="7:7" x14ac:dyDescent="0.2">
      <c r="G1540" s="544"/>
    </row>
    <row r="1541" spans="7:7" x14ac:dyDescent="0.2">
      <c r="G1541" s="544"/>
    </row>
    <row r="1542" spans="7:7" x14ac:dyDescent="0.2">
      <c r="G1542" s="544"/>
    </row>
    <row r="1543" spans="7:7" x14ac:dyDescent="0.2">
      <c r="G1543" s="544"/>
    </row>
    <row r="1544" spans="7:7" x14ac:dyDescent="0.2">
      <c r="G1544" s="544"/>
    </row>
    <row r="1545" spans="7:7" x14ac:dyDescent="0.2">
      <c r="G1545" s="544"/>
    </row>
    <row r="1546" spans="7:7" x14ac:dyDescent="0.2">
      <c r="G1546" s="544"/>
    </row>
    <row r="1547" spans="7:7" x14ac:dyDescent="0.2">
      <c r="G1547" s="544"/>
    </row>
    <row r="1548" spans="7:7" x14ac:dyDescent="0.2">
      <c r="G1548" s="544"/>
    </row>
    <row r="1549" spans="7:7" x14ac:dyDescent="0.2">
      <c r="G1549" s="544"/>
    </row>
    <row r="1550" spans="7:7" x14ac:dyDescent="0.2">
      <c r="G1550" s="544"/>
    </row>
    <row r="1551" spans="7:7" x14ac:dyDescent="0.2">
      <c r="G1551" s="544"/>
    </row>
    <row r="1552" spans="7:7" x14ac:dyDescent="0.2">
      <c r="G1552" s="544"/>
    </row>
    <row r="1553" spans="7:7" x14ac:dyDescent="0.2">
      <c r="G1553" s="544"/>
    </row>
    <row r="1554" spans="7:7" x14ac:dyDescent="0.2">
      <c r="G1554" s="544"/>
    </row>
    <row r="1555" spans="7:7" x14ac:dyDescent="0.2">
      <c r="G1555" s="544"/>
    </row>
    <row r="1556" spans="7:7" x14ac:dyDescent="0.2">
      <c r="G1556" s="544"/>
    </row>
    <row r="1557" spans="7:7" x14ac:dyDescent="0.2">
      <c r="G1557" s="544"/>
    </row>
    <row r="1558" spans="7:7" x14ac:dyDescent="0.2">
      <c r="G1558" s="544"/>
    </row>
    <row r="1559" spans="7:7" x14ac:dyDescent="0.2">
      <c r="G1559" s="544"/>
    </row>
    <row r="1560" spans="7:7" x14ac:dyDescent="0.2">
      <c r="G1560" s="544"/>
    </row>
    <row r="1561" spans="7:7" x14ac:dyDescent="0.2">
      <c r="G1561" s="544"/>
    </row>
    <row r="1562" spans="7:7" x14ac:dyDescent="0.2">
      <c r="G1562" s="544"/>
    </row>
    <row r="1563" spans="7:7" x14ac:dyDescent="0.2">
      <c r="G1563" s="544"/>
    </row>
    <row r="1564" spans="7:7" x14ac:dyDescent="0.2">
      <c r="G1564" s="544"/>
    </row>
    <row r="1565" spans="7:7" x14ac:dyDescent="0.2">
      <c r="G1565" s="544"/>
    </row>
    <row r="1566" spans="7:7" x14ac:dyDescent="0.2">
      <c r="G1566" s="544"/>
    </row>
    <row r="1567" spans="7:7" x14ac:dyDescent="0.2">
      <c r="G1567" s="544"/>
    </row>
    <row r="1568" spans="7:7" x14ac:dyDescent="0.2">
      <c r="G1568" s="544"/>
    </row>
    <row r="1569" spans="7:7" x14ac:dyDescent="0.2">
      <c r="G1569" s="544"/>
    </row>
    <row r="1570" spans="7:7" x14ac:dyDescent="0.2">
      <c r="G1570" s="544"/>
    </row>
    <row r="1571" spans="7:7" x14ac:dyDescent="0.2">
      <c r="G1571" s="544"/>
    </row>
    <row r="1572" spans="7:7" x14ac:dyDescent="0.2">
      <c r="G1572" s="544"/>
    </row>
  </sheetData>
  <mergeCells count="4">
    <mergeCell ref="B2:G2"/>
    <mergeCell ref="B3:G3"/>
    <mergeCell ref="B4:G4"/>
    <mergeCell ref="B5:G5"/>
  </mergeCells>
  <hyperlinks>
    <hyperlink ref="H2" location="'Indice Total'!A137" display="Volver" xr:uid="{00000000-0004-0000-6F00-000000000000}"/>
  </hyperlinks>
  <pageMargins left="0.70866141732283472" right="0.70866141732283472" top="0.74803149606299213" bottom="0.74803149606299213" header="0.31496062992125984" footer="0.31496062992125984"/>
  <pageSetup scale="91" orientation="portrait"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tabColor theme="0" tint="-0.499984740745262"/>
    <pageSetUpPr fitToPage="1"/>
  </sheetPr>
  <dimension ref="B2:M40"/>
  <sheetViews>
    <sheetView showGridLines="0" zoomScale="90" zoomScaleNormal="90" workbookViewId="0"/>
  </sheetViews>
  <sheetFormatPr baseColWidth="10" defaultRowHeight="15" x14ac:dyDescent="0.25"/>
  <cols>
    <col min="1" max="1" width="22.85546875" customWidth="1"/>
    <col min="2" max="2" width="48.28515625" customWidth="1"/>
    <col min="3" max="3" width="15" bestFit="1" customWidth="1"/>
    <col min="4" max="4" width="5.28515625" customWidth="1"/>
    <col min="5" max="5" width="15.7109375" customWidth="1"/>
    <col min="6" max="6" width="4.28515625" customWidth="1"/>
    <col min="7" max="7" width="13.7109375" customWidth="1"/>
    <col min="8" max="8" width="4.5703125" customWidth="1"/>
    <col min="9" max="9" width="14.85546875" customWidth="1"/>
    <col min="10" max="10" width="4.42578125" customWidth="1"/>
    <col min="11" max="11" width="12.7109375" customWidth="1"/>
    <col min="12" max="12" width="4.85546875" customWidth="1"/>
  </cols>
  <sheetData>
    <row r="2" spans="2:12" ht="18" x14ac:dyDescent="0.25">
      <c r="B2" s="2042" t="s">
        <v>960</v>
      </c>
      <c r="C2" s="2042"/>
      <c r="D2" s="2042"/>
      <c r="E2" s="2042"/>
      <c r="F2" s="2042"/>
      <c r="G2" s="2042"/>
      <c r="H2" s="2042"/>
      <c r="I2" s="2042"/>
      <c r="J2" s="2042"/>
      <c r="K2" s="1" t="s">
        <v>16</v>
      </c>
    </row>
    <row r="3" spans="2:12" ht="15.75" customHeight="1" x14ac:dyDescent="0.25">
      <c r="B3" s="2024" t="s">
        <v>961</v>
      </c>
      <c r="C3" s="2024"/>
      <c r="D3" s="2024"/>
      <c r="E3" s="2024"/>
      <c r="F3" s="2024"/>
      <c r="G3" s="2024"/>
      <c r="H3" s="2024"/>
      <c r="I3" s="2024"/>
      <c r="J3" s="2024"/>
    </row>
    <row r="4" spans="2:12" ht="15.75" x14ac:dyDescent="0.25">
      <c r="B4" s="2024" t="s">
        <v>962</v>
      </c>
      <c r="C4" s="2024"/>
      <c r="D4" s="2024"/>
      <c r="E4" s="2024"/>
      <c r="F4" s="2024"/>
      <c r="G4" s="2024"/>
      <c r="H4" s="2024"/>
      <c r="I4" s="2024"/>
      <c r="J4" s="2024"/>
    </row>
    <row r="5" spans="2:12" ht="16.5" thickBot="1" x14ac:dyDescent="0.3">
      <c r="B5" s="2043" t="s">
        <v>350</v>
      </c>
      <c r="C5" s="2043"/>
      <c r="D5" s="2043"/>
      <c r="E5" s="2043"/>
      <c r="F5" s="2043"/>
      <c r="G5" s="2043"/>
      <c r="H5" s="2043"/>
      <c r="I5" s="2043"/>
      <c r="J5" s="2043"/>
      <c r="K5" s="545"/>
      <c r="L5" s="545"/>
    </row>
    <row r="6" spans="2:12" ht="15.75" x14ac:dyDescent="0.25">
      <c r="B6" s="289"/>
      <c r="C6" s="289"/>
      <c r="D6" s="289"/>
      <c r="E6" s="289"/>
      <c r="F6" s="289"/>
      <c r="G6" s="289"/>
      <c r="H6" s="289"/>
    </row>
    <row r="7" spans="2:12" ht="18.75" x14ac:dyDescent="0.25">
      <c r="B7" s="231"/>
      <c r="C7" s="231">
        <v>2016</v>
      </c>
      <c r="D7" s="231"/>
      <c r="E7" s="231">
        <v>2017</v>
      </c>
      <c r="F7" s="231"/>
      <c r="G7" s="231">
        <v>2018</v>
      </c>
      <c r="H7" s="231"/>
      <c r="I7" s="231" t="s">
        <v>963</v>
      </c>
      <c r="J7" s="231"/>
      <c r="K7" s="231">
        <v>2020</v>
      </c>
      <c r="L7" s="231"/>
    </row>
    <row r="8" spans="2:12" x14ac:dyDescent="0.25">
      <c r="B8" s="245" t="s">
        <v>239</v>
      </c>
      <c r="C8" s="245"/>
      <c r="D8" s="245"/>
      <c r="E8" s="245"/>
      <c r="F8" s="245"/>
      <c r="G8" s="245"/>
      <c r="H8" s="245"/>
      <c r="I8" s="245"/>
      <c r="J8" s="245"/>
      <c r="K8" s="245"/>
      <c r="L8" s="245"/>
    </row>
    <row r="9" spans="2:12" ht="18" customHeight="1" x14ac:dyDescent="0.25">
      <c r="B9" s="273" t="s">
        <v>394</v>
      </c>
      <c r="C9" s="546">
        <v>72162016</v>
      </c>
      <c r="D9" s="547"/>
      <c r="E9" s="546">
        <v>72167292</v>
      </c>
      <c r="F9" s="547"/>
      <c r="G9" s="546">
        <v>73838838</v>
      </c>
      <c r="H9" s="547"/>
      <c r="I9" s="546">
        <v>83370565</v>
      </c>
      <c r="J9" s="547"/>
      <c r="K9" s="546">
        <v>88613997</v>
      </c>
      <c r="L9" s="547"/>
    </row>
    <row r="10" spans="2:12" ht="18" customHeight="1" x14ac:dyDescent="0.25">
      <c r="B10" s="273" t="s">
        <v>964</v>
      </c>
      <c r="C10" s="546">
        <v>457515</v>
      </c>
      <c r="D10" s="547"/>
      <c r="E10" s="546">
        <v>554818</v>
      </c>
      <c r="F10" s="547"/>
      <c r="G10" s="546">
        <v>301416</v>
      </c>
      <c r="H10" s="547"/>
      <c r="I10" s="546">
        <v>351307</v>
      </c>
      <c r="J10" s="547"/>
      <c r="K10" s="546">
        <v>382547.63699999999</v>
      </c>
      <c r="L10" s="547"/>
    </row>
    <row r="11" spans="2:12" ht="18" customHeight="1" x14ac:dyDescent="0.25">
      <c r="B11" s="273" t="s">
        <v>965</v>
      </c>
      <c r="C11" s="546">
        <v>0</v>
      </c>
      <c r="D11" s="547"/>
      <c r="E11" s="546">
        <v>0</v>
      </c>
      <c r="F11" s="547"/>
      <c r="G11" s="546">
        <v>0</v>
      </c>
      <c r="H11" s="547"/>
      <c r="I11" s="546">
        <v>0</v>
      </c>
      <c r="J11" s="547"/>
      <c r="K11" s="546"/>
      <c r="L11" s="547"/>
    </row>
    <row r="12" spans="2:12" ht="15.75" x14ac:dyDescent="0.25">
      <c r="B12" s="304" t="s">
        <v>246</v>
      </c>
      <c r="C12" s="548">
        <v>72619531</v>
      </c>
      <c r="D12" s="549"/>
      <c r="E12" s="548">
        <v>72722110</v>
      </c>
      <c r="F12" s="549"/>
      <c r="G12" s="548">
        <v>74140254</v>
      </c>
      <c r="H12" s="549"/>
      <c r="I12" s="548">
        <v>83721872</v>
      </c>
      <c r="J12" s="549"/>
      <c r="K12" s="548">
        <v>88996544.636999995</v>
      </c>
      <c r="L12" s="549"/>
    </row>
    <row r="13" spans="2:12" x14ac:dyDescent="0.25">
      <c r="B13" s="306"/>
      <c r="C13" s="550"/>
      <c r="D13" s="551"/>
      <c r="E13" s="550"/>
      <c r="F13" s="551"/>
      <c r="G13" s="550"/>
      <c r="H13" s="551"/>
      <c r="I13" s="550"/>
      <c r="J13" s="551"/>
      <c r="K13" s="550"/>
      <c r="L13" s="551"/>
    </row>
    <row r="14" spans="2:12" x14ac:dyDescent="0.25">
      <c r="B14" s="245" t="s">
        <v>247</v>
      </c>
      <c r="C14" s="552"/>
      <c r="D14" s="553"/>
      <c r="E14" s="552"/>
      <c r="F14" s="553"/>
      <c r="G14" s="552"/>
      <c r="H14" s="553"/>
      <c r="I14" s="552"/>
      <c r="J14" s="553"/>
      <c r="K14" s="552"/>
      <c r="L14" s="553"/>
    </row>
    <row r="15" spans="2:12" x14ac:dyDescent="0.25">
      <c r="B15" s="273"/>
      <c r="C15" s="546"/>
      <c r="D15" s="547"/>
      <c r="E15" s="546"/>
      <c r="F15" s="547"/>
      <c r="G15" s="546"/>
      <c r="H15" s="547"/>
      <c r="I15" s="546"/>
      <c r="J15" s="547"/>
      <c r="K15" s="546"/>
      <c r="L15" s="547"/>
    </row>
    <row r="16" spans="2:12" ht="18" customHeight="1" x14ac:dyDescent="0.25">
      <c r="B16" s="273" t="s">
        <v>966</v>
      </c>
      <c r="C16" s="546"/>
      <c r="D16" s="547"/>
      <c r="E16" s="546"/>
      <c r="F16" s="547"/>
      <c r="G16" s="546"/>
      <c r="H16" s="547"/>
      <c r="I16" s="546"/>
      <c r="J16" s="547"/>
      <c r="K16" s="546"/>
      <c r="L16" s="547"/>
    </row>
    <row r="17" spans="2:13" ht="18" customHeight="1" x14ac:dyDescent="0.25">
      <c r="B17" s="273" t="s">
        <v>967</v>
      </c>
      <c r="C17" s="546">
        <v>72451814</v>
      </c>
      <c r="D17" s="547"/>
      <c r="E17" s="546">
        <v>70023050</v>
      </c>
      <c r="F17" s="547"/>
      <c r="G17" s="546">
        <v>72627429</v>
      </c>
      <c r="H17" s="547"/>
      <c r="I17" s="546">
        <v>72616422</v>
      </c>
      <c r="J17" s="547"/>
      <c r="K17" s="546">
        <v>84469671.813999996</v>
      </c>
      <c r="L17" s="547"/>
    </row>
    <row r="18" spans="2:13" ht="18" customHeight="1" x14ac:dyDescent="0.25">
      <c r="B18" s="273" t="s">
        <v>968</v>
      </c>
      <c r="C18" s="546">
        <v>810691</v>
      </c>
      <c r="D18" s="547"/>
      <c r="E18" s="546">
        <v>477938</v>
      </c>
      <c r="F18" s="547"/>
      <c r="G18" s="546">
        <v>707018</v>
      </c>
      <c r="H18" s="547"/>
      <c r="I18" s="546">
        <v>515413</v>
      </c>
      <c r="J18" s="547"/>
      <c r="K18" s="546">
        <v>577428.31000000006</v>
      </c>
      <c r="L18" s="547"/>
    </row>
    <row r="19" spans="2:13" ht="18" customHeight="1" x14ac:dyDescent="0.25">
      <c r="B19" s="273" t="s">
        <v>969</v>
      </c>
      <c r="C19" s="546">
        <v>-1411622</v>
      </c>
      <c r="D19" s="547"/>
      <c r="E19" s="546">
        <v>-1758596</v>
      </c>
      <c r="F19" s="547"/>
      <c r="G19" s="546">
        <v>-1721703</v>
      </c>
      <c r="H19" s="547"/>
      <c r="I19" s="546">
        <v>-1748392</v>
      </c>
      <c r="J19" s="547"/>
      <c r="K19" s="546">
        <v>-2268308.1549999998</v>
      </c>
      <c r="L19" s="547"/>
    </row>
    <row r="20" spans="2:13" ht="18" customHeight="1" x14ac:dyDescent="0.25">
      <c r="B20" s="273" t="s">
        <v>970</v>
      </c>
      <c r="C20" s="546">
        <v>3447162</v>
      </c>
      <c r="D20" s="547" t="s">
        <v>971</v>
      </c>
      <c r="E20" s="546">
        <v>2930733</v>
      </c>
      <c r="F20" s="547" t="s">
        <v>971</v>
      </c>
      <c r="G20" s="546">
        <v>4427301</v>
      </c>
      <c r="H20" s="547"/>
      <c r="I20" s="546">
        <v>993529</v>
      </c>
      <c r="J20" s="547"/>
      <c r="K20" s="546">
        <v>0</v>
      </c>
      <c r="L20" s="547"/>
    </row>
    <row r="21" spans="2:13" ht="18" customHeight="1" x14ac:dyDescent="0.25">
      <c r="B21" s="273" t="s">
        <v>972</v>
      </c>
      <c r="C21" s="546">
        <v>-394514</v>
      </c>
      <c r="D21" s="547"/>
      <c r="E21" s="546">
        <v>-411532</v>
      </c>
      <c r="F21" s="547"/>
      <c r="G21" s="546">
        <v>-496697</v>
      </c>
      <c r="H21" s="547"/>
      <c r="I21" s="546">
        <v>-278847</v>
      </c>
      <c r="J21" s="547"/>
      <c r="K21" s="546">
        <v>-413286.55099999998</v>
      </c>
      <c r="L21" s="547"/>
    </row>
    <row r="22" spans="2:13" x14ac:dyDescent="0.25">
      <c r="B22" s="273"/>
      <c r="C22" s="546"/>
      <c r="D22" s="547"/>
      <c r="E22" s="546"/>
      <c r="F22" s="547"/>
      <c r="G22" s="546"/>
      <c r="H22" s="547"/>
      <c r="I22" s="546"/>
      <c r="J22" s="547"/>
      <c r="K22" s="546"/>
      <c r="L22" s="547"/>
    </row>
    <row r="23" spans="2:13" ht="15.75" x14ac:dyDescent="0.25">
      <c r="B23" s="554" t="s">
        <v>973</v>
      </c>
      <c r="C23" s="555">
        <v>74903531</v>
      </c>
      <c r="D23" s="547"/>
      <c r="E23" s="555">
        <v>71261593</v>
      </c>
      <c r="F23" s="547"/>
      <c r="G23" s="555">
        <v>75543348</v>
      </c>
      <c r="H23" s="547"/>
      <c r="I23" s="555">
        <v>72098125</v>
      </c>
      <c r="J23" s="547"/>
      <c r="K23" s="555">
        <v>82365505.417999998</v>
      </c>
      <c r="L23" s="547"/>
    </row>
    <row r="24" spans="2:13" ht="12" customHeight="1" x14ac:dyDescent="0.25">
      <c r="B24" s="273"/>
      <c r="C24" s="546"/>
      <c r="D24" s="547"/>
      <c r="E24" s="546"/>
      <c r="F24" s="547"/>
      <c r="G24" s="546"/>
      <c r="H24" s="547"/>
      <c r="I24" s="546"/>
      <c r="J24" s="547"/>
      <c r="K24" s="546"/>
      <c r="L24" s="547"/>
    </row>
    <row r="25" spans="2:13" x14ac:dyDescent="0.25">
      <c r="B25" s="273" t="s">
        <v>974</v>
      </c>
      <c r="C25" s="546"/>
      <c r="D25" s="547"/>
      <c r="E25" s="546"/>
      <c r="F25" s="547"/>
      <c r="G25" s="546"/>
      <c r="H25" s="547"/>
      <c r="I25" s="546"/>
      <c r="J25" s="547"/>
      <c r="K25" s="546"/>
      <c r="L25" s="547"/>
    </row>
    <row r="26" spans="2:13" ht="18" customHeight="1" x14ac:dyDescent="0.25">
      <c r="B26" s="273" t="s">
        <v>975</v>
      </c>
      <c r="C26" s="546">
        <v>345592</v>
      </c>
      <c r="D26" s="547" t="s">
        <v>976</v>
      </c>
      <c r="E26" s="546">
        <v>568049</v>
      </c>
      <c r="F26" s="547"/>
      <c r="G26" s="546">
        <v>372413</v>
      </c>
      <c r="H26" s="547"/>
      <c r="I26" s="546">
        <v>288619</v>
      </c>
      <c r="J26" s="547"/>
      <c r="K26" s="546">
        <v>1542904.6370000001</v>
      </c>
      <c r="L26" s="547"/>
    </row>
    <row r="27" spans="2:13" ht="18" customHeight="1" x14ac:dyDescent="0.25">
      <c r="B27" s="273" t="s">
        <v>969</v>
      </c>
      <c r="C27" s="546">
        <v>0</v>
      </c>
      <c r="D27" s="547"/>
      <c r="E27" s="546">
        <v>0</v>
      </c>
      <c r="F27" s="547"/>
      <c r="G27" s="546">
        <v>0</v>
      </c>
      <c r="H27" s="547"/>
      <c r="I27" s="546">
        <v>0</v>
      </c>
      <c r="J27" s="547"/>
      <c r="K27" s="546">
        <v>0</v>
      </c>
      <c r="L27" s="547"/>
    </row>
    <row r="28" spans="2:13" ht="18" customHeight="1" x14ac:dyDescent="0.25">
      <c r="B28" s="273" t="s">
        <v>970</v>
      </c>
      <c r="C28" s="546">
        <v>525869</v>
      </c>
      <c r="D28" s="547"/>
      <c r="E28" s="546">
        <v>592021</v>
      </c>
      <c r="F28" s="547"/>
      <c r="G28" s="546">
        <v>75435</v>
      </c>
      <c r="H28" s="547"/>
      <c r="I28" s="546">
        <v>30956</v>
      </c>
      <c r="J28" s="547"/>
      <c r="K28" s="546">
        <v>0</v>
      </c>
      <c r="L28" s="547"/>
    </row>
    <row r="29" spans="2:13" ht="18" customHeight="1" x14ac:dyDescent="0.25">
      <c r="B29" s="554" t="s">
        <v>977</v>
      </c>
      <c r="C29" s="555">
        <v>871461</v>
      </c>
      <c r="D29" s="547"/>
      <c r="E29" s="555">
        <v>1160070</v>
      </c>
      <c r="F29" s="547"/>
      <c r="G29" s="555">
        <v>447848</v>
      </c>
      <c r="H29" s="547"/>
      <c r="I29" s="555">
        <v>319575</v>
      </c>
      <c r="J29" s="547"/>
      <c r="K29" s="555">
        <v>1542904.6370000001</v>
      </c>
      <c r="L29" s="547"/>
    </row>
    <row r="30" spans="2:13" ht="12.75" customHeight="1" x14ac:dyDescent="0.25">
      <c r="B30" s="273"/>
      <c r="C30" s="546"/>
      <c r="D30" s="547"/>
      <c r="E30" s="546"/>
      <c r="F30" s="547"/>
      <c r="G30" s="546"/>
      <c r="H30" s="547"/>
      <c r="I30" s="546"/>
      <c r="J30" s="547"/>
      <c r="K30" s="546"/>
      <c r="L30" s="547"/>
    </row>
    <row r="31" spans="2:13" ht="18" customHeight="1" x14ac:dyDescent="0.25">
      <c r="B31" s="273" t="s">
        <v>978</v>
      </c>
      <c r="C31" s="546">
        <v>977591</v>
      </c>
      <c r="D31" s="547"/>
      <c r="E31" s="546">
        <v>953851</v>
      </c>
      <c r="F31" s="547"/>
      <c r="G31" s="546">
        <v>947066</v>
      </c>
      <c r="H31" s="547"/>
      <c r="I31" s="546">
        <v>780388</v>
      </c>
      <c r="J31" s="547"/>
      <c r="K31" s="546">
        <v>937570</v>
      </c>
      <c r="L31" s="547"/>
    </row>
    <row r="32" spans="2:13" s="560" customFormat="1" ht="15.75" x14ac:dyDescent="0.25">
      <c r="B32" s="556" t="s">
        <v>260</v>
      </c>
      <c r="C32" s="557">
        <v>76752583</v>
      </c>
      <c r="D32" s="558"/>
      <c r="E32" s="557">
        <v>73375514</v>
      </c>
      <c r="F32" s="558"/>
      <c r="G32" s="557">
        <v>76938262</v>
      </c>
      <c r="H32" s="558"/>
      <c r="I32" s="557">
        <v>73198088</v>
      </c>
      <c r="J32" s="558"/>
      <c r="K32" s="557">
        <v>84845980.022</v>
      </c>
      <c r="L32" s="558"/>
      <c r="M32" s="559"/>
    </row>
    <row r="33" spans="2:13" ht="15.75" x14ac:dyDescent="0.25">
      <c r="B33" s="309"/>
      <c r="C33" s="561"/>
      <c r="D33" s="561"/>
      <c r="E33" s="561"/>
      <c r="F33" s="562"/>
      <c r="G33" s="561"/>
      <c r="H33" s="562"/>
      <c r="I33" s="561"/>
      <c r="J33" s="562"/>
      <c r="K33" s="561"/>
      <c r="L33" s="562"/>
    </row>
    <row r="34" spans="2:13" ht="15.75" x14ac:dyDescent="0.25">
      <c r="B34" s="304" t="s">
        <v>979</v>
      </c>
      <c r="C34" s="548">
        <v>-4133052</v>
      </c>
      <c r="D34" s="549"/>
      <c r="E34" s="548">
        <v>-653404</v>
      </c>
      <c r="F34" s="549"/>
      <c r="G34" s="548">
        <v>-2798008</v>
      </c>
      <c r="H34" s="549"/>
      <c r="I34" s="548">
        <v>10523784</v>
      </c>
      <c r="J34" s="549"/>
      <c r="K34" s="548">
        <v>4150564.6149999946</v>
      </c>
      <c r="L34" s="549"/>
      <c r="M34" s="563"/>
    </row>
    <row r="35" spans="2:13" ht="15.75" x14ac:dyDescent="0.25">
      <c r="B35" s="564" t="s">
        <v>980</v>
      </c>
      <c r="C35" s="565"/>
      <c r="D35" s="566"/>
      <c r="E35" s="565"/>
      <c r="F35" s="566"/>
      <c r="G35" s="565"/>
      <c r="H35" s="566"/>
      <c r="I35" s="565"/>
      <c r="J35" s="566"/>
      <c r="K35" s="567"/>
      <c r="L35" s="568"/>
    </row>
    <row r="36" spans="2:13" ht="72" customHeight="1" x14ac:dyDescent="0.25">
      <c r="B36" s="1978" t="s">
        <v>981</v>
      </c>
      <c r="C36" s="1978"/>
      <c r="D36" s="1978"/>
      <c r="E36" s="1978"/>
      <c r="F36" s="1978"/>
      <c r="G36" s="1978"/>
      <c r="H36" s="1978"/>
      <c r="I36" s="1978"/>
      <c r="J36" s="1978"/>
    </row>
    <row r="37" spans="2:13" ht="15" customHeight="1" x14ac:dyDescent="0.25">
      <c r="B37" s="569" t="s">
        <v>982</v>
      </c>
      <c r="C37" s="569"/>
      <c r="D37" s="569"/>
      <c r="E37" s="569"/>
      <c r="F37" s="569"/>
      <c r="G37" s="569"/>
      <c r="H37" s="569"/>
      <c r="I37" s="570"/>
      <c r="J37" s="570"/>
    </row>
    <row r="38" spans="2:13" ht="15" customHeight="1" x14ac:dyDescent="0.25">
      <c r="B38" s="1978" t="s">
        <v>983</v>
      </c>
      <c r="C38" s="1978"/>
      <c r="D38" s="1978"/>
      <c r="E38" s="1978"/>
      <c r="F38" s="1978"/>
      <c r="G38" s="1978"/>
      <c r="H38" s="1978"/>
      <c r="I38" s="1978"/>
      <c r="J38" s="1978"/>
    </row>
    <row r="39" spans="2:13" ht="17.25" customHeight="1" x14ac:dyDescent="0.25">
      <c r="B39" s="1978"/>
      <c r="C39" s="1978"/>
      <c r="D39" s="1978"/>
      <c r="E39" s="1978"/>
      <c r="F39" s="1978"/>
      <c r="G39" s="1978"/>
      <c r="H39" s="1978"/>
      <c r="I39" s="1978"/>
      <c r="J39" s="1978"/>
    </row>
    <row r="40" spans="2:13" ht="50.25" customHeight="1" x14ac:dyDescent="0.25">
      <c r="B40" s="2041" t="s">
        <v>984</v>
      </c>
      <c r="C40" s="2041"/>
      <c r="D40" s="2041"/>
      <c r="E40" s="2041"/>
      <c r="F40" s="2041"/>
      <c r="G40" s="2041"/>
      <c r="H40" s="2041"/>
      <c r="I40" s="2041"/>
      <c r="J40" s="2041"/>
    </row>
  </sheetData>
  <mergeCells count="7">
    <mergeCell ref="B40:J40"/>
    <mergeCell ref="B2:J2"/>
    <mergeCell ref="B3:J3"/>
    <mergeCell ref="B4:J4"/>
    <mergeCell ref="B5:J5"/>
    <mergeCell ref="B36:J36"/>
    <mergeCell ref="B38:J39"/>
  </mergeCells>
  <hyperlinks>
    <hyperlink ref="K2" location="'Indice Total'!A137" display="Volver" xr:uid="{00000000-0004-0000-7000-000000000000}"/>
  </hyperlinks>
  <printOptions horizontalCentered="1"/>
  <pageMargins left="0.31496062992125984" right="0.31496062992125984" top="0.55118110236220474" bottom="0.55118110236220474" header="0.51181102362204722" footer="0.31496062992125984"/>
  <pageSetup scale="79"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tabColor theme="1"/>
    <pageSetUpPr fitToPage="1"/>
  </sheetPr>
  <dimension ref="B1:D13"/>
  <sheetViews>
    <sheetView showGridLines="0" zoomScale="90" zoomScaleNormal="90" workbookViewId="0"/>
  </sheetViews>
  <sheetFormatPr baseColWidth="10" defaultRowHeight="15" x14ac:dyDescent="0.25"/>
  <cols>
    <col min="1" max="1" width="23.7109375" customWidth="1"/>
    <col min="2" max="2" width="11.42578125" style="4"/>
    <col min="3" max="3" width="138.42578125" bestFit="1" customWidth="1"/>
  </cols>
  <sheetData>
    <row r="1" spans="2:4" ht="42" customHeight="1" x14ac:dyDescent="0.35">
      <c r="C1" s="105" t="s">
        <v>17</v>
      </c>
    </row>
    <row r="2" spans="2:4" ht="31.5" customHeight="1" x14ac:dyDescent="0.25">
      <c r="C2" s="91"/>
    </row>
    <row r="3" spans="2:4" ht="21" x14ac:dyDescent="0.35">
      <c r="C3" s="105" t="s">
        <v>160</v>
      </c>
      <c r="D3" s="1" t="s">
        <v>16</v>
      </c>
    </row>
    <row r="4" spans="2:4" ht="21" x14ac:dyDescent="0.35">
      <c r="B4" s="2" t="s">
        <v>15</v>
      </c>
      <c r="C4" s="126"/>
    </row>
    <row r="5" spans="2:4" x14ac:dyDescent="0.25">
      <c r="B5" s="6">
        <v>128</v>
      </c>
      <c r="C5" t="s">
        <v>161</v>
      </c>
    </row>
    <row r="6" spans="2:4" x14ac:dyDescent="0.25">
      <c r="B6" s="6">
        <v>129</v>
      </c>
      <c r="C6" t="s">
        <v>162</v>
      </c>
    </row>
    <row r="7" spans="2:4" x14ac:dyDescent="0.25">
      <c r="B7" s="6">
        <v>130</v>
      </c>
      <c r="C7" t="s">
        <v>163</v>
      </c>
    </row>
    <row r="8" spans="2:4" x14ac:dyDescent="0.25">
      <c r="B8" s="6">
        <v>131</v>
      </c>
      <c r="C8" t="s">
        <v>164</v>
      </c>
    </row>
    <row r="9" spans="2:4" x14ac:dyDescent="0.25">
      <c r="B9" s="6">
        <v>132</v>
      </c>
      <c r="C9" t="s">
        <v>165</v>
      </c>
    </row>
    <row r="10" spans="2:4" x14ac:dyDescent="0.25">
      <c r="B10" s="6">
        <v>133</v>
      </c>
      <c r="C10" t="s">
        <v>166</v>
      </c>
    </row>
    <row r="11" spans="2:4" x14ac:dyDescent="0.25">
      <c r="B11" s="6">
        <v>134</v>
      </c>
      <c r="C11" t="s">
        <v>167</v>
      </c>
    </row>
    <row r="12" spans="2:4" x14ac:dyDescent="0.25">
      <c r="B12" s="6">
        <v>135</v>
      </c>
      <c r="C12" t="s">
        <v>168</v>
      </c>
    </row>
    <row r="13" spans="2:4" x14ac:dyDescent="0.25">
      <c r="B13" s="6">
        <v>136</v>
      </c>
      <c r="C13" t="s">
        <v>169</v>
      </c>
    </row>
  </sheetData>
  <hyperlinks>
    <hyperlink ref="D3" location="'Indice Total'!A150" display="Volver" xr:uid="{00000000-0004-0000-7100-000000000000}"/>
    <hyperlink ref="B5" location="'128-129'!A1" display="'128-129'!A1" xr:uid="{00000000-0004-0000-7100-000001000000}"/>
    <hyperlink ref="B6" location="'128-129'!A1" display="'128-129'!A1" xr:uid="{00000000-0004-0000-7100-000002000000}"/>
    <hyperlink ref="B7" location="'130'!A1" display="'130'!A1" xr:uid="{00000000-0004-0000-7100-000003000000}"/>
    <hyperlink ref="B8" location="'131-132'!A1" display="'131-132'!A1" xr:uid="{00000000-0004-0000-7100-000004000000}"/>
    <hyperlink ref="B9" location="'131-132'!A1" display="'131-132'!A1" xr:uid="{00000000-0004-0000-7100-000005000000}"/>
    <hyperlink ref="B10" location="'133-134'!A1" display="'133-134'!A1" xr:uid="{00000000-0004-0000-7100-000006000000}"/>
    <hyperlink ref="B11" location="'133-134'!A1" display="'133-134'!A1" xr:uid="{00000000-0004-0000-7100-000007000000}"/>
    <hyperlink ref="B12" location="'135'!A1" display="'135'!A1" xr:uid="{00000000-0004-0000-7100-000008000000}"/>
    <hyperlink ref="B13" location="'136'!A1" display="'136'!A1" xr:uid="{00000000-0004-0000-7100-000009000000}"/>
  </hyperlinks>
  <pageMargins left="0.70866141732283472" right="0.70866141732283472" top="0.74803149606299213" bottom="0.74803149606299213" header="0.31496062992125984" footer="0.31496062992125984"/>
  <pageSetup paperSize="14" scale="99"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tabColor theme="0" tint="-0.499984740745262"/>
    <pageSetUpPr fitToPage="1"/>
  </sheetPr>
  <dimension ref="B2:J52"/>
  <sheetViews>
    <sheetView showGridLines="0" zoomScale="90" zoomScaleNormal="90" workbookViewId="0"/>
  </sheetViews>
  <sheetFormatPr baseColWidth="10" defaultRowHeight="15" x14ac:dyDescent="0.25"/>
  <cols>
    <col min="1" max="1" width="20.42578125" customWidth="1"/>
    <col min="2" max="2" width="11.7109375" customWidth="1"/>
    <col min="3" max="3" width="24.28515625" customWidth="1"/>
    <col min="4" max="4" width="17" customWidth="1"/>
    <col min="5" max="5" width="20.5703125" customWidth="1"/>
    <col min="6" max="6" width="15" bestFit="1" customWidth="1"/>
    <col min="7" max="7" width="20.28515625" customWidth="1"/>
    <col min="8" max="8" width="13.85546875" customWidth="1"/>
    <col min="9" max="9" width="12.5703125" customWidth="1"/>
  </cols>
  <sheetData>
    <row r="2" spans="2:8" ht="23.25" customHeight="1" x14ac:dyDescent="0.25">
      <c r="B2" s="2044" t="s">
        <v>985</v>
      </c>
      <c r="C2" s="2044"/>
      <c r="D2" s="2044"/>
      <c r="E2" s="1" t="s">
        <v>16</v>
      </c>
      <c r="F2" s="571"/>
    </row>
    <row r="3" spans="2:8" ht="56.25" customHeight="1" x14ac:dyDescent="0.25">
      <c r="B3" s="2045" t="s">
        <v>986</v>
      </c>
      <c r="C3" s="2045"/>
      <c r="D3" s="2045"/>
      <c r="E3" s="572"/>
      <c r="F3" s="572"/>
      <c r="G3" s="4"/>
    </row>
    <row r="4" spans="2:8" ht="15" customHeight="1" thickBot="1" x14ac:dyDescent="0.3">
      <c r="B4" s="2046" t="s">
        <v>987</v>
      </c>
      <c r="C4" s="2046"/>
      <c r="D4" s="2046"/>
      <c r="E4" s="573"/>
      <c r="F4" s="573"/>
      <c r="G4" s="4"/>
    </row>
    <row r="5" spans="2:8" ht="15.75" x14ac:dyDescent="0.25">
      <c r="B5" s="573"/>
      <c r="C5" s="573"/>
      <c r="D5" s="573"/>
      <c r="E5" s="573"/>
      <c r="F5" s="573"/>
      <c r="G5" s="4"/>
    </row>
    <row r="6" spans="2:8" ht="22.5" customHeight="1" x14ac:dyDescent="0.25">
      <c r="B6" s="574" t="s">
        <v>988</v>
      </c>
      <c r="C6" s="574" t="s">
        <v>989</v>
      </c>
      <c r="D6" s="574" t="s">
        <v>990</v>
      </c>
    </row>
    <row r="7" spans="2:8" x14ac:dyDescent="0.25">
      <c r="B7" s="575">
        <v>2002</v>
      </c>
      <c r="C7" s="576">
        <v>436650</v>
      </c>
      <c r="D7" s="576">
        <v>943121</v>
      </c>
      <c r="F7" s="577"/>
    </row>
    <row r="8" spans="2:8" x14ac:dyDescent="0.25">
      <c r="B8" s="575">
        <v>2003</v>
      </c>
      <c r="C8" s="576">
        <v>434715</v>
      </c>
      <c r="D8" s="576">
        <v>936919</v>
      </c>
      <c r="F8" s="577"/>
    </row>
    <row r="9" spans="2:8" x14ac:dyDescent="0.25">
      <c r="B9" s="575">
        <v>2004</v>
      </c>
      <c r="C9" s="576">
        <v>429942</v>
      </c>
      <c r="D9" s="576">
        <v>938219</v>
      </c>
      <c r="F9" s="577"/>
    </row>
    <row r="10" spans="2:8" x14ac:dyDescent="0.25">
      <c r="B10" s="575">
        <v>2005</v>
      </c>
      <c r="C10" s="576">
        <v>425619</v>
      </c>
      <c r="D10" s="576">
        <v>953896</v>
      </c>
      <c r="F10" s="577"/>
    </row>
    <row r="11" spans="2:8" x14ac:dyDescent="0.25">
      <c r="B11" s="575">
        <v>2006</v>
      </c>
      <c r="C11" s="576">
        <v>426999</v>
      </c>
      <c r="D11" s="576">
        <v>987124</v>
      </c>
      <c r="F11" s="577"/>
      <c r="H11" s="578"/>
    </row>
    <row r="12" spans="2:8" x14ac:dyDescent="0.25">
      <c r="B12" s="575">
        <v>2007</v>
      </c>
      <c r="C12" s="576">
        <v>450170</v>
      </c>
      <c r="D12" s="576">
        <v>1051377</v>
      </c>
      <c r="F12" s="577"/>
      <c r="H12" s="578"/>
    </row>
    <row r="13" spans="2:8" x14ac:dyDescent="0.25">
      <c r="B13" s="575">
        <v>2008</v>
      </c>
      <c r="C13" s="576">
        <v>548060</v>
      </c>
      <c r="D13" s="576">
        <v>1312484</v>
      </c>
      <c r="F13" s="579"/>
      <c r="H13" s="578"/>
    </row>
    <row r="14" spans="2:8" x14ac:dyDescent="0.25">
      <c r="B14" s="575">
        <v>2009</v>
      </c>
      <c r="C14" s="576">
        <v>704968</v>
      </c>
      <c r="D14" s="576">
        <v>1726270</v>
      </c>
      <c r="F14" s="579"/>
    </row>
    <row r="15" spans="2:8" x14ac:dyDescent="0.25">
      <c r="B15" s="575">
        <v>2010</v>
      </c>
      <c r="C15" s="576">
        <v>843019</v>
      </c>
      <c r="D15" s="576">
        <v>2084357</v>
      </c>
      <c r="F15" s="579"/>
    </row>
    <row r="16" spans="2:8" x14ac:dyDescent="0.25">
      <c r="B16" s="575">
        <v>2011</v>
      </c>
      <c r="C16" s="576">
        <v>857098</v>
      </c>
      <c r="D16" s="576">
        <v>2116439</v>
      </c>
      <c r="F16" s="579"/>
    </row>
    <row r="17" spans="2:9" x14ac:dyDescent="0.25">
      <c r="B17" s="575">
        <v>2012</v>
      </c>
      <c r="C17" s="576">
        <v>841798</v>
      </c>
      <c r="D17" s="576">
        <v>2066619</v>
      </c>
      <c r="F17" s="579"/>
    </row>
    <row r="18" spans="2:9" x14ac:dyDescent="0.25">
      <c r="B18" s="575">
        <v>2013</v>
      </c>
      <c r="C18" s="576">
        <v>823294.5</v>
      </c>
      <c r="D18" s="576">
        <v>2018423.7499999998</v>
      </c>
      <c r="F18" s="579"/>
    </row>
    <row r="19" spans="2:9" x14ac:dyDescent="0.25">
      <c r="B19" s="575">
        <v>2014</v>
      </c>
      <c r="C19" s="576">
        <v>817050.5</v>
      </c>
      <c r="D19" s="576">
        <v>2000424.75</v>
      </c>
      <c r="F19" s="579"/>
    </row>
    <row r="20" spans="2:9" x14ac:dyDescent="0.25">
      <c r="B20" s="575">
        <v>2015</v>
      </c>
      <c r="C20" s="576">
        <v>820755</v>
      </c>
      <c r="D20" s="576">
        <v>2011547</v>
      </c>
      <c r="F20" s="579"/>
    </row>
    <row r="21" spans="2:9" x14ac:dyDescent="0.25">
      <c r="B21" s="575">
        <v>2016</v>
      </c>
      <c r="C21" s="576">
        <v>823539</v>
      </c>
      <c r="D21" s="576">
        <v>2019528</v>
      </c>
      <c r="G21" s="1"/>
    </row>
    <row r="22" spans="2:9" x14ac:dyDescent="0.25">
      <c r="B22" s="575">
        <v>2017</v>
      </c>
      <c r="C22" s="580">
        <v>818547</v>
      </c>
      <c r="D22" s="580">
        <v>2002327</v>
      </c>
      <c r="G22" s="1"/>
    </row>
    <row r="23" spans="2:9" x14ac:dyDescent="0.25">
      <c r="B23" s="575">
        <v>2018</v>
      </c>
      <c r="C23" s="576">
        <v>822702</v>
      </c>
      <c r="D23" s="576">
        <v>2019906</v>
      </c>
      <c r="G23" s="1"/>
    </row>
    <row r="24" spans="2:9" x14ac:dyDescent="0.25">
      <c r="B24" s="575">
        <v>2019</v>
      </c>
      <c r="C24" s="576">
        <v>831463</v>
      </c>
      <c r="D24" s="576">
        <v>2054544</v>
      </c>
      <c r="G24" s="1"/>
    </row>
    <row r="25" spans="2:9" x14ac:dyDescent="0.25">
      <c r="B25" s="575">
        <v>2020</v>
      </c>
      <c r="C25" s="576">
        <v>861843.5</v>
      </c>
      <c r="D25" s="576">
        <v>2123954.8333333335</v>
      </c>
      <c r="G25" s="1"/>
    </row>
    <row r="26" spans="2:9" x14ac:dyDescent="0.25">
      <c r="B26" s="927"/>
      <c r="C26" s="928"/>
      <c r="D26" s="928"/>
      <c r="G26" s="1"/>
    </row>
    <row r="27" spans="2:9" x14ac:dyDescent="0.25">
      <c r="B27" s="927"/>
      <c r="C27" s="928"/>
      <c r="D27" s="928"/>
      <c r="G27" s="1"/>
    </row>
    <row r="28" spans="2:9" ht="18" customHeight="1" x14ac:dyDescent="0.25">
      <c r="B28" s="2044" t="s">
        <v>991</v>
      </c>
      <c r="C28" s="2044"/>
      <c r="D28" s="2044"/>
      <c r="E28" s="2044"/>
      <c r="F28" s="2044"/>
      <c r="G28" s="2044"/>
      <c r="H28" s="2044"/>
      <c r="I28" s="1" t="s">
        <v>16</v>
      </c>
    </row>
    <row r="29" spans="2:9" ht="35.25" customHeight="1" x14ac:dyDescent="0.25">
      <c r="B29" s="2045" t="s">
        <v>992</v>
      </c>
      <c r="C29" s="2045"/>
      <c r="D29" s="2045"/>
      <c r="E29" s="2045"/>
      <c r="F29" s="2045"/>
      <c r="G29" s="2045"/>
      <c r="H29" s="2045"/>
      <c r="I29" s="581"/>
    </row>
    <row r="30" spans="2:9" ht="15" customHeight="1" thickBot="1" x14ac:dyDescent="0.3">
      <c r="B30" s="2046" t="s">
        <v>987</v>
      </c>
      <c r="C30" s="2046"/>
      <c r="D30" s="2046"/>
      <c r="E30" s="2046"/>
      <c r="F30" s="2046"/>
      <c r="G30" s="2046"/>
      <c r="H30" s="2046"/>
      <c r="I30" s="581"/>
    </row>
    <row r="32" spans="2:9" ht="30" x14ac:dyDescent="0.25">
      <c r="B32" s="582" t="s">
        <v>988</v>
      </c>
      <c r="C32" s="582" t="s">
        <v>993</v>
      </c>
      <c r="D32" s="582" t="s">
        <v>994</v>
      </c>
      <c r="E32" s="582" t="s">
        <v>995</v>
      </c>
      <c r="F32" s="582" t="s">
        <v>996</v>
      </c>
      <c r="G32" s="582" t="s">
        <v>997</v>
      </c>
      <c r="H32" s="582" t="s">
        <v>998</v>
      </c>
    </row>
    <row r="33" spans="2:10" ht="15.75" x14ac:dyDescent="0.25">
      <c r="B33" s="575">
        <v>2002</v>
      </c>
      <c r="C33" s="576">
        <v>779947</v>
      </c>
      <c r="D33" s="576">
        <v>150010</v>
      </c>
      <c r="E33" s="576">
        <v>1859</v>
      </c>
      <c r="F33" s="576">
        <v>1542</v>
      </c>
      <c r="G33" s="576"/>
      <c r="H33" s="583">
        <v>933358</v>
      </c>
    </row>
    <row r="34" spans="2:10" ht="16.5" x14ac:dyDescent="0.25">
      <c r="B34" s="575">
        <v>2003</v>
      </c>
      <c r="C34" s="576">
        <v>756767</v>
      </c>
      <c r="D34" s="576">
        <v>176443</v>
      </c>
      <c r="E34" s="576">
        <v>1376</v>
      </c>
      <c r="F34" s="576">
        <v>1689</v>
      </c>
      <c r="G34" s="576"/>
      <c r="H34" s="583">
        <v>936275</v>
      </c>
      <c r="J34" s="584"/>
    </row>
    <row r="35" spans="2:10" ht="16.5" x14ac:dyDescent="0.25">
      <c r="B35" s="575">
        <v>2004</v>
      </c>
      <c r="C35" s="576">
        <v>738279</v>
      </c>
      <c r="D35" s="576">
        <v>195642</v>
      </c>
      <c r="E35" s="576">
        <v>2034</v>
      </c>
      <c r="F35" s="576">
        <v>1779</v>
      </c>
      <c r="G35" s="576"/>
      <c r="H35" s="583">
        <v>937734</v>
      </c>
      <c r="J35" s="584"/>
    </row>
    <row r="36" spans="2:10" ht="16.5" x14ac:dyDescent="0.25">
      <c r="B36" s="575">
        <v>2005</v>
      </c>
      <c r="C36" s="576">
        <v>733424</v>
      </c>
      <c r="D36" s="576">
        <v>215879</v>
      </c>
      <c r="E36" s="576">
        <v>2205</v>
      </c>
      <c r="F36" s="576">
        <v>1786</v>
      </c>
      <c r="G36" s="576"/>
      <c r="H36" s="583">
        <v>953294</v>
      </c>
      <c r="J36" s="584"/>
    </row>
    <row r="37" spans="2:10" ht="16.5" x14ac:dyDescent="0.25">
      <c r="B37" s="575">
        <v>2006</v>
      </c>
      <c r="C37" s="576">
        <v>739700</v>
      </c>
      <c r="D37" s="576">
        <f>243203</f>
        <v>243203</v>
      </c>
      <c r="E37" s="576">
        <v>1861</v>
      </c>
      <c r="F37" s="576">
        <f>1778-253</f>
        <v>1525</v>
      </c>
      <c r="G37" s="576">
        <v>253</v>
      </c>
      <c r="H37" s="583">
        <v>986542</v>
      </c>
      <c r="J37" s="584"/>
    </row>
    <row r="38" spans="2:10" ht="16.5" x14ac:dyDescent="0.25">
      <c r="B38" s="575">
        <v>2007</v>
      </c>
      <c r="C38" s="576">
        <v>768104</v>
      </c>
      <c r="D38" s="576">
        <v>278216</v>
      </c>
      <c r="E38" s="576">
        <v>2547</v>
      </c>
      <c r="F38" s="576">
        <v>1626</v>
      </c>
      <c r="G38" s="576">
        <v>331</v>
      </c>
      <c r="H38" s="583">
        <v>1050824</v>
      </c>
      <c r="J38" s="584"/>
    </row>
    <row r="39" spans="2:10" ht="16.5" x14ac:dyDescent="0.25">
      <c r="B39" s="575">
        <v>2008</v>
      </c>
      <c r="C39" s="576">
        <v>921433</v>
      </c>
      <c r="D39" s="576">
        <v>380927</v>
      </c>
      <c r="E39" s="576">
        <v>5971</v>
      </c>
      <c r="F39" s="576">
        <v>2127</v>
      </c>
      <c r="G39" s="576">
        <v>753</v>
      </c>
      <c r="H39" s="583">
        <v>1311211</v>
      </c>
      <c r="J39" s="584"/>
    </row>
    <row r="40" spans="2:10" ht="15.75" x14ac:dyDescent="0.25">
      <c r="B40" s="575">
        <v>2009</v>
      </c>
      <c r="C40" s="576">
        <v>1166961</v>
      </c>
      <c r="D40" s="576">
        <v>546646</v>
      </c>
      <c r="E40" s="576">
        <v>7058</v>
      </c>
      <c r="F40" s="576">
        <v>2766</v>
      </c>
      <c r="G40" s="576">
        <v>1132</v>
      </c>
      <c r="H40" s="583">
        <v>1724563</v>
      </c>
    </row>
    <row r="41" spans="2:10" ht="15.75" x14ac:dyDescent="0.25">
      <c r="B41" s="575">
        <v>2010</v>
      </c>
      <c r="C41" s="576">
        <v>1369021</v>
      </c>
      <c r="D41" s="576">
        <v>702693</v>
      </c>
      <c r="E41" s="576">
        <v>6613</v>
      </c>
      <c r="F41" s="576">
        <v>3279</v>
      </c>
      <c r="G41" s="576">
        <v>1263</v>
      </c>
      <c r="H41" s="583">
        <v>2082869</v>
      </c>
    </row>
    <row r="42" spans="2:10" ht="15.75" x14ac:dyDescent="0.25">
      <c r="B42" s="575">
        <v>2011</v>
      </c>
      <c r="C42" s="576">
        <v>1379618</v>
      </c>
      <c r="D42" s="576">
        <v>725478</v>
      </c>
      <c r="E42" s="576">
        <v>5748</v>
      </c>
      <c r="F42" s="576">
        <v>3346</v>
      </c>
      <c r="G42" s="576">
        <v>1078</v>
      </c>
      <c r="H42" s="583">
        <v>2115268</v>
      </c>
    </row>
    <row r="43" spans="2:10" ht="15.75" x14ac:dyDescent="0.25">
      <c r="B43" s="575">
        <v>2012</v>
      </c>
      <c r="C43" s="576">
        <v>1343889</v>
      </c>
      <c r="D43" s="576">
        <v>712390</v>
      </c>
      <c r="E43" s="576">
        <v>5184</v>
      </c>
      <c r="F43" s="576">
        <v>3261</v>
      </c>
      <c r="G43" s="576">
        <v>920</v>
      </c>
      <c r="H43" s="583">
        <v>2065644</v>
      </c>
    </row>
    <row r="44" spans="2:10" ht="15.75" x14ac:dyDescent="0.25">
      <c r="B44" s="575">
        <v>2013</v>
      </c>
      <c r="C44" s="576">
        <v>1309499.1666666667</v>
      </c>
      <c r="D44" s="576">
        <v>700373.16666666663</v>
      </c>
      <c r="E44" s="576">
        <v>4451.583333333333</v>
      </c>
      <c r="F44" s="576">
        <v>3116</v>
      </c>
      <c r="G44" s="576">
        <v>983.83333333333337</v>
      </c>
      <c r="H44" s="583">
        <v>2018423.75</v>
      </c>
    </row>
    <row r="45" spans="2:10" ht="15.75" x14ac:dyDescent="0.25">
      <c r="B45" s="575">
        <v>2014</v>
      </c>
      <c r="C45" s="576">
        <v>1292132.5</v>
      </c>
      <c r="D45" s="576">
        <v>699360.99999999988</v>
      </c>
      <c r="E45" s="576">
        <v>4771.4166666666661</v>
      </c>
      <c r="F45" s="576">
        <v>3037.75</v>
      </c>
      <c r="G45" s="576">
        <v>1122</v>
      </c>
      <c r="H45" s="583">
        <v>2000424.6666666667</v>
      </c>
    </row>
    <row r="46" spans="2:10" ht="15.75" x14ac:dyDescent="0.25">
      <c r="B46" s="575">
        <v>2015</v>
      </c>
      <c r="C46" s="576">
        <v>1295998</v>
      </c>
      <c r="D46" s="576">
        <v>707000</v>
      </c>
      <c r="E46" s="576">
        <v>4511</v>
      </c>
      <c r="F46" s="576">
        <v>3153</v>
      </c>
      <c r="G46" s="576">
        <v>885</v>
      </c>
      <c r="H46" s="583">
        <v>2011547</v>
      </c>
    </row>
    <row r="47" spans="2:10" ht="15.75" x14ac:dyDescent="0.25">
      <c r="B47" s="575">
        <v>2016</v>
      </c>
      <c r="C47" s="576">
        <v>1299476.9166666665</v>
      </c>
      <c r="D47" s="576">
        <v>712087.66666666663</v>
      </c>
      <c r="E47" s="576">
        <v>3927.666666666667</v>
      </c>
      <c r="F47" s="576">
        <v>3207.4999999999995</v>
      </c>
      <c r="G47" s="576">
        <v>827.74999999999989</v>
      </c>
      <c r="H47" s="583">
        <v>2019527.4999999998</v>
      </c>
    </row>
    <row r="48" spans="2:10" ht="15.75" x14ac:dyDescent="0.25">
      <c r="B48" s="575">
        <v>2017</v>
      </c>
      <c r="C48" s="576">
        <v>1285728</v>
      </c>
      <c r="D48" s="576">
        <v>708689</v>
      </c>
      <c r="E48" s="576">
        <v>3465</v>
      </c>
      <c r="F48" s="576">
        <v>3257</v>
      </c>
      <c r="G48" s="576">
        <v>1188</v>
      </c>
      <c r="H48" s="583">
        <v>2002327</v>
      </c>
    </row>
    <row r="49" spans="2:9" ht="15.75" x14ac:dyDescent="0.25">
      <c r="B49" s="575">
        <v>2018</v>
      </c>
      <c r="C49" s="576">
        <v>1294127.83333333</v>
      </c>
      <c r="D49" s="576">
        <v>717523.33333333302</v>
      </c>
      <c r="E49" s="576">
        <v>3467</v>
      </c>
      <c r="F49" s="576">
        <v>3361.25</v>
      </c>
      <c r="G49" s="576">
        <v>1426.1666666666699</v>
      </c>
      <c r="H49" s="583">
        <v>2019905.5833333298</v>
      </c>
    </row>
    <row r="50" spans="2:9" ht="15.75" x14ac:dyDescent="0.25">
      <c r="B50" s="575">
        <v>2019</v>
      </c>
      <c r="C50" s="576">
        <v>1312008</v>
      </c>
      <c r="D50" s="576">
        <v>734246</v>
      </c>
      <c r="E50" s="576">
        <v>3290</v>
      </c>
      <c r="F50" s="576">
        <v>3445</v>
      </c>
      <c r="G50" s="576">
        <v>1555</v>
      </c>
      <c r="H50" s="583">
        <v>2054544</v>
      </c>
    </row>
    <row r="51" spans="2:9" ht="15.75" x14ac:dyDescent="0.25">
      <c r="B51" s="575">
        <v>2020</v>
      </c>
      <c r="C51" s="576">
        <v>1351562.1666666667</v>
      </c>
      <c r="D51" s="576">
        <v>764202.33333333326</v>
      </c>
      <c r="E51" s="576">
        <v>3017</v>
      </c>
      <c r="F51" s="576">
        <v>3535.8333333333339</v>
      </c>
      <c r="G51" s="576">
        <v>1638.0000000000002</v>
      </c>
      <c r="H51" s="583">
        <v>2123955.3333333335</v>
      </c>
    </row>
    <row r="52" spans="2:9" x14ac:dyDescent="0.25">
      <c r="B52" s="1978" t="s">
        <v>999</v>
      </c>
      <c r="C52" s="1978"/>
      <c r="D52" s="1978"/>
      <c r="E52" s="1978"/>
      <c r="F52" s="1978"/>
      <c r="G52" s="1978"/>
      <c r="H52" s="1978"/>
      <c r="I52" s="585"/>
    </row>
  </sheetData>
  <mergeCells count="7">
    <mergeCell ref="B52:H52"/>
    <mergeCell ref="B2:D2"/>
    <mergeCell ref="B3:D3"/>
    <mergeCell ref="B4:D4"/>
    <mergeCell ref="B28:H28"/>
    <mergeCell ref="B29:H29"/>
    <mergeCell ref="B30:H30"/>
  </mergeCells>
  <hyperlinks>
    <hyperlink ref="E2" location="'Indice Total'!A150" display="Volver" xr:uid="{00000000-0004-0000-7200-000000000000}"/>
    <hyperlink ref="I28" location="'Indice Total'!A150" display="Volver" xr:uid="{00000000-0004-0000-7200-000001000000}"/>
  </hyperlinks>
  <pageMargins left="1.1811023622047245" right="0.74803149606299213" top="0.98425196850393704" bottom="0.98425196850393704" header="0" footer="0"/>
  <pageSetup scale="71" orientation="portrait" r:id="rId1"/>
  <headerFooter alignWithMargins="0"/>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tabColor theme="0" tint="-0.499984740745262"/>
  </sheetPr>
  <dimension ref="B2:J61"/>
  <sheetViews>
    <sheetView showGridLines="0" zoomScale="90" zoomScaleNormal="90" workbookViewId="0"/>
  </sheetViews>
  <sheetFormatPr baseColWidth="10" defaultColWidth="10.28515625" defaultRowHeight="15" x14ac:dyDescent="0.2"/>
  <cols>
    <col min="1" max="1" width="20.7109375" style="289" customWidth="1"/>
    <col min="2" max="2" width="42.42578125" style="289" customWidth="1"/>
    <col min="3" max="3" width="2.7109375" style="289" customWidth="1"/>
    <col min="4" max="4" width="16" style="289" customWidth="1"/>
    <col min="5" max="5" width="17.5703125" style="289" customWidth="1"/>
    <col min="6" max="6" width="21.140625" style="289" customWidth="1"/>
    <col min="7" max="7" width="16.42578125" style="289" customWidth="1"/>
    <col min="8" max="8" width="17.140625" style="289" customWidth="1"/>
    <col min="9" max="9" width="3" style="289" customWidth="1"/>
    <col min="10" max="197" width="10.28515625" style="289"/>
    <col min="198" max="198" width="1.85546875" style="289" customWidth="1"/>
    <col min="199" max="252" width="10.28515625" style="289"/>
    <col min="253" max="253" width="24.7109375" style="289" customWidth="1"/>
    <col min="254" max="254" width="42.42578125" style="289" customWidth="1"/>
    <col min="255" max="255" width="2.7109375" style="289" customWidth="1"/>
    <col min="256" max="256" width="15.42578125" style="289" customWidth="1"/>
    <col min="257" max="257" width="4" style="289" customWidth="1"/>
    <col min="258" max="258" width="16" style="289" customWidth="1"/>
    <col min="259" max="259" width="4.140625" style="289" customWidth="1"/>
    <col min="260" max="260" width="17.5703125" style="289" customWidth="1"/>
    <col min="261" max="261" width="3.28515625" style="289" customWidth="1"/>
    <col min="262" max="262" width="16.42578125" style="289" customWidth="1"/>
    <col min="263" max="263" width="17.140625" style="289" customWidth="1"/>
    <col min="264" max="264" width="3" style="289" customWidth="1"/>
    <col min="265" max="453" width="10.28515625" style="289"/>
    <col min="454" max="454" width="1.85546875" style="289" customWidth="1"/>
    <col min="455" max="508" width="10.28515625" style="289"/>
    <col min="509" max="509" width="24.7109375" style="289" customWidth="1"/>
    <col min="510" max="510" width="42.42578125" style="289" customWidth="1"/>
    <col min="511" max="511" width="2.7109375" style="289" customWidth="1"/>
    <col min="512" max="512" width="15.42578125" style="289" customWidth="1"/>
    <col min="513" max="513" width="4" style="289" customWidth="1"/>
    <col min="514" max="514" width="16" style="289" customWidth="1"/>
    <col min="515" max="515" width="4.140625" style="289" customWidth="1"/>
    <col min="516" max="516" width="17.5703125" style="289" customWidth="1"/>
    <col min="517" max="517" width="3.28515625" style="289" customWidth="1"/>
    <col min="518" max="518" width="16.42578125" style="289" customWidth="1"/>
    <col min="519" max="519" width="17.140625" style="289" customWidth="1"/>
    <col min="520" max="520" width="3" style="289" customWidth="1"/>
    <col min="521" max="709" width="10.28515625" style="289"/>
    <col min="710" max="710" width="1.85546875" style="289" customWidth="1"/>
    <col min="711" max="764" width="10.28515625" style="289"/>
    <col min="765" max="765" width="24.7109375" style="289" customWidth="1"/>
    <col min="766" max="766" width="42.42578125" style="289" customWidth="1"/>
    <col min="767" max="767" width="2.7109375" style="289" customWidth="1"/>
    <col min="768" max="768" width="15.42578125" style="289" customWidth="1"/>
    <col min="769" max="769" width="4" style="289" customWidth="1"/>
    <col min="770" max="770" width="16" style="289" customWidth="1"/>
    <col min="771" max="771" width="4.140625" style="289" customWidth="1"/>
    <col min="772" max="772" width="17.5703125" style="289" customWidth="1"/>
    <col min="773" max="773" width="3.28515625" style="289" customWidth="1"/>
    <col min="774" max="774" width="16.42578125" style="289" customWidth="1"/>
    <col min="775" max="775" width="17.140625" style="289" customWidth="1"/>
    <col min="776" max="776" width="3" style="289" customWidth="1"/>
    <col min="777" max="965" width="10.28515625" style="289"/>
    <col min="966" max="966" width="1.85546875" style="289" customWidth="1"/>
    <col min="967" max="1020" width="10.28515625" style="289"/>
    <col min="1021" max="1021" width="24.7109375" style="289" customWidth="1"/>
    <col min="1022" max="1022" width="42.42578125" style="289" customWidth="1"/>
    <col min="1023" max="1023" width="2.7109375" style="289" customWidth="1"/>
    <col min="1024" max="1024" width="15.42578125" style="289" customWidth="1"/>
    <col min="1025" max="1025" width="4" style="289" customWidth="1"/>
    <col min="1026" max="1026" width="16" style="289" customWidth="1"/>
    <col min="1027" max="1027" width="4.140625" style="289" customWidth="1"/>
    <col min="1028" max="1028" width="17.5703125" style="289" customWidth="1"/>
    <col min="1029" max="1029" width="3.28515625" style="289" customWidth="1"/>
    <col min="1030" max="1030" width="16.42578125" style="289" customWidth="1"/>
    <col min="1031" max="1031" width="17.140625" style="289" customWidth="1"/>
    <col min="1032" max="1032" width="3" style="289" customWidth="1"/>
    <col min="1033" max="1221" width="10.28515625" style="289"/>
    <col min="1222" max="1222" width="1.85546875" style="289" customWidth="1"/>
    <col min="1223" max="1276" width="10.28515625" style="289"/>
    <col min="1277" max="1277" width="24.7109375" style="289" customWidth="1"/>
    <col min="1278" max="1278" width="42.42578125" style="289" customWidth="1"/>
    <col min="1279" max="1279" width="2.7109375" style="289" customWidth="1"/>
    <col min="1280" max="1280" width="15.42578125" style="289" customWidth="1"/>
    <col min="1281" max="1281" width="4" style="289" customWidth="1"/>
    <col min="1282" max="1282" width="16" style="289" customWidth="1"/>
    <col min="1283" max="1283" width="4.140625" style="289" customWidth="1"/>
    <col min="1284" max="1284" width="17.5703125" style="289" customWidth="1"/>
    <col min="1285" max="1285" width="3.28515625" style="289" customWidth="1"/>
    <col min="1286" max="1286" width="16.42578125" style="289" customWidth="1"/>
    <col min="1287" max="1287" width="17.140625" style="289" customWidth="1"/>
    <col min="1288" max="1288" width="3" style="289" customWidth="1"/>
    <col min="1289" max="1477" width="10.28515625" style="289"/>
    <col min="1478" max="1478" width="1.85546875" style="289" customWidth="1"/>
    <col min="1479" max="1532" width="10.28515625" style="289"/>
    <col min="1533" max="1533" width="24.7109375" style="289" customWidth="1"/>
    <col min="1534" max="1534" width="42.42578125" style="289" customWidth="1"/>
    <col min="1535" max="1535" width="2.7109375" style="289" customWidth="1"/>
    <col min="1536" max="1536" width="15.42578125" style="289" customWidth="1"/>
    <col min="1537" max="1537" width="4" style="289" customWidth="1"/>
    <col min="1538" max="1538" width="16" style="289" customWidth="1"/>
    <col min="1539" max="1539" width="4.140625" style="289" customWidth="1"/>
    <col min="1540" max="1540" width="17.5703125" style="289" customWidth="1"/>
    <col min="1541" max="1541" width="3.28515625" style="289" customWidth="1"/>
    <col min="1542" max="1542" width="16.42578125" style="289" customWidth="1"/>
    <col min="1543" max="1543" width="17.140625" style="289" customWidth="1"/>
    <col min="1544" max="1544" width="3" style="289" customWidth="1"/>
    <col min="1545" max="1733" width="10.28515625" style="289"/>
    <col min="1734" max="1734" width="1.85546875" style="289" customWidth="1"/>
    <col min="1735" max="1788" width="10.28515625" style="289"/>
    <col min="1789" max="1789" width="24.7109375" style="289" customWidth="1"/>
    <col min="1790" max="1790" width="42.42578125" style="289" customWidth="1"/>
    <col min="1791" max="1791" width="2.7109375" style="289" customWidth="1"/>
    <col min="1792" max="1792" width="15.42578125" style="289" customWidth="1"/>
    <col min="1793" max="1793" width="4" style="289" customWidth="1"/>
    <col min="1794" max="1794" width="16" style="289" customWidth="1"/>
    <col min="1795" max="1795" width="4.140625" style="289" customWidth="1"/>
    <col min="1796" max="1796" width="17.5703125" style="289" customWidth="1"/>
    <col min="1797" max="1797" width="3.28515625" style="289" customWidth="1"/>
    <col min="1798" max="1798" width="16.42578125" style="289" customWidth="1"/>
    <col min="1799" max="1799" width="17.140625" style="289" customWidth="1"/>
    <col min="1800" max="1800" width="3" style="289" customWidth="1"/>
    <col min="1801" max="1989" width="10.28515625" style="289"/>
    <col min="1990" max="1990" width="1.85546875" style="289" customWidth="1"/>
    <col min="1991" max="2044" width="10.28515625" style="289"/>
    <col min="2045" max="2045" width="24.7109375" style="289" customWidth="1"/>
    <col min="2046" max="2046" width="42.42578125" style="289" customWidth="1"/>
    <col min="2047" max="2047" width="2.7109375" style="289" customWidth="1"/>
    <col min="2048" max="2048" width="15.42578125" style="289" customWidth="1"/>
    <col min="2049" max="2049" width="4" style="289" customWidth="1"/>
    <col min="2050" max="2050" width="16" style="289" customWidth="1"/>
    <col min="2051" max="2051" width="4.140625" style="289" customWidth="1"/>
    <col min="2052" max="2052" width="17.5703125" style="289" customWidth="1"/>
    <col min="2053" max="2053" width="3.28515625" style="289" customWidth="1"/>
    <col min="2054" max="2054" width="16.42578125" style="289" customWidth="1"/>
    <col min="2055" max="2055" width="17.140625" style="289" customWidth="1"/>
    <col min="2056" max="2056" width="3" style="289" customWidth="1"/>
    <col min="2057" max="2245" width="10.28515625" style="289"/>
    <col min="2246" max="2246" width="1.85546875" style="289" customWidth="1"/>
    <col min="2247" max="2300" width="10.28515625" style="289"/>
    <col min="2301" max="2301" width="24.7109375" style="289" customWidth="1"/>
    <col min="2302" max="2302" width="42.42578125" style="289" customWidth="1"/>
    <col min="2303" max="2303" width="2.7109375" style="289" customWidth="1"/>
    <col min="2304" max="2304" width="15.42578125" style="289" customWidth="1"/>
    <col min="2305" max="2305" width="4" style="289" customWidth="1"/>
    <col min="2306" max="2306" width="16" style="289" customWidth="1"/>
    <col min="2307" max="2307" width="4.140625" style="289" customWidth="1"/>
    <col min="2308" max="2308" width="17.5703125" style="289" customWidth="1"/>
    <col min="2309" max="2309" width="3.28515625" style="289" customWidth="1"/>
    <col min="2310" max="2310" width="16.42578125" style="289" customWidth="1"/>
    <col min="2311" max="2311" width="17.140625" style="289" customWidth="1"/>
    <col min="2312" max="2312" width="3" style="289" customWidth="1"/>
    <col min="2313" max="2501" width="10.28515625" style="289"/>
    <col min="2502" max="2502" width="1.85546875" style="289" customWidth="1"/>
    <col min="2503" max="2556" width="10.28515625" style="289"/>
    <col min="2557" max="2557" width="24.7109375" style="289" customWidth="1"/>
    <col min="2558" max="2558" width="42.42578125" style="289" customWidth="1"/>
    <col min="2559" max="2559" width="2.7109375" style="289" customWidth="1"/>
    <col min="2560" max="2560" width="15.42578125" style="289" customWidth="1"/>
    <col min="2561" max="2561" width="4" style="289" customWidth="1"/>
    <col min="2562" max="2562" width="16" style="289" customWidth="1"/>
    <col min="2563" max="2563" width="4.140625" style="289" customWidth="1"/>
    <col min="2564" max="2564" width="17.5703125" style="289" customWidth="1"/>
    <col min="2565" max="2565" width="3.28515625" style="289" customWidth="1"/>
    <col min="2566" max="2566" width="16.42578125" style="289" customWidth="1"/>
    <col min="2567" max="2567" width="17.140625" style="289" customWidth="1"/>
    <col min="2568" max="2568" width="3" style="289" customWidth="1"/>
    <col min="2569" max="2757" width="10.28515625" style="289"/>
    <col min="2758" max="2758" width="1.85546875" style="289" customWidth="1"/>
    <col min="2759" max="2812" width="10.28515625" style="289"/>
    <col min="2813" max="2813" width="24.7109375" style="289" customWidth="1"/>
    <col min="2814" max="2814" width="42.42578125" style="289" customWidth="1"/>
    <col min="2815" max="2815" width="2.7109375" style="289" customWidth="1"/>
    <col min="2816" max="2816" width="15.42578125" style="289" customWidth="1"/>
    <col min="2817" max="2817" width="4" style="289" customWidth="1"/>
    <col min="2818" max="2818" width="16" style="289" customWidth="1"/>
    <col min="2819" max="2819" width="4.140625" style="289" customWidth="1"/>
    <col min="2820" max="2820" width="17.5703125" style="289" customWidth="1"/>
    <col min="2821" max="2821" width="3.28515625" style="289" customWidth="1"/>
    <col min="2822" max="2822" width="16.42578125" style="289" customWidth="1"/>
    <col min="2823" max="2823" width="17.140625" style="289" customWidth="1"/>
    <col min="2824" max="2824" width="3" style="289" customWidth="1"/>
    <col min="2825" max="3013" width="10.28515625" style="289"/>
    <col min="3014" max="3014" width="1.85546875" style="289" customWidth="1"/>
    <col min="3015" max="3068" width="10.28515625" style="289"/>
    <col min="3069" max="3069" width="24.7109375" style="289" customWidth="1"/>
    <col min="3070" max="3070" width="42.42578125" style="289" customWidth="1"/>
    <col min="3071" max="3071" width="2.7109375" style="289" customWidth="1"/>
    <col min="3072" max="3072" width="15.42578125" style="289" customWidth="1"/>
    <col min="3073" max="3073" width="4" style="289" customWidth="1"/>
    <col min="3074" max="3074" width="16" style="289" customWidth="1"/>
    <col min="3075" max="3075" width="4.140625" style="289" customWidth="1"/>
    <col min="3076" max="3076" width="17.5703125" style="289" customWidth="1"/>
    <col min="3077" max="3077" width="3.28515625" style="289" customWidth="1"/>
    <col min="3078" max="3078" width="16.42578125" style="289" customWidth="1"/>
    <col min="3079" max="3079" width="17.140625" style="289" customWidth="1"/>
    <col min="3080" max="3080" width="3" style="289" customWidth="1"/>
    <col min="3081" max="3269" width="10.28515625" style="289"/>
    <col min="3270" max="3270" width="1.85546875" style="289" customWidth="1"/>
    <col min="3271" max="3324" width="10.28515625" style="289"/>
    <col min="3325" max="3325" width="24.7109375" style="289" customWidth="1"/>
    <col min="3326" max="3326" width="42.42578125" style="289" customWidth="1"/>
    <col min="3327" max="3327" width="2.7109375" style="289" customWidth="1"/>
    <col min="3328" max="3328" width="15.42578125" style="289" customWidth="1"/>
    <col min="3329" max="3329" width="4" style="289" customWidth="1"/>
    <col min="3330" max="3330" width="16" style="289" customWidth="1"/>
    <col min="3331" max="3331" width="4.140625" style="289" customWidth="1"/>
    <col min="3332" max="3332" width="17.5703125" style="289" customWidth="1"/>
    <col min="3333" max="3333" width="3.28515625" style="289" customWidth="1"/>
    <col min="3334" max="3334" width="16.42578125" style="289" customWidth="1"/>
    <col min="3335" max="3335" width="17.140625" style="289" customWidth="1"/>
    <col min="3336" max="3336" width="3" style="289" customWidth="1"/>
    <col min="3337" max="3525" width="10.28515625" style="289"/>
    <col min="3526" max="3526" width="1.85546875" style="289" customWidth="1"/>
    <col min="3527" max="3580" width="10.28515625" style="289"/>
    <col min="3581" max="3581" width="24.7109375" style="289" customWidth="1"/>
    <col min="3582" max="3582" width="42.42578125" style="289" customWidth="1"/>
    <col min="3583" max="3583" width="2.7109375" style="289" customWidth="1"/>
    <col min="3584" max="3584" width="15.42578125" style="289" customWidth="1"/>
    <col min="3585" max="3585" width="4" style="289" customWidth="1"/>
    <col min="3586" max="3586" width="16" style="289" customWidth="1"/>
    <col min="3587" max="3587" width="4.140625" style="289" customWidth="1"/>
    <col min="3588" max="3588" width="17.5703125" style="289" customWidth="1"/>
    <col min="3589" max="3589" width="3.28515625" style="289" customWidth="1"/>
    <col min="3590" max="3590" width="16.42578125" style="289" customWidth="1"/>
    <col min="3591" max="3591" width="17.140625" style="289" customWidth="1"/>
    <col min="3592" max="3592" width="3" style="289" customWidth="1"/>
    <col min="3593" max="3781" width="10.28515625" style="289"/>
    <col min="3782" max="3782" width="1.85546875" style="289" customWidth="1"/>
    <col min="3783" max="3836" width="10.28515625" style="289"/>
    <col min="3837" max="3837" width="24.7109375" style="289" customWidth="1"/>
    <col min="3838" max="3838" width="42.42578125" style="289" customWidth="1"/>
    <col min="3839" max="3839" width="2.7109375" style="289" customWidth="1"/>
    <col min="3840" max="3840" width="15.42578125" style="289" customWidth="1"/>
    <col min="3841" max="3841" width="4" style="289" customWidth="1"/>
    <col min="3842" max="3842" width="16" style="289" customWidth="1"/>
    <col min="3843" max="3843" width="4.140625" style="289" customWidth="1"/>
    <col min="3844" max="3844" width="17.5703125" style="289" customWidth="1"/>
    <col min="3845" max="3845" width="3.28515625" style="289" customWidth="1"/>
    <col min="3846" max="3846" width="16.42578125" style="289" customWidth="1"/>
    <col min="3847" max="3847" width="17.140625" style="289" customWidth="1"/>
    <col min="3848" max="3848" width="3" style="289" customWidth="1"/>
    <col min="3849" max="4037" width="10.28515625" style="289"/>
    <col min="4038" max="4038" width="1.85546875" style="289" customWidth="1"/>
    <col min="4039" max="4092" width="10.28515625" style="289"/>
    <col min="4093" max="4093" width="24.7109375" style="289" customWidth="1"/>
    <col min="4094" max="4094" width="42.42578125" style="289" customWidth="1"/>
    <col min="4095" max="4095" width="2.7109375" style="289" customWidth="1"/>
    <col min="4096" max="4096" width="15.42578125" style="289" customWidth="1"/>
    <col min="4097" max="4097" width="4" style="289" customWidth="1"/>
    <col min="4098" max="4098" width="16" style="289" customWidth="1"/>
    <col min="4099" max="4099" width="4.140625" style="289" customWidth="1"/>
    <col min="4100" max="4100" width="17.5703125" style="289" customWidth="1"/>
    <col min="4101" max="4101" width="3.28515625" style="289" customWidth="1"/>
    <col min="4102" max="4102" width="16.42578125" style="289" customWidth="1"/>
    <col min="4103" max="4103" width="17.140625" style="289" customWidth="1"/>
    <col min="4104" max="4104" width="3" style="289" customWidth="1"/>
    <col min="4105" max="4293" width="10.28515625" style="289"/>
    <col min="4294" max="4294" width="1.85546875" style="289" customWidth="1"/>
    <col min="4295" max="4348" width="10.28515625" style="289"/>
    <col min="4349" max="4349" width="24.7109375" style="289" customWidth="1"/>
    <col min="4350" max="4350" width="42.42578125" style="289" customWidth="1"/>
    <col min="4351" max="4351" width="2.7109375" style="289" customWidth="1"/>
    <col min="4352" max="4352" width="15.42578125" style="289" customWidth="1"/>
    <col min="4353" max="4353" width="4" style="289" customWidth="1"/>
    <col min="4354" max="4354" width="16" style="289" customWidth="1"/>
    <col min="4355" max="4355" width="4.140625" style="289" customWidth="1"/>
    <col min="4356" max="4356" width="17.5703125" style="289" customWidth="1"/>
    <col min="4357" max="4357" width="3.28515625" style="289" customWidth="1"/>
    <col min="4358" max="4358" width="16.42578125" style="289" customWidth="1"/>
    <col min="4359" max="4359" width="17.140625" style="289" customWidth="1"/>
    <col min="4360" max="4360" width="3" style="289" customWidth="1"/>
    <col min="4361" max="4549" width="10.28515625" style="289"/>
    <col min="4550" max="4550" width="1.85546875" style="289" customWidth="1"/>
    <col min="4551" max="4604" width="10.28515625" style="289"/>
    <col min="4605" max="4605" width="24.7109375" style="289" customWidth="1"/>
    <col min="4606" max="4606" width="42.42578125" style="289" customWidth="1"/>
    <col min="4607" max="4607" width="2.7109375" style="289" customWidth="1"/>
    <col min="4608" max="4608" width="15.42578125" style="289" customWidth="1"/>
    <col min="4609" max="4609" width="4" style="289" customWidth="1"/>
    <col min="4610" max="4610" width="16" style="289" customWidth="1"/>
    <col min="4611" max="4611" width="4.140625" style="289" customWidth="1"/>
    <col min="4612" max="4612" width="17.5703125" style="289" customWidth="1"/>
    <col min="4613" max="4613" width="3.28515625" style="289" customWidth="1"/>
    <col min="4614" max="4614" width="16.42578125" style="289" customWidth="1"/>
    <col min="4615" max="4615" width="17.140625" style="289" customWidth="1"/>
    <col min="4616" max="4616" width="3" style="289" customWidth="1"/>
    <col min="4617" max="4805" width="10.28515625" style="289"/>
    <col min="4806" max="4806" width="1.85546875" style="289" customWidth="1"/>
    <col min="4807" max="4860" width="10.28515625" style="289"/>
    <col min="4861" max="4861" width="24.7109375" style="289" customWidth="1"/>
    <col min="4862" max="4862" width="42.42578125" style="289" customWidth="1"/>
    <col min="4863" max="4863" width="2.7109375" style="289" customWidth="1"/>
    <col min="4864" max="4864" width="15.42578125" style="289" customWidth="1"/>
    <col min="4865" max="4865" width="4" style="289" customWidth="1"/>
    <col min="4866" max="4866" width="16" style="289" customWidth="1"/>
    <col min="4867" max="4867" width="4.140625" style="289" customWidth="1"/>
    <col min="4868" max="4868" width="17.5703125" style="289" customWidth="1"/>
    <col min="4869" max="4869" width="3.28515625" style="289" customWidth="1"/>
    <col min="4870" max="4870" width="16.42578125" style="289" customWidth="1"/>
    <col min="4871" max="4871" width="17.140625" style="289" customWidth="1"/>
    <col min="4872" max="4872" width="3" style="289" customWidth="1"/>
    <col min="4873" max="5061" width="10.28515625" style="289"/>
    <col min="5062" max="5062" width="1.85546875" style="289" customWidth="1"/>
    <col min="5063" max="5116" width="10.28515625" style="289"/>
    <col min="5117" max="5117" width="24.7109375" style="289" customWidth="1"/>
    <col min="5118" max="5118" width="42.42578125" style="289" customWidth="1"/>
    <col min="5119" max="5119" width="2.7109375" style="289" customWidth="1"/>
    <col min="5120" max="5120" width="15.42578125" style="289" customWidth="1"/>
    <col min="5121" max="5121" width="4" style="289" customWidth="1"/>
    <col min="5122" max="5122" width="16" style="289" customWidth="1"/>
    <col min="5123" max="5123" width="4.140625" style="289" customWidth="1"/>
    <col min="5124" max="5124" width="17.5703125" style="289" customWidth="1"/>
    <col min="5125" max="5125" width="3.28515625" style="289" customWidth="1"/>
    <col min="5126" max="5126" width="16.42578125" style="289" customWidth="1"/>
    <col min="5127" max="5127" width="17.140625" style="289" customWidth="1"/>
    <col min="5128" max="5128" width="3" style="289" customWidth="1"/>
    <col min="5129" max="5317" width="10.28515625" style="289"/>
    <col min="5318" max="5318" width="1.85546875" style="289" customWidth="1"/>
    <col min="5319" max="5372" width="10.28515625" style="289"/>
    <col min="5373" max="5373" width="24.7109375" style="289" customWidth="1"/>
    <col min="5374" max="5374" width="42.42578125" style="289" customWidth="1"/>
    <col min="5375" max="5375" width="2.7109375" style="289" customWidth="1"/>
    <col min="5376" max="5376" width="15.42578125" style="289" customWidth="1"/>
    <col min="5377" max="5377" width="4" style="289" customWidth="1"/>
    <col min="5378" max="5378" width="16" style="289" customWidth="1"/>
    <col min="5379" max="5379" width="4.140625" style="289" customWidth="1"/>
    <col min="5380" max="5380" width="17.5703125" style="289" customWidth="1"/>
    <col min="5381" max="5381" width="3.28515625" style="289" customWidth="1"/>
    <col min="5382" max="5382" width="16.42578125" style="289" customWidth="1"/>
    <col min="5383" max="5383" width="17.140625" style="289" customWidth="1"/>
    <col min="5384" max="5384" width="3" style="289" customWidth="1"/>
    <col min="5385" max="5573" width="10.28515625" style="289"/>
    <col min="5574" max="5574" width="1.85546875" style="289" customWidth="1"/>
    <col min="5575" max="5628" width="10.28515625" style="289"/>
    <col min="5629" max="5629" width="24.7109375" style="289" customWidth="1"/>
    <col min="5630" max="5630" width="42.42578125" style="289" customWidth="1"/>
    <col min="5631" max="5631" width="2.7109375" style="289" customWidth="1"/>
    <col min="5632" max="5632" width="15.42578125" style="289" customWidth="1"/>
    <col min="5633" max="5633" width="4" style="289" customWidth="1"/>
    <col min="5634" max="5634" width="16" style="289" customWidth="1"/>
    <col min="5635" max="5635" width="4.140625" style="289" customWidth="1"/>
    <col min="5636" max="5636" width="17.5703125" style="289" customWidth="1"/>
    <col min="5637" max="5637" width="3.28515625" style="289" customWidth="1"/>
    <col min="5638" max="5638" width="16.42578125" style="289" customWidth="1"/>
    <col min="5639" max="5639" width="17.140625" style="289" customWidth="1"/>
    <col min="5640" max="5640" width="3" style="289" customWidth="1"/>
    <col min="5641" max="5829" width="10.28515625" style="289"/>
    <col min="5830" max="5830" width="1.85546875" style="289" customWidth="1"/>
    <col min="5831" max="5884" width="10.28515625" style="289"/>
    <col min="5885" max="5885" width="24.7109375" style="289" customWidth="1"/>
    <col min="5886" max="5886" width="42.42578125" style="289" customWidth="1"/>
    <col min="5887" max="5887" width="2.7109375" style="289" customWidth="1"/>
    <col min="5888" max="5888" width="15.42578125" style="289" customWidth="1"/>
    <col min="5889" max="5889" width="4" style="289" customWidth="1"/>
    <col min="5890" max="5890" width="16" style="289" customWidth="1"/>
    <col min="5891" max="5891" width="4.140625" style="289" customWidth="1"/>
    <col min="5892" max="5892" width="17.5703125" style="289" customWidth="1"/>
    <col min="5893" max="5893" width="3.28515625" style="289" customWidth="1"/>
    <col min="5894" max="5894" width="16.42578125" style="289" customWidth="1"/>
    <col min="5895" max="5895" width="17.140625" style="289" customWidth="1"/>
    <col min="5896" max="5896" width="3" style="289" customWidth="1"/>
    <col min="5897" max="6085" width="10.28515625" style="289"/>
    <col min="6086" max="6086" width="1.85546875" style="289" customWidth="1"/>
    <col min="6087" max="6140" width="10.28515625" style="289"/>
    <col min="6141" max="6141" width="24.7109375" style="289" customWidth="1"/>
    <col min="6142" max="6142" width="42.42578125" style="289" customWidth="1"/>
    <col min="6143" max="6143" width="2.7109375" style="289" customWidth="1"/>
    <col min="6144" max="6144" width="15.42578125" style="289" customWidth="1"/>
    <col min="6145" max="6145" width="4" style="289" customWidth="1"/>
    <col min="6146" max="6146" width="16" style="289" customWidth="1"/>
    <col min="6147" max="6147" width="4.140625" style="289" customWidth="1"/>
    <col min="6148" max="6148" width="17.5703125" style="289" customWidth="1"/>
    <col min="6149" max="6149" width="3.28515625" style="289" customWidth="1"/>
    <col min="6150" max="6150" width="16.42578125" style="289" customWidth="1"/>
    <col min="6151" max="6151" width="17.140625" style="289" customWidth="1"/>
    <col min="6152" max="6152" width="3" style="289" customWidth="1"/>
    <col min="6153" max="6341" width="10.28515625" style="289"/>
    <col min="6342" max="6342" width="1.85546875" style="289" customWidth="1"/>
    <col min="6343" max="6396" width="10.28515625" style="289"/>
    <col min="6397" max="6397" width="24.7109375" style="289" customWidth="1"/>
    <col min="6398" max="6398" width="42.42578125" style="289" customWidth="1"/>
    <col min="6399" max="6399" width="2.7109375" style="289" customWidth="1"/>
    <col min="6400" max="6400" width="15.42578125" style="289" customWidth="1"/>
    <col min="6401" max="6401" width="4" style="289" customWidth="1"/>
    <col min="6402" max="6402" width="16" style="289" customWidth="1"/>
    <col min="6403" max="6403" width="4.140625" style="289" customWidth="1"/>
    <col min="6404" max="6404" width="17.5703125" style="289" customWidth="1"/>
    <col min="6405" max="6405" width="3.28515625" style="289" customWidth="1"/>
    <col min="6406" max="6406" width="16.42578125" style="289" customWidth="1"/>
    <col min="6407" max="6407" width="17.140625" style="289" customWidth="1"/>
    <col min="6408" max="6408" width="3" style="289" customWidth="1"/>
    <col min="6409" max="6597" width="10.28515625" style="289"/>
    <col min="6598" max="6598" width="1.85546875" style="289" customWidth="1"/>
    <col min="6599" max="6652" width="10.28515625" style="289"/>
    <col min="6653" max="6653" width="24.7109375" style="289" customWidth="1"/>
    <col min="6654" max="6654" width="42.42578125" style="289" customWidth="1"/>
    <col min="6655" max="6655" width="2.7109375" style="289" customWidth="1"/>
    <col min="6656" max="6656" width="15.42578125" style="289" customWidth="1"/>
    <col min="6657" max="6657" width="4" style="289" customWidth="1"/>
    <col min="6658" max="6658" width="16" style="289" customWidth="1"/>
    <col min="6659" max="6659" width="4.140625" style="289" customWidth="1"/>
    <col min="6660" max="6660" width="17.5703125" style="289" customWidth="1"/>
    <col min="6661" max="6661" width="3.28515625" style="289" customWidth="1"/>
    <col min="6662" max="6662" width="16.42578125" style="289" customWidth="1"/>
    <col min="6663" max="6663" width="17.140625" style="289" customWidth="1"/>
    <col min="6664" max="6664" width="3" style="289" customWidth="1"/>
    <col min="6665" max="6853" width="10.28515625" style="289"/>
    <col min="6854" max="6854" width="1.85546875" style="289" customWidth="1"/>
    <col min="6855" max="6908" width="10.28515625" style="289"/>
    <col min="6909" max="6909" width="24.7109375" style="289" customWidth="1"/>
    <col min="6910" max="6910" width="42.42578125" style="289" customWidth="1"/>
    <col min="6911" max="6911" width="2.7109375" style="289" customWidth="1"/>
    <col min="6912" max="6912" width="15.42578125" style="289" customWidth="1"/>
    <col min="6913" max="6913" width="4" style="289" customWidth="1"/>
    <col min="6914" max="6914" width="16" style="289" customWidth="1"/>
    <col min="6915" max="6915" width="4.140625" style="289" customWidth="1"/>
    <col min="6916" max="6916" width="17.5703125" style="289" customWidth="1"/>
    <col min="6917" max="6917" width="3.28515625" style="289" customWidth="1"/>
    <col min="6918" max="6918" width="16.42578125" style="289" customWidth="1"/>
    <col min="6919" max="6919" width="17.140625" style="289" customWidth="1"/>
    <col min="6920" max="6920" width="3" style="289" customWidth="1"/>
    <col min="6921" max="7109" width="10.28515625" style="289"/>
    <col min="7110" max="7110" width="1.85546875" style="289" customWidth="1"/>
    <col min="7111" max="7164" width="10.28515625" style="289"/>
    <col min="7165" max="7165" width="24.7109375" style="289" customWidth="1"/>
    <col min="7166" max="7166" width="42.42578125" style="289" customWidth="1"/>
    <col min="7167" max="7167" width="2.7109375" style="289" customWidth="1"/>
    <col min="7168" max="7168" width="15.42578125" style="289" customWidth="1"/>
    <col min="7169" max="7169" width="4" style="289" customWidth="1"/>
    <col min="7170" max="7170" width="16" style="289" customWidth="1"/>
    <col min="7171" max="7171" width="4.140625" style="289" customWidth="1"/>
    <col min="7172" max="7172" width="17.5703125" style="289" customWidth="1"/>
    <col min="7173" max="7173" width="3.28515625" style="289" customWidth="1"/>
    <col min="7174" max="7174" width="16.42578125" style="289" customWidth="1"/>
    <col min="7175" max="7175" width="17.140625" style="289" customWidth="1"/>
    <col min="7176" max="7176" width="3" style="289" customWidth="1"/>
    <col min="7177" max="7365" width="10.28515625" style="289"/>
    <col min="7366" max="7366" width="1.85546875" style="289" customWidth="1"/>
    <col min="7367" max="7420" width="10.28515625" style="289"/>
    <col min="7421" max="7421" width="24.7109375" style="289" customWidth="1"/>
    <col min="7422" max="7422" width="42.42578125" style="289" customWidth="1"/>
    <col min="7423" max="7423" width="2.7109375" style="289" customWidth="1"/>
    <col min="7424" max="7424" width="15.42578125" style="289" customWidth="1"/>
    <col min="7425" max="7425" width="4" style="289" customWidth="1"/>
    <col min="7426" max="7426" width="16" style="289" customWidth="1"/>
    <col min="7427" max="7427" width="4.140625" style="289" customWidth="1"/>
    <col min="7428" max="7428" width="17.5703125" style="289" customWidth="1"/>
    <col min="7429" max="7429" width="3.28515625" style="289" customWidth="1"/>
    <col min="7430" max="7430" width="16.42578125" style="289" customWidth="1"/>
    <col min="7431" max="7431" width="17.140625" style="289" customWidth="1"/>
    <col min="7432" max="7432" width="3" style="289" customWidth="1"/>
    <col min="7433" max="7621" width="10.28515625" style="289"/>
    <col min="7622" max="7622" width="1.85546875" style="289" customWidth="1"/>
    <col min="7623" max="7676" width="10.28515625" style="289"/>
    <col min="7677" max="7677" width="24.7109375" style="289" customWidth="1"/>
    <col min="7678" max="7678" width="42.42578125" style="289" customWidth="1"/>
    <col min="7679" max="7679" width="2.7109375" style="289" customWidth="1"/>
    <col min="7680" max="7680" width="15.42578125" style="289" customWidth="1"/>
    <col min="7681" max="7681" width="4" style="289" customWidth="1"/>
    <col min="7682" max="7682" width="16" style="289" customWidth="1"/>
    <col min="7683" max="7683" width="4.140625" style="289" customWidth="1"/>
    <col min="7684" max="7684" width="17.5703125" style="289" customWidth="1"/>
    <col min="7685" max="7685" width="3.28515625" style="289" customWidth="1"/>
    <col min="7686" max="7686" width="16.42578125" style="289" customWidth="1"/>
    <col min="7687" max="7687" width="17.140625" style="289" customWidth="1"/>
    <col min="7688" max="7688" width="3" style="289" customWidth="1"/>
    <col min="7689" max="7877" width="10.28515625" style="289"/>
    <col min="7878" max="7878" width="1.85546875" style="289" customWidth="1"/>
    <col min="7879" max="7932" width="10.28515625" style="289"/>
    <col min="7933" max="7933" width="24.7109375" style="289" customWidth="1"/>
    <col min="7934" max="7934" width="42.42578125" style="289" customWidth="1"/>
    <col min="7935" max="7935" width="2.7109375" style="289" customWidth="1"/>
    <col min="7936" max="7936" width="15.42578125" style="289" customWidth="1"/>
    <col min="7937" max="7937" width="4" style="289" customWidth="1"/>
    <col min="7938" max="7938" width="16" style="289" customWidth="1"/>
    <col min="7939" max="7939" width="4.140625" style="289" customWidth="1"/>
    <col min="7940" max="7940" width="17.5703125" style="289" customWidth="1"/>
    <col min="7941" max="7941" width="3.28515625" style="289" customWidth="1"/>
    <col min="7942" max="7942" width="16.42578125" style="289" customWidth="1"/>
    <col min="7943" max="7943" width="17.140625" style="289" customWidth="1"/>
    <col min="7944" max="7944" width="3" style="289" customWidth="1"/>
    <col min="7945" max="8133" width="10.28515625" style="289"/>
    <col min="8134" max="8134" width="1.85546875" style="289" customWidth="1"/>
    <col min="8135" max="8188" width="10.28515625" style="289"/>
    <col min="8189" max="8189" width="24.7109375" style="289" customWidth="1"/>
    <col min="8190" max="8190" width="42.42578125" style="289" customWidth="1"/>
    <col min="8191" max="8191" width="2.7109375" style="289" customWidth="1"/>
    <col min="8192" max="8192" width="15.42578125" style="289" customWidth="1"/>
    <col min="8193" max="8193" width="4" style="289" customWidth="1"/>
    <col min="8194" max="8194" width="16" style="289" customWidth="1"/>
    <col min="8195" max="8195" width="4.140625" style="289" customWidth="1"/>
    <col min="8196" max="8196" width="17.5703125" style="289" customWidth="1"/>
    <col min="8197" max="8197" width="3.28515625" style="289" customWidth="1"/>
    <col min="8198" max="8198" width="16.42578125" style="289" customWidth="1"/>
    <col min="8199" max="8199" width="17.140625" style="289" customWidth="1"/>
    <col min="8200" max="8200" width="3" style="289" customWidth="1"/>
    <col min="8201" max="8389" width="10.28515625" style="289"/>
    <col min="8390" max="8390" width="1.85546875" style="289" customWidth="1"/>
    <col min="8391" max="8444" width="10.28515625" style="289"/>
    <col min="8445" max="8445" width="24.7109375" style="289" customWidth="1"/>
    <col min="8446" max="8446" width="42.42578125" style="289" customWidth="1"/>
    <col min="8447" max="8447" width="2.7109375" style="289" customWidth="1"/>
    <col min="8448" max="8448" width="15.42578125" style="289" customWidth="1"/>
    <col min="8449" max="8449" width="4" style="289" customWidth="1"/>
    <col min="8450" max="8450" width="16" style="289" customWidth="1"/>
    <col min="8451" max="8451" width="4.140625" style="289" customWidth="1"/>
    <col min="8452" max="8452" width="17.5703125" style="289" customWidth="1"/>
    <col min="8453" max="8453" width="3.28515625" style="289" customWidth="1"/>
    <col min="8454" max="8454" width="16.42578125" style="289" customWidth="1"/>
    <col min="8455" max="8455" width="17.140625" style="289" customWidth="1"/>
    <col min="8456" max="8456" width="3" style="289" customWidth="1"/>
    <col min="8457" max="8645" width="10.28515625" style="289"/>
    <col min="8646" max="8646" width="1.85546875" style="289" customWidth="1"/>
    <col min="8647" max="8700" width="10.28515625" style="289"/>
    <col min="8701" max="8701" width="24.7109375" style="289" customWidth="1"/>
    <col min="8702" max="8702" width="42.42578125" style="289" customWidth="1"/>
    <col min="8703" max="8703" width="2.7109375" style="289" customWidth="1"/>
    <col min="8704" max="8704" width="15.42578125" style="289" customWidth="1"/>
    <col min="8705" max="8705" width="4" style="289" customWidth="1"/>
    <col min="8706" max="8706" width="16" style="289" customWidth="1"/>
    <col min="8707" max="8707" width="4.140625" style="289" customWidth="1"/>
    <col min="8708" max="8708" width="17.5703125" style="289" customWidth="1"/>
    <col min="8709" max="8709" width="3.28515625" style="289" customWidth="1"/>
    <col min="8710" max="8710" width="16.42578125" style="289" customWidth="1"/>
    <col min="8711" max="8711" width="17.140625" style="289" customWidth="1"/>
    <col min="8712" max="8712" width="3" style="289" customWidth="1"/>
    <col min="8713" max="8901" width="10.28515625" style="289"/>
    <col min="8902" max="8902" width="1.85546875" style="289" customWidth="1"/>
    <col min="8903" max="8956" width="10.28515625" style="289"/>
    <col min="8957" max="8957" width="24.7109375" style="289" customWidth="1"/>
    <col min="8958" max="8958" width="42.42578125" style="289" customWidth="1"/>
    <col min="8959" max="8959" width="2.7109375" style="289" customWidth="1"/>
    <col min="8960" max="8960" width="15.42578125" style="289" customWidth="1"/>
    <col min="8961" max="8961" width="4" style="289" customWidth="1"/>
    <col min="8962" max="8962" width="16" style="289" customWidth="1"/>
    <col min="8963" max="8963" width="4.140625" style="289" customWidth="1"/>
    <col min="8964" max="8964" width="17.5703125" style="289" customWidth="1"/>
    <col min="8965" max="8965" width="3.28515625" style="289" customWidth="1"/>
    <col min="8966" max="8966" width="16.42578125" style="289" customWidth="1"/>
    <col min="8967" max="8967" width="17.140625" style="289" customWidth="1"/>
    <col min="8968" max="8968" width="3" style="289" customWidth="1"/>
    <col min="8969" max="9157" width="10.28515625" style="289"/>
    <col min="9158" max="9158" width="1.85546875" style="289" customWidth="1"/>
    <col min="9159" max="9212" width="10.28515625" style="289"/>
    <col min="9213" max="9213" width="24.7109375" style="289" customWidth="1"/>
    <col min="9214" max="9214" width="42.42578125" style="289" customWidth="1"/>
    <col min="9215" max="9215" width="2.7109375" style="289" customWidth="1"/>
    <col min="9216" max="9216" width="15.42578125" style="289" customWidth="1"/>
    <col min="9217" max="9217" width="4" style="289" customWidth="1"/>
    <col min="9218" max="9218" width="16" style="289" customWidth="1"/>
    <col min="9219" max="9219" width="4.140625" style="289" customWidth="1"/>
    <col min="9220" max="9220" width="17.5703125" style="289" customWidth="1"/>
    <col min="9221" max="9221" width="3.28515625" style="289" customWidth="1"/>
    <col min="9222" max="9222" width="16.42578125" style="289" customWidth="1"/>
    <col min="9223" max="9223" width="17.140625" style="289" customWidth="1"/>
    <col min="9224" max="9224" width="3" style="289" customWidth="1"/>
    <col min="9225" max="9413" width="10.28515625" style="289"/>
    <col min="9414" max="9414" width="1.85546875" style="289" customWidth="1"/>
    <col min="9415" max="9468" width="10.28515625" style="289"/>
    <col min="9469" max="9469" width="24.7109375" style="289" customWidth="1"/>
    <col min="9470" max="9470" width="42.42578125" style="289" customWidth="1"/>
    <col min="9471" max="9471" width="2.7109375" style="289" customWidth="1"/>
    <col min="9472" max="9472" width="15.42578125" style="289" customWidth="1"/>
    <col min="9473" max="9473" width="4" style="289" customWidth="1"/>
    <col min="9474" max="9474" width="16" style="289" customWidth="1"/>
    <col min="9475" max="9475" width="4.140625" style="289" customWidth="1"/>
    <col min="9476" max="9476" width="17.5703125" style="289" customWidth="1"/>
    <col min="9477" max="9477" width="3.28515625" style="289" customWidth="1"/>
    <col min="9478" max="9478" width="16.42578125" style="289" customWidth="1"/>
    <col min="9479" max="9479" width="17.140625" style="289" customWidth="1"/>
    <col min="9480" max="9480" width="3" style="289" customWidth="1"/>
    <col min="9481" max="9669" width="10.28515625" style="289"/>
    <col min="9670" max="9670" width="1.85546875" style="289" customWidth="1"/>
    <col min="9671" max="9724" width="10.28515625" style="289"/>
    <col min="9725" max="9725" width="24.7109375" style="289" customWidth="1"/>
    <col min="9726" max="9726" width="42.42578125" style="289" customWidth="1"/>
    <col min="9727" max="9727" width="2.7109375" style="289" customWidth="1"/>
    <col min="9728" max="9728" width="15.42578125" style="289" customWidth="1"/>
    <col min="9729" max="9729" width="4" style="289" customWidth="1"/>
    <col min="9730" max="9730" width="16" style="289" customWidth="1"/>
    <col min="9731" max="9731" width="4.140625" style="289" customWidth="1"/>
    <col min="9732" max="9732" width="17.5703125" style="289" customWidth="1"/>
    <col min="9733" max="9733" width="3.28515625" style="289" customWidth="1"/>
    <col min="9734" max="9734" width="16.42578125" style="289" customWidth="1"/>
    <col min="9735" max="9735" width="17.140625" style="289" customWidth="1"/>
    <col min="9736" max="9736" width="3" style="289" customWidth="1"/>
    <col min="9737" max="9925" width="10.28515625" style="289"/>
    <col min="9926" max="9926" width="1.85546875" style="289" customWidth="1"/>
    <col min="9927" max="9980" width="10.28515625" style="289"/>
    <col min="9981" max="9981" width="24.7109375" style="289" customWidth="1"/>
    <col min="9982" max="9982" width="42.42578125" style="289" customWidth="1"/>
    <col min="9983" max="9983" width="2.7109375" style="289" customWidth="1"/>
    <col min="9984" max="9984" width="15.42578125" style="289" customWidth="1"/>
    <col min="9985" max="9985" width="4" style="289" customWidth="1"/>
    <col min="9986" max="9986" width="16" style="289" customWidth="1"/>
    <col min="9987" max="9987" width="4.140625" style="289" customWidth="1"/>
    <col min="9988" max="9988" width="17.5703125" style="289" customWidth="1"/>
    <col min="9989" max="9989" width="3.28515625" style="289" customWidth="1"/>
    <col min="9990" max="9990" width="16.42578125" style="289" customWidth="1"/>
    <col min="9991" max="9991" width="17.140625" style="289" customWidth="1"/>
    <col min="9992" max="9992" width="3" style="289" customWidth="1"/>
    <col min="9993" max="10181" width="10.28515625" style="289"/>
    <col min="10182" max="10182" width="1.85546875" style="289" customWidth="1"/>
    <col min="10183" max="10236" width="10.28515625" style="289"/>
    <col min="10237" max="10237" width="24.7109375" style="289" customWidth="1"/>
    <col min="10238" max="10238" width="42.42578125" style="289" customWidth="1"/>
    <col min="10239" max="10239" width="2.7109375" style="289" customWidth="1"/>
    <col min="10240" max="10240" width="15.42578125" style="289" customWidth="1"/>
    <col min="10241" max="10241" width="4" style="289" customWidth="1"/>
    <col min="10242" max="10242" width="16" style="289" customWidth="1"/>
    <col min="10243" max="10243" width="4.140625" style="289" customWidth="1"/>
    <col min="10244" max="10244" width="17.5703125" style="289" customWidth="1"/>
    <col min="10245" max="10245" width="3.28515625" style="289" customWidth="1"/>
    <col min="10246" max="10246" width="16.42578125" style="289" customWidth="1"/>
    <col min="10247" max="10247" width="17.140625" style="289" customWidth="1"/>
    <col min="10248" max="10248" width="3" style="289" customWidth="1"/>
    <col min="10249" max="10437" width="10.28515625" style="289"/>
    <col min="10438" max="10438" width="1.85546875" style="289" customWidth="1"/>
    <col min="10439" max="10492" width="10.28515625" style="289"/>
    <col min="10493" max="10493" width="24.7109375" style="289" customWidth="1"/>
    <col min="10494" max="10494" width="42.42578125" style="289" customWidth="1"/>
    <col min="10495" max="10495" width="2.7109375" style="289" customWidth="1"/>
    <col min="10496" max="10496" width="15.42578125" style="289" customWidth="1"/>
    <col min="10497" max="10497" width="4" style="289" customWidth="1"/>
    <col min="10498" max="10498" width="16" style="289" customWidth="1"/>
    <col min="10499" max="10499" width="4.140625" style="289" customWidth="1"/>
    <col min="10500" max="10500" width="17.5703125" style="289" customWidth="1"/>
    <col min="10501" max="10501" width="3.28515625" style="289" customWidth="1"/>
    <col min="10502" max="10502" width="16.42578125" style="289" customWidth="1"/>
    <col min="10503" max="10503" width="17.140625" style="289" customWidth="1"/>
    <col min="10504" max="10504" width="3" style="289" customWidth="1"/>
    <col min="10505" max="10693" width="10.28515625" style="289"/>
    <col min="10694" max="10694" width="1.85546875" style="289" customWidth="1"/>
    <col min="10695" max="10748" width="10.28515625" style="289"/>
    <col min="10749" max="10749" width="24.7109375" style="289" customWidth="1"/>
    <col min="10750" max="10750" width="42.42578125" style="289" customWidth="1"/>
    <col min="10751" max="10751" width="2.7109375" style="289" customWidth="1"/>
    <col min="10752" max="10752" width="15.42578125" style="289" customWidth="1"/>
    <col min="10753" max="10753" width="4" style="289" customWidth="1"/>
    <col min="10754" max="10754" width="16" style="289" customWidth="1"/>
    <col min="10755" max="10755" width="4.140625" style="289" customWidth="1"/>
    <col min="10756" max="10756" width="17.5703125" style="289" customWidth="1"/>
    <col min="10757" max="10757" width="3.28515625" style="289" customWidth="1"/>
    <col min="10758" max="10758" width="16.42578125" style="289" customWidth="1"/>
    <col min="10759" max="10759" width="17.140625" style="289" customWidth="1"/>
    <col min="10760" max="10760" width="3" style="289" customWidth="1"/>
    <col min="10761" max="10949" width="10.28515625" style="289"/>
    <col min="10950" max="10950" width="1.85546875" style="289" customWidth="1"/>
    <col min="10951" max="11004" width="10.28515625" style="289"/>
    <col min="11005" max="11005" width="24.7109375" style="289" customWidth="1"/>
    <col min="11006" max="11006" width="42.42578125" style="289" customWidth="1"/>
    <col min="11007" max="11007" width="2.7109375" style="289" customWidth="1"/>
    <col min="11008" max="11008" width="15.42578125" style="289" customWidth="1"/>
    <col min="11009" max="11009" width="4" style="289" customWidth="1"/>
    <col min="11010" max="11010" width="16" style="289" customWidth="1"/>
    <col min="11011" max="11011" width="4.140625" style="289" customWidth="1"/>
    <col min="11012" max="11012" width="17.5703125" style="289" customWidth="1"/>
    <col min="11013" max="11013" width="3.28515625" style="289" customWidth="1"/>
    <col min="11014" max="11014" width="16.42578125" style="289" customWidth="1"/>
    <col min="11015" max="11015" width="17.140625" style="289" customWidth="1"/>
    <col min="11016" max="11016" width="3" style="289" customWidth="1"/>
    <col min="11017" max="11205" width="10.28515625" style="289"/>
    <col min="11206" max="11206" width="1.85546875" style="289" customWidth="1"/>
    <col min="11207" max="11260" width="10.28515625" style="289"/>
    <col min="11261" max="11261" width="24.7109375" style="289" customWidth="1"/>
    <col min="11262" max="11262" width="42.42578125" style="289" customWidth="1"/>
    <col min="11263" max="11263" width="2.7109375" style="289" customWidth="1"/>
    <col min="11264" max="11264" width="15.42578125" style="289" customWidth="1"/>
    <col min="11265" max="11265" width="4" style="289" customWidth="1"/>
    <col min="11266" max="11266" width="16" style="289" customWidth="1"/>
    <col min="11267" max="11267" width="4.140625" style="289" customWidth="1"/>
    <col min="11268" max="11268" width="17.5703125" style="289" customWidth="1"/>
    <col min="11269" max="11269" width="3.28515625" style="289" customWidth="1"/>
    <col min="11270" max="11270" width="16.42578125" style="289" customWidth="1"/>
    <col min="11271" max="11271" width="17.140625" style="289" customWidth="1"/>
    <col min="11272" max="11272" width="3" style="289" customWidth="1"/>
    <col min="11273" max="11461" width="10.28515625" style="289"/>
    <col min="11462" max="11462" width="1.85546875" style="289" customWidth="1"/>
    <col min="11463" max="11516" width="10.28515625" style="289"/>
    <col min="11517" max="11517" width="24.7109375" style="289" customWidth="1"/>
    <col min="11518" max="11518" width="42.42578125" style="289" customWidth="1"/>
    <col min="11519" max="11519" width="2.7109375" style="289" customWidth="1"/>
    <col min="11520" max="11520" width="15.42578125" style="289" customWidth="1"/>
    <col min="11521" max="11521" width="4" style="289" customWidth="1"/>
    <col min="11522" max="11522" width="16" style="289" customWidth="1"/>
    <col min="11523" max="11523" width="4.140625" style="289" customWidth="1"/>
    <col min="11524" max="11524" width="17.5703125" style="289" customWidth="1"/>
    <col min="11525" max="11525" width="3.28515625" style="289" customWidth="1"/>
    <col min="11526" max="11526" width="16.42578125" style="289" customWidth="1"/>
    <col min="11527" max="11527" width="17.140625" style="289" customWidth="1"/>
    <col min="11528" max="11528" width="3" style="289" customWidth="1"/>
    <col min="11529" max="11717" width="10.28515625" style="289"/>
    <col min="11718" max="11718" width="1.85546875" style="289" customWidth="1"/>
    <col min="11719" max="11772" width="10.28515625" style="289"/>
    <col min="11773" max="11773" width="24.7109375" style="289" customWidth="1"/>
    <col min="11774" max="11774" width="42.42578125" style="289" customWidth="1"/>
    <col min="11775" max="11775" width="2.7109375" style="289" customWidth="1"/>
    <col min="11776" max="11776" width="15.42578125" style="289" customWidth="1"/>
    <col min="11777" max="11777" width="4" style="289" customWidth="1"/>
    <col min="11778" max="11778" width="16" style="289" customWidth="1"/>
    <col min="11779" max="11779" width="4.140625" style="289" customWidth="1"/>
    <col min="11780" max="11780" width="17.5703125" style="289" customWidth="1"/>
    <col min="11781" max="11781" width="3.28515625" style="289" customWidth="1"/>
    <col min="11782" max="11782" width="16.42578125" style="289" customWidth="1"/>
    <col min="11783" max="11783" width="17.140625" style="289" customWidth="1"/>
    <col min="11784" max="11784" width="3" style="289" customWidth="1"/>
    <col min="11785" max="11973" width="10.28515625" style="289"/>
    <col min="11974" max="11974" width="1.85546875" style="289" customWidth="1"/>
    <col min="11975" max="12028" width="10.28515625" style="289"/>
    <col min="12029" max="12029" width="24.7109375" style="289" customWidth="1"/>
    <col min="12030" max="12030" width="42.42578125" style="289" customWidth="1"/>
    <col min="12031" max="12031" width="2.7109375" style="289" customWidth="1"/>
    <col min="12032" max="12032" width="15.42578125" style="289" customWidth="1"/>
    <col min="12033" max="12033" width="4" style="289" customWidth="1"/>
    <col min="12034" max="12034" width="16" style="289" customWidth="1"/>
    <col min="12035" max="12035" width="4.140625" style="289" customWidth="1"/>
    <col min="12036" max="12036" width="17.5703125" style="289" customWidth="1"/>
    <col min="12037" max="12037" width="3.28515625" style="289" customWidth="1"/>
    <col min="12038" max="12038" width="16.42578125" style="289" customWidth="1"/>
    <col min="12039" max="12039" width="17.140625" style="289" customWidth="1"/>
    <col min="12040" max="12040" width="3" style="289" customWidth="1"/>
    <col min="12041" max="12229" width="10.28515625" style="289"/>
    <col min="12230" max="12230" width="1.85546875" style="289" customWidth="1"/>
    <col min="12231" max="12284" width="10.28515625" style="289"/>
    <col min="12285" max="12285" width="24.7109375" style="289" customWidth="1"/>
    <col min="12286" max="12286" width="42.42578125" style="289" customWidth="1"/>
    <col min="12287" max="12287" width="2.7109375" style="289" customWidth="1"/>
    <col min="12288" max="12288" width="15.42578125" style="289" customWidth="1"/>
    <col min="12289" max="12289" width="4" style="289" customWidth="1"/>
    <col min="12290" max="12290" width="16" style="289" customWidth="1"/>
    <col min="12291" max="12291" width="4.140625" style="289" customWidth="1"/>
    <col min="12292" max="12292" width="17.5703125" style="289" customWidth="1"/>
    <col min="12293" max="12293" width="3.28515625" style="289" customWidth="1"/>
    <col min="12294" max="12294" width="16.42578125" style="289" customWidth="1"/>
    <col min="12295" max="12295" width="17.140625" style="289" customWidth="1"/>
    <col min="12296" max="12296" width="3" style="289" customWidth="1"/>
    <col min="12297" max="12485" width="10.28515625" style="289"/>
    <col min="12486" max="12486" width="1.85546875" style="289" customWidth="1"/>
    <col min="12487" max="12540" width="10.28515625" style="289"/>
    <col min="12541" max="12541" width="24.7109375" style="289" customWidth="1"/>
    <col min="12542" max="12542" width="42.42578125" style="289" customWidth="1"/>
    <col min="12543" max="12543" width="2.7109375" style="289" customWidth="1"/>
    <col min="12544" max="12544" width="15.42578125" style="289" customWidth="1"/>
    <col min="12545" max="12545" width="4" style="289" customWidth="1"/>
    <col min="12546" max="12546" width="16" style="289" customWidth="1"/>
    <col min="12547" max="12547" width="4.140625" style="289" customWidth="1"/>
    <col min="12548" max="12548" width="17.5703125" style="289" customWidth="1"/>
    <col min="12549" max="12549" width="3.28515625" style="289" customWidth="1"/>
    <col min="12550" max="12550" width="16.42578125" style="289" customWidth="1"/>
    <col min="12551" max="12551" width="17.140625" style="289" customWidth="1"/>
    <col min="12552" max="12552" width="3" style="289" customWidth="1"/>
    <col min="12553" max="12741" width="10.28515625" style="289"/>
    <col min="12742" max="12742" width="1.85546875" style="289" customWidth="1"/>
    <col min="12743" max="12796" width="10.28515625" style="289"/>
    <col min="12797" max="12797" width="24.7109375" style="289" customWidth="1"/>
    <col min="12798" max="12798" width="42.42578125" style="289" customWidth="1"/>
    <col min="12799" max="12799" width="2.7109375" style="289" customWidth="1"/>
    <col min="12800" max="12800" width="15.42578125" style="289" customWidth="1"/>
    <col min="12801" max="12801" width="4" style="289" customWidth="1"/>
    <col min="12802" max="12802" width="16" style="289" customWidth="1"/>
    <col min="12803" max="12803" width="4.140625" style="289" customWidth="1"/>
    <col min="12804" max="12804" width="17.5703125" style="289" customWidth="1"/>
    <col min="12805" max="12805" width="3.28515625" style="289" customWidth="1"/>
    <col min="12806" max="12806" width="16.42578125" style="289" customWidth="1"/>
    <col min="12807" max="12807" width="17.140625" style="289" customWidth="1"/>
    <col min="12808" max="12808" width="3" style="289" customWidth="1"/>
    <col min="12809" max="12997" width="10.28515625" style="289"/>
    <col min="12998" max="12998" width="1.85546875" style="289" customWidth="1"/>
    <col min="12999" max="13052" width="10.28515625" style="289"/>
    <col min="13053" max="13053" width="24.7109375" style="289" customWidth="1"/>
    <col min="13054" max="13054" width="42.42578125" style="289" customWidth="1"/>
    <col min="13055" max="13055" width="2.7109375" style="289" customWidth="1"/>
    <col min="13056" max="13056" width="15.42578125" style="289" customWidth="1"/>
    <col min="13057" max="13057" width="4" style="289" customWidth="1"/>
    <col min="13058" max="13058" width="16" style="289" customWidth="1"/>
    <col min="13059" max="13059" width="4.140625" style="289" customWidth="1"/>
    <col min="13060" max="13060" width="17.5703125" style="289" customWidth="1"/>
    <col min="13061" max="13061" width="3.28515625" style="289" customWidth="1"/>
    <col min="13062" max="13062" width="16.42578125" style="289" customWidth="1"/>
    <col min="13063" max="13063" width="17.140625" style="289" customWidth="1"/>
    <col min="13064" max="13064" width="3" style="289" customWidth="1"/>
    <col min="13065" max="13253" width="10.28515625" style="289"/>
    <col min="13254" max="13254" width="1.85546875" style="289" customWidth="1"/>
    <col min="13255" max="13308" width="10.28515625" style="289"/>
    <col min="13309" max="13309" width="24.7109375" style="289" customWidth="1"/>
    <col min="13310" max="13310" width="42.42578125" style="289" customWidth="1"/>
    <col min="13311" max="13311" width="2.7109375" style="289" customWidth="1"/>
    <col min="13312" max="13312" width="15.42578125" style="289" customWidth="1"/>
    <col min="13313" max="13313" width="4" style="289" customWidth="1"/>
    <col min="13314" max="13314" width="16" style="289" customWidth="1"/>
    <col min="13315" max="13315" width="4.140625" style="289" customWidth="1"/>
    <col min="13316" max="13316" width="17.5703125" style="289" customWidth="1"/>
    <col min="13317" max="13317" width="3.28515625" style="289" customWidth="1"/>
    <col min="13318" max="13318" width="16.42578125" style="289" customWidth="1"/>
    <col min="13319" max="13319" width="17.140625" style="289" customWidth="1"/>
    <col min="13320" max="13320" width="3" style="289" customWidth="1"/>
    <col min="13321" max="13509" width="10.28515625" style="289"/>
    <col min="13510" max="13510" width="1.85546875" style="289" customWidth="1"/>
    <col min="13511" max="13564" width="10.28515625" style="289"/>
    <col min="13565" max="13565" width="24.7109375" style="289" customWidth="1"/>
    <col min="13566" max="13566" width="42.42578125" style="289" customWidth="1"/>
    <col min="13567" max="13567" width="2.7109375" style="289" customWidth="1"/>
    <col min="13568" max="13568" width="15.42578125" style="289" customWidth="1"/>
    <col min="13569" max="13569" width="4" style="289" customWidth="1"/>
    <col min="13570" max="13570" width="16" style="289" customWidth="1"/>
    <col min="13571" max="13571" width="4.140625" style="289" customWidth="1"/>
    <col min="13572" max="13572" width="17.5703125" style="289" customWidth="1"/>
    <col min="13573" max="13573" width="3.28515625" style="289" customWidth="1"/>
    <col min="13574" max="13574" width="16.42578125" style="289" customWidth="1"/>
    <col min="13575" max="13575" width="17.140625" style="289" customWidth="1"/>
    <col min="13576" max="13576" width="3" style="289" customWidth="1"/>
    <col min="13577" max="13765" width="10.28515625" style="289"/>
    <col min="13766" max="13766" width="1.85546875" style="289" customWidth="1"/>
    <col min="13767" max="13820" width="10.28515625" style="289"/>
    <col min="13821" max="13821" width="24.7109375" style="289" customWidth="1"/>
    <col min="13822" max="13822" width="42.42578125" style="289" customWidth="1"/>
    <col min="13823" max="13823" width="2.7109375" style="289" customWidth="1"/>
    <col min="13824" max="13824" width="15.42578125" style="289" customWidth="1"/>
    <col min="13825" max="13825" width="4" style="289" customWidth="1"/>
    <col min="13826" max="13826" width="16" style="289" customWidth="1"/>
    <col min="13827" max="13827" width="4.140625" style="289" customWidth="1"/>
    <col min="13828" max="13828" width="17.5703125" style="289" customWidth="1"/>
    <col min="13829" max="13829" width="3.28515625" style="289" customWidth="1"/>
    <col min="13830" max="13830" width="16.42578125" style="289" customWidth="1"/>
    <col min="13831" max="13831" width="17.140625" style="289" customWidth="1"/>
    <col min="13832" max="13832" width="3" style="289" customWidth="1"/>
    <col min="13833" max="14021" width="10.28515625" style="289"/>
    <col min="14022" max="14022" width="1.85546875" style="289" customWidth="1"/>
    <col min="14023" max="14076" width="10.28515625" style="289"/>
    <col min="14077" max="14077" width="24.7109375" style="289" customWidth="1"/>
    <col min="14078" max="14078" width="42.42578125" style="289" customWidth="1"/>
    <col min="14079" max="14079" width="2.7109375" style="289" customWidth="1"/>
    <col min="14080" max="14080" width="15.42578125" style="289" customWidth="1"/>
    <col min="14081" max="14081" width="4" style="289" customWidth="1"/>
    <col min="14082" max="14082" width="16" style="289" customWidth="1"/>
    <col min="14083" max="14083" width="4.140625" style="289" customWidth="1"/>
    <col min="14084" max="14084" width="17.5703125" style="289" customWidth="1"/>
    <col min="14085" max="14085" width="3.28515625" style="289" customWidth="1"/>
    <col min="14086" max="14086" width="16.42578125" style="289" customWidth="1"/>
    <col min="14087" max="14087" width="17.140625" style="289" customWidth="1"/>
    <col min="14088" max="14088" width="3" style="289" customWidth="1"/>
    <col min="14089" max="14277" width="10.28515625" style="289"/>
    <col min="14278" max="14278" width="1.85546875" style="289" customWidth="1"/>
    <col min="14279" max="14332" width="10.28515625" style="289"/>
    <col min="14333" max="14333" width="24.7109375" style="289" customWidth="1"/>
    <col min="14334" max="14334" width="42.42578125" style="289" customWidth="1"/>
    <col min="14335" max="14335" width="2.7109375" style="289" customWidth="1"/>
    <col min="14336" max="14336" width="15.42578125" style="289" customWidth="1"/>
    <col min="14337" max="14337" width="4" style="289" customWidth="1"/>
    <col min="14338" max="14338" width="16" style="289" customWidth="1"/>
    <col min="14339" max="14339" width="4.140625" style="289" customWidth="1"/>
    <col min="14340" max="14340" width="17.5703125" style="289" customWidth="1"/>
    <col min="14341" max="14341" width="3.28515625" style="289" customWidth="1"/>
    <col min="14342" max="14342" width="16.42578125" style="289" customWidth="1"/>
    <col min="14343" max="14343" width="17.140625" style="289" customWidth="1"/>
    <col min="14344" max="14344" width="3" style="289" customWidth="1"/>
    <col min="14345" max="14533" width="10.28515625" style="289"/>
    <col min="14534" max="14534" width="1.85546875" style="289" customWidth="1"/>
    <col min="14535" max="14588" width="10.28515625" style="289"/>
    <col min="14589" max="14589" width="24.7109375" style="289" customWidth="1"/>
    <col min="14590" max="14590" width="42.42578125" style="289" customWidth="1"/>
    <col min="14591" max="14591" width="2.7109375" style="289" customWidth="1"/>
    <col min="14592" max="14592" width="15.42578125" style="289" customWidth="1"/>
    <col min="14593" max="14593" width="4" style="289" customWidth="1"/>
    <col min="14594" max="14594" width="16" style="289" customWidth="1"/>
    <col min="14595" max="14595" width="4.140625" style="289" customWidth="1"/>
    <col min="14596" max="14596" width="17.5703125" style="289" customWidth="1"/>
    <col min="14597" max="14597" width="3.28515625" style="289" customWidth="1"/>
    <col min="14598" max="14598" width="16.42578125" style="289" customWidth="1"/>
    <col min="14599" max="14599" width="17.140625" style="289" customWidth="1"/>
    <col min="14600" max="14600" width="3" style="289" customWidth="1"/>
    <col min="14601" max="14789" width="10.28515625" style="289"/>
    <col min="14790" max="14790" width="1.85546875" style="289" customWidth="1"/>
    <col min="14791" max="14844" width="10.28515625" style="289"/>
    <col min="14845" max="14845" width="24.7109375" style="289" customWidth="1"/>
    <col min="14846" max="14846" width="42.42578125" style="289" customWidth="1"/>
    <col min="14847" max="14847" width="2.7109375" style="289" customWidth="1"/>
    <col min="14848" max="14848" width="15.42578125" style="289" customWidth="1"/>
    <col min="14849" max="14849" width="4" style="289" customWidth="1"/>
    <col min="14850" max="14850" width="16" style="289" customWidth="1"/>
    <col min="14851" max="14851" width="4.140625" style="289" customWidth="1"/>
    <col min="14852" max="14852" width="17.5703125" style="289" customWidth="1"/>
    <col min="14853" max="14853" width="3.28515625" style="289" customWidth="1"/>
    <col min="14854" max="14854" width="16.42578125" style="289" customWidth="1"/>
    <col min="14855" max="14855" width="17.140625" style="289" customWidth="1"/>
    <col min="14856" max="14856" width="3" style="289" customWidth="1"/>
    <col min="14857" max="15045" width="10.28515625" style="289"/>
    <col min="15046" max="15046" width="1.85546875" style="289" customWidth="1"/>
    <col min="15047" max="15100" width="10.28515625" style="289"/>
    <col min="15101" max="15101" width="24.7109375" style="289" customWidth="1"/>
    <col min="15102" max="15102" width="42.42578125" style="289" customWidth="1"/>
    <col min="15103" max="15103" width="2.7109375" style="289" customWidth="1"/>
    <col min="15104" max="15104" width="15.42578125" style="289" customWidth="1"/>
    <col min="15105" max="15105" width="4" style="289" customWidth="1"/>
    <col min="15106" max="15106" width="16" style="289" customWidth="1"/>
    <col min="15107" max="15107" width="4.140625" style="289" customWidth="1"/>
    <col min="15108" max="15108" width="17.5703125" style="289" customWidth="1"/>
    <col min="15109" max="15109" width="3.28515625" style="289" customWidth="1"/>
    <col min="15110" max="15110" width="16.42578125" style="289" customWidth="1"/>
    <col min="15111" max="15111" width="17.140625" style="289" customWidth="1"/>
    <col min="15112" max="15112" width="3" style="289" customWidth="1"/>
    <col min="15113" max="15301" width="10.28515625" style="289"/>
    <col min="15302" max="15302" width="1.85546875" style="289" customWidth="1"/>
    <col min="15303" max="15356" width="10.28515625" style="289"/>
    <col min="15357" max="15357" width="24.7109375" style="289" customWidth="1"/>
    <col min="15358" max="15358" width="42.42578125" style="289" customWidth="1"/>
    <col min="15359" max="15359" width="2.7109375" style="289" customWidth="1"/>
    <col min="15360" max="15360" width="15.42578125" style="289" customWidth="1"/>
    <col min="15361" max="15361" width="4" style="289" customWidth="1"/>
    <col min="15362" max="15362" width="16" style="289" customWidth="1"/>
    <col min="15363" max="15363" width="4.140625" style="289" customWidth="1"/>
    <col min="15364" max="15364" width="17.5703125" style="289" customWidth="1"/>
    <col min="15365" max="15365" width="3.28515625" style="289" customWidth="1"/>
    <col min="15366" max="15366" width="16.42578125" style="289" customWidth="1"/>
    <col min="15367" max="15367" width="17.140625" style="289" customWidth="1"/>
    <col min="15368" max="15368" width="3" style="289" customWidth="1"/>
    <col min="15369" max="15557" width="10.28515625" style="289"/>
    <col min="15558" max="15558" width="1.85546875" style="289" customWidth="1"/>
    <col min="15559" max="15612" width="10.28515625" style="289"/>
    <col min="15613" max="15613" width="24.7109375" style="289" customWidth="1"/>
    <col min="15614" max="15614" width="42.42578125" style="289" customWidth="1"/>
    <col min="15615" max="15615" width="2.7109375" style="289" customWidth="1"/>
    <col min="15616" max="15616" width="15.42578125" style="289" customWidth="1"/>
    <col min="15617" max="15617" width="4" style="289" customWidth="1"/>
    <col min="15618" max="15618" width="16" style="289" customWidth="1"/>
    <col min="15619" max="15619" width="4.140625" style="289" customWidth="1"/>
    <col min="15620" max="15620" width="17.5703125" style="289" customWidth="1"/>
    <col min="15621" max="15621" width="3.28515625" style="289" customWidth="1"/>
    <col min="15622" max="15622" width="16.42578125" style="289" customWidth="1"/>
    <col min="15623" max="15623" width="17.140625" style="289" customWidth="1"/>
    <col min="15624" max="15624" width="3" style="289" customWidth="1"/>
    <col min="15625" max="15813" width="10.28515625" style="289"/>
    <col min="15814" max="15814" width="1.85546875" style="289" customWidth="1"/>
    <col min="15815" max="15868" width="10.28515625" style="289"/>
    <col min="15869" max="15869" width="24.7109375" style="289" customWidth="1"/>
    <col min="15870" max="15870" width="42.42578125" style="289" customWidth="1"/>
    <col min="15871" max="15871" width="2.7109375" style="289" customWidth="1"/>
    <col min="15872" max="15872" width="15.42578125" style="289" customWidth="1"/>
    <col min="15873" max="15873" width="4" style="289" customWidth="1"/>
    <col min="15874" max="15874" width="16" style="289" customWidth="1"/>
    <col min="15875" max="15875" width="4.140625" style="289" customWidth="1"/>
    <col min="15876" max="15876" width="17.5703125" style="289" customWidth="1"/>
    <col min="15877" max="15877" width="3.28515625" style="289" customWidth="1"/>
    <col min="15878" max="15878" width="16.42578125" style="289" customWidth="1"/>
    <col min="15879" max="15879" width="17.140625" style="289" customWidth="1"/>
    <col min="15880" max="15880" width="3" style="289" customWidth="1"/>
    <col min="15881" max="16069" width="10.28515625" style="289"/>
    <col min="16070" max="16070" width="1.85546875" style="289" customWidth="1"/>
    <col min="16071" max="16124" width="10.28515625" style="289"/>
    <col min="16125" max="16125" width="24.7109375" style="289" customWidth="1"/>
    <col min="16126" max="16126" width="42.42578125" style="289" customWidth="1"/>
    <col min="16127" max="16127" width="2.7109375" style="289" customWidth="1"/>
    <col min="16128" max="16128" width="15.42578125" style="289" customWidth="1"/>
    <col min="16129" max="16129" width="4" style="289" customWidth="1"/>
    <col min="16130" max="16130" width="16" style="289" customWidth="1"/>
    <col min="16131" max="16131" width="4.140625" style="289" customWidth="1"/>
    <col min="16132" max="16132" width="17.5703125" style="289" customWidth="1"/>
    <col min="16133" max="16133" width="3.28515625" style="289" customWidth="1"/>
    <col min="16134" max="16134" width="16.42578125" style="289" customWidth="1"/>
    <col min="16135" max="16135" width="17.140625" style="289" customWidth="1"/>
    <col min="16136" max="16136" width="3" style="289" customWidth="1"/>
    <col min="16137" max="16325" width="10.28515625" style="289"/>
    <col min="16326" max="16326" width="1.85546875" style="289" customWidth="1"/>
    <col min="16327" max="16384" width="10.28515625" style="289"/>
  </cols>
  <sheetData>
    <row r="2" spans="2:10" ht="15.75" customHeight="1" x14ac:dyDescent="0.25">
      <c r="B2" s="1905" t="s">
        <v>1000</v>
      </c>
      <c r="C2" s="1905"/>
      <c r="D2" s="1905"/>
      <c r="E2" s="1905"/>
      <c r="F2" s="1905"/>
      <c r="G2" s="1905"/>
      <c r="H2" s="1905"/>
      <c r="I2" s="1905"/>
      <c r="J2" s="1" t="s">
        <v>16</v>
      </c>
    </row>
    <row r="3" spans="2:10" ht="15.75" x14ac:dyDescent="0.2">
      <c r="B3" s="2047" t="s">
        <v>1001</v>
      </c>
      <c r="C3" s="2047"/>
      <c r="D3" s="2047"/>
      <c r="E3" s="2047"/>
      <c r="F3" s="2047"/>
      <c r="G3" s="2047"/>
      <c r="H3" s="2047"/>
      <c r="I3" s="2047"/>
    </row>
    <row r="4" spans="2:10" ht="15.75" x14ac:dyDescent="0.25">
      <c r="B4" s="586" t="s">
        <v>1002</v>
      </c>
      <c r="C4" s="586"/>
      <c r="D4" s="586"/>
      <c r="E4" s="586"/>
      <c r="F4" s="586"/>
      <c r="G4" s="586"/>
      <c r="H4" s="587"/>
      <c r="I4" s="587"/>
    </row>
    <row r="5" spans="2:10" ht="15.75" x14ac:dyDescent="0.25">
      <c r="B5" s="1790" t="s">
        <v>350</v>
      </c>
      <c r="C5" s="1790"/>
      <c r="D5" s="1790"/>
      <c r="E5" s="1790"/>
      <c r="F5" s="1790"/>
      <c r="G5" s="1790"/>
      <c r="H5" s="1790"/>
      <c r="I5" s="1790"/>
    </row>
    <row r="6" spans="2:10" x14ac:dyDescent="0.2">
      <c r="C6" s="301"/>
    </row>
    <row r="7" spans="2:10" ht="15.75" x14ac:dyDescent="0.2">
      <c r="B7" s="574"/>
      <c r="C7" s="574"/>
      <c r="D7" s="574">
        <v>2016</v>
      </c>
      <c r="E7" s="574">
        <v>2017</v>
      </c>
      <c r="F7" s="574">
        <v>2018</v>
      </c>
      <c r="G7" s="574" t="s">
        <v>1003</v>
      </c>
      <c r="H7" s="574" t="s">
        <v>1004</v>
      </c>
    </row>
    <row r="8" spans="2:10" ht="15.75" x14ac:dyDescent="0.25">
      <c r="B8" s="245" t="s">
        <v>239</v>
      </c>
      <c r="C8" s="588"/>
      <c r="D8" s="589"/>
      <c r="E8" s="589"/>
      <c r="F8" s="589"/>
      <c r="G8" s="589"/>
      <c r="H8" s="589"/>
    </row>
    <row r="9" spans="2:10" x14ac:dyDescent="0.2">
      <c r="B9" s="524"/>
      <c r="C9" s="590"/>
      <c r="D9" s="591"/>
      <c r="E9" s="591"/>
      <c r="F9" s="591"/>
      <c r="G9" s="591"/>
      <c r="H9" s="591"/>
    </row>
    <row r="10" spans="2:10" x14ac:dyDescent="0.2">
      <c r="B10" s="592" t="s">
        <v>394</v>
      </c>
      <c r="C10" s="593"/>
      <c r="D10" s="594">
        <v>253793100</v>
      </c>
      <c r="E10" s="594">
        <v>263500750</v>
      </c>
      <c r="F10" s="594">
        <v>283527559</v>
      </c>
      <c r="G10" s="594">
        <v>304676710</v>
      </c>
      <c r="H10" s="594">
        <v>337523600</v>
      </c>
    </row>
    <row r="11" spans="2:10" x14ac:dyDescent="0.2">
      <c r="B11" s="592" t="s">
        <v>1005</v>
      </c>
      <c r="C11" s="593"/>
      <c r="D11" s="594"/>
      <c r="E11" s="594"/>
      <c r="F11" s="594"/>
      <c r="G11" s="594"/>
      <c r="H11" s="594"/>
    </row>
    <row r="12" spans="2:10" x14ac:dyDescent="0.2">
      <c r="B12" s="592" t="s">
        <v>1006</v>
      </c>
      <c r="C12" s="593"/>
      <c r="D12" s="594">
        <v>0</v>
      </c>
      <c r="E12" s="594">
        <v>0</v>
      </c>
      <c r="F12" s="594">
        <v>0</v>
      </c>
      <c r="G12" s="594">
        <v>0</v>
      </c>
      <c r="H12" s="594"/>
    </row>
    <row r="13" spans="2:10" s="598" customFormat="1" ht="15.75" x14ac:dyDescent="0.25">
      <c r="B13" s="595" t="s">
        <v>246</v>
      </c>
      <c r="C13" s="596"/>
      <c r="D13" s="597">
        <v>253793100</v>
      </c>
      <c r="E13" s="597">
        <v>263500750</v>
      </c>
      <c r="F13" s="597">
        <v>283527559</v>
      </c>
      <c r="G13" s="597">
        <v>304676710</v>
      </c>
      <c r="H13" s="597">
        <v>337523600</v>
      </c>
    </row>
    <row r="14" spans="2:10" x14ac:dyDescent="0.2">
      <c r="B14" s="524"/>
      <c r="C14" s="301"/>
      <c r="D14" s="599"/>
      <c r="E14" s="599"/>
      <c r="F14" s="599"/>
      <c r="G14" s="599"/>
      <c r="H14" s="599"/>
    </row>
    <row r="15" spans="2:10" ht="15.75" x14ac:dyDescent="0.25">
      <c r="B15" s="245" t="s">
        <v>247</v>
      </c>
      <c r="C15" s="600"/>
      <c r="D15" s="601"/>
      <c r="E15" s="601"/>
      <c r="F15" s="601"/>
      <c r="G15" s="601"/>
      <c r="H15" s="601"/>
    </row>
    <row r="16" spans="2:10" x14ac:dyDescent="0.2">
      <c r="C16" s="311"/>
      <c r="D16" s="599"/>
      <c r="E16" s="599"/>
      <c r="F16" s="599"/>
      <c r="G16" s="599"/>
      <c r="H16" s="599"/>
    </row>
    <row r="17" spans="2:9" x14ac:dyDescent="0.2">
      <c r="B17" s="602" t="s">
        <v>1007</v>
      </c>
      <c r="C17" s="593"/>
      <c r="D17" s="594">
        <v>255184370</v>
      </c>
      <c r="E17" s="594">
        <v>265930150</v>
      </c>
      <c r="F17" s="594">
        <v>282837829</v>
      </c>
      <c r="G17" s="594">
        <v>279481866</v>
      </c>
      <c r="H17" s="594">
        <v>333405603</v>
      </c>
    </row>
    <row r="18" spans="2:9" ht="28.5" x14ac:dyDescent="0.2">
      <c r="B18" s="602" t="s">
        <v>1008</v>
      </c>
      <c r="C18" s="593"/>
      <c r="D18" s="594">
        <v>-628715</v>
      </c>
      <c r="E18" s="594">
        <v>-851190</v>
      </c>
      <c r="F18" s="594">
        <v>-643349</v>
      </c>
      <c r="G18" s="594">
        <v>-632836</v>
      </c>
      <c r="H18" s="594">
        <v>-718447</v>
      </c>
    </row>
    <row r="19" spans="2:9" ht="28.5" x14ac:dyDescent="0.2">
      <c r="B19" s="602" t="s">
        <v>1009</v>
      </c>
      <c r="C19" s="593"/>
      <c r="D19" s="594">
        <v>-147526</v>
      </c>
      <c r="E19" s="594">
        <v>-174826</v>
      </c>
      <c r="F19" s="594">
        <v>-163528</v>
      </c>
      <c r="G19" s="594">
        <v>-114440</v>
      </c>
      <c r="H19" s="594">
        <v>-145824</v>
      </c>
    </row>
    <row r="20" spans="2:9" x14ac:dyDescent="0.2">
      <c r="D20" s="599"/>
      <c r="E20" s="599"/>
      <c r="F20" s="599"/>
      <c r="G20" s="599"/>
      <c r="H20" s="599"/>
    </row>
    <row r="21" spans="2:9" ht="15.75" x14ac:dyDescent="0.25">
      <c r="B21" s="595" t="s">
        <v>1010</v>
      </c>
      <c r="C21" s="596"/>
      <c r="D21" s="597">
        <v>254408129</v>
      </c>
      <c r="E21" s="597">
        <v>264904134</v>
      </c>
      <c r="F21" s="597">
        <v>282030952</v>
      </c>
      <c r="G21" s="597">
        <v>278734590</v>
      </c>
      <c r="H21" s="597">
        <v>332541332</v>
      </c>
    </row>
    <row r="22" spans="2:9" ht="15.75" x14ac:dyDescent="0.25">
      <c r="B22" s="525"/>
      <c r="C22" s="603"/>
      <c r="D22" s="591"/>
      <c r="E22" s="591"/>
      <c r="F22" s="591"/>
      <c r="G22" s="591"/>
      <c r="H22" s="591"/>
    </row>
    <row r="23" spans="2:9" x14ac:dyDescent="0.2">
      <c r="B23" s="592" t="s">
        <v>1011</v>
      </c>
      <c r="C23" s="593"/>
      <c r="D23" s="594">
        <v>0</v>
      </c>
      <c r="E23" s="594">
        <v>0</v>
      </c>
      <c r="F23" s="594">
        <v>0</v>
      </c>
      <c r="G23" s="594">
        <v>0</v>
      </c>
      <c r="H23" s="594">
        <v>0</v>
      </c>
    </row>
    <row r="24" spans="2:9" ht="18" customHeight="1" x14ac:dyDescent="0.2">
      <c r="B24" s="527" t="s">
        <v>1012</v>
      </c>
      <c r="C24" s="604"/>
      <c r="D24" s="591"/>
      <c r="E24" s="591"/>
      <c r="F24" s="591"/>
      <c r="G24" s="591"/>
      <c r="H24" s="591"/>
      <c r="I24" s="591"/>
    </row>
    <row r="25" spans="2:9" ht="15.75" x14ac:dyDescent="0.25">
      <c r="B25" s="595" t="s">
        <v>1013</v>
      </c>
      <c r="C25" s="596"/>
      <c r="D25" s="597">
        <v>0</v>
      </c>
      <c r="E25" s="597">
        <v>0</v>
      </c>
      <c r="F25" s="597">
        <v>0</v>
      </c>
      <c r="G25" s="597">
        <v>0</v>
      </c>
      <c r="H25" s="597">
        <v>0</v>
      </c>
      <c r="I25" s="605"/>
    </row>
    <row r="26" spans="2:9" x14ac:dyDescent="0.2">
      <c r="B26" s="524"/>
      <c r="C26" s="311"/>
      <c r="D26" s="599"/>
      <c r="I26" s="606"/>
    </row>
    <row r="27" spans="2:9" ht="15.75" x14ac:dyDescent="0.25">
      <c r="B27" s="595" t="s">
        <v>260</v>
      </c>
      <c r="C27" s="596"/>
      <c r="D27" s="597">
        <v>254408129</v>
      </c>
      <c r="E27" s="597">
        <v>264904134</v>
      </c>
      <c r="F27" s="597">
        <v>282030952</v>
      </c>
      <c r="G27" s="597">
        <v>278734590</v>
      </c>
      <c r="H27" s="597">
        <v>332541332</v>
      </c>
      <c r="I27" s="605"/>
    </row>
    <row r="28" spans="2:9" x14ac:dyDescent="0.2">
      <c r="C28" s="311"/>
      <c r="D28" s="599"/>
      <c r="I28" s="606"/>
    </row>
    <row r="29" spans="2:9" ht="15.75" x14ac:dyDescent="0.25">
      <c r="B29" s="595" t="s">
        <v>1014</v>
      </c>
      <c r="C29" s="596"/>
      <c r="D29" s="597">
        <v>-615029</v>
      </c>
      <c r="E29" s="597">
        <v>-1403384</v>
      </c>
      <c r="F29" s="597">
        <v>1496607</v>
      </c>
      <c r="G29" s="597">
        <v>25942120</v>
      </c>
      <c r="H29" s="597">
        <v>4982268</v>
      </c>
      <c r="I29" s="605"/>
    </row>
    <row r="30" spans="2:9" x14ac:dyDescent="0.2">
      <c r="B30" s="569" t="s">
        <v>1015</v>
      </c>
      <c r="C30" s="312"/>
      <c r="D30" s="313"/>
      <c r="E30" s="312"/>
      <c r="F30" s="312"/>
      <c r="G30" s="312"/>
      <c r="H30" s="312"/>
    </row>
    <row r="31" spans="2:9" x14ac:dyDescent="0.2">
      <c r="B31" s="1988" t="s">
        <v>1016</v>
      </c>
      <c r="C31" s="1988"/>
      <c r="D31" s="1988"/>
      <c r="E31" s="1988"/>
      <c r="F31" s="1988"/>
      <c r="G31" s="1988"/>
      <c r="H31" s="1988"/>
    </row>
    <row r="32" spans="2:9" x14ac:dyDescent="0.2">
      <c r="B32" s="1988"/>
      <c r="C32" s="1988"/>
      <c r="D32" s="1988"/>
      <c r="E32" s="1988"/>
      <c r="F32" s="1988"/>
      <c r="G32" s="1988"/>
      <c r="H32" s="1988"/>
    </row>
    <row r="33" spans="2:8" x14ac:dyDescent="0.2">
      <c r="B33" s="1988"/>
      <c r="C33" s="1988"/>
      <c r="D33" s="1988"/>
      <c r="E33" s="1988"/>
      <c r="F33" s="1988"/>
      <c r="G33" s="1988"/>
      <c r="H33" s="1988"/>
    </row>
    <row r="34" spans="2:8" x14ac:dyDescent="0.2">
      <c r="C34" s="301"/>
      <c r="D34" s="301"/>
      <c r="E34" s="301"/>
    </row>
    <row r="35" spans="2:8" x14ac:dyDescent="0.2">
      <c r="C35" s="301"/>
      <c r="D35" s="301"/>
      <c r="E35" s="301"/>
    </row>
    <row r="36" spans="2:8" x14ac:dyDescent="0.2">
      <c r="C36" s="301"/>
      <c r="D36" s="301"/>
      <c r="E36" s="301"/>
    </row>
    <row r="37" spans="2:8" x14ac:dyDescent="0.2">
      <c r="C37" s="301"/>
      <c r="D37" s="301"/>
      <c r="E37" s="301"/>
    </row>
    <row r="38" spans="2:8" x14ac:dyDescent="0.2">
      <c r="C38" s="301"/>
      <c r="D38" s="301"/>
      <c r="E38" s="301"/>
    </row>
    <row r="39" spans="2:8" x14ac:dyDescent="0.2">
      <c r="C39" s="301"/>
      <c r="D39" s="301"/>
      <c r="E39" s="301"/>
    </row>
    <row r="40" spans="2:8" x14ac:dyDescent="0.2">
      <c r="C40" s="301"/>
      <c r="D40" s="301"/>
      <c r="E40" s="301"/>
    </row>
    <row r="41" spans="2:8" x14ac:dyDescent="0.2">
      <c r="C41" s="301"/>
      <c r="D41" s="301"/>
      <c r="E41" s="301"/>
    </row>
    <row r="42" spans="2:8" x14ac:dyDescent="0.2">
      <c r="C42" s="301"/>
      <c r="D42" s="301"/>
      <c r="E42" s="301"/>
    </row>
    <row r="43" spans="2:8" x14ac:dyDescent="0.2">
      <c r="C43" s="301"/>
    </row>
    <row r="44" spans="2:8" x14ac:dyDescent="0.2">
      <c r="C44" s="301"/>
    </row>
    <row r="45" spans="2:8" x14ac:dyDescent="0.2">
      <c r="C45" s="301"/>
    </row>
    <row r="46" spans="2:8" x14ac:dyDescent="0.2">
      <c r="C46" s="301"/>
    </row>
    <row r="47" spans="2:8" x14ac:dyDescent="0.2">
      <c r="C47" s="301"/>
    </row>
    <row r="48" spans="2:8" x14ac:dyDescent="0.2">
      <c r="C48" s="301"/>
    </row>
    <row r="49" spans="3:3" x14ac:dyDescent="0.2">
      <c r="C49" s="301"/>
    </row>
    <row r="50" spans="3:3" x14ac:dyDescent="0.2">
      <c r="C50" s="301"/>
    </row>
    <row r="51" spans="3:3" x14ac:dyDescent="0.2">
      <c r="C51" s="301"/>
    </row>
    <row r="52" spans="3:3" x14ac:dyDescent="0.2">
      <c r="C52" s="301"/>
    </row>
    <row r="53" spans="3:3" x14ac:dyDescent="0.2">
      <c r="C53" s="301"/>
    </row>
    <row r="54" spans="3:3" x14ac:dyDescent="0.2">
      <c r="C54" s="301"/>
    </row>
    <row r="55" spans="3:3" x14ac:dyDescent="0.2">
      <c r="C55" s="301"/>
    </row>
    <row r="56" spans="3:3" x14ac:dyDescent="0.2">
      <c r="C56" s="301"/>
    </row>
    <row r="57" spans="3:3" x14ac:dyDescent="0.2">
      <c r="C57" s="301"/>
    </row>
    <row r="58" spans="3:3" x14ac:dyDescent="0.2">
      <c r="C58" s="301"/>
    </row>
    <row r="59" spans="3:3" x14ac:dyDescent="0.2">
      <c r="C59" s="301"/>
    </row>
    <row r="60" spans="3:3" x14ac:dyDescent="0.2">
      <c r="C60" s="301"/>
    </row>
    <row r="61" spans="3:3" x14ac:dyDescent="0.2">
      <c r="C61" s="301"/>
    </row>
  </sheetData>
  <mergeCells count="4">
    <mergeCell ref="B2:I2"/>
    <mergeCell ref="B3:I3"/>
    <mergeCell ref="B5:I5"/>
    <mergeCell ref="B31:H33"/>
  </mergeCells>
  <hyperlinks>
    <hyperlink ref="J2" location="'Indice Total'!A150" display="Volver" xr:uid="{00000000-0004-0000-7300-000000000000}"/>
  </hyperlinks>
  <pageMargins left="0.70866141732283472" right="0.70866141732283472" top="0.74803149606299213" bottom="0.74803149606299213" header="0.31496062992125984" footer="0.31496062992125984"/>
  <pageSetup scale="82"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tabColor theme="0" tint="-0.499984740745262"/>
    <pageSetUpPr fitToPage="1"/>
  </sheetPr>
  <dimension ref="B2:J48"/>
  <sheetViews>
    <sheetView showGridLines="0" zoomScale="90" zoomScaleNormal="90" workbookViewId="0"/>
  </sheetViews>
  <sheetFormatPr baseColWidth="10" defaultRowHeight="15" x14ac:dyDescent="0.25"/>
  <cols>
    <col min="1" max="1" width="19.28515625" customWidth="1"/>
    <col min="2" max="2" width="44.42578125" customWidth="1"/>
    <col min="3" max="6" width="16.85546875" customWidth="1"/>
    <col min="7" max="7" width="19.140625" customWidth="1"/>
    <col min="8" max="9" width="16.85546875" customWidth="1"/>
  </cols>
  <sheetData>
    <row r="2" spans="2:10" ht="27.75" customHeight="1" x14ac:dyDescent="0.25">
      <c r="B2" s="2044" t="s">
        <v>1017</v>
      </c>
      <c r="C2" s="2044"/>
      <c r="D2" s="2044"/>
      <c r="E2" s="2044"/>
      <c r="F2" s="2044"/>
      <c r="G2" s="2044"/>
      <c r="H2" s="2044"/>
      <c r="I2" s="2044"/>
      <c r="J2" s="1" t="s">
        <v>16</v>
      </c>
    </row>
    <row r="3" spans="2:10" ht="27.75" customHeight="1" x14ac:dyDescent="0.25">
      <c r="B3" s="2045" t="s">
        <v>1018</v>
      </c>
      <c r="C3" s="2045"/>
      <c r="D3" s="2045"/>
      <c r="E3" s="2045"/>
      <c r="F3" s="2045"/>
      <c r="G3" s="2045"/>
      <c r="H3" s="2045"/>
      <c r="I3" s="2045"/>
    </row>
    <row r="4" spans="2:10" ht="16.5" thickBot="1" x14ac:dyDescent="0.3">
      <c r="B4" s="2046" t="s">
        <v>1019</v>
      </c>
      <c r="C4" s="2046"/>
      <c r="D4" s="2046"/>
      <c r="E4" s="2046"/>
      <c r="F4" s="2046"/>
      <c r="G4" s="2046"/>
      <c r="H4" s="2046"/>
      <c r="I4" s="2046"/>
    </row>
    <row r="5" spans="2:10" x14ac:dyDescent="0.25">
      <c r="G5" s="1"/>
    </row>
    <row r="6" spans="2:10" ht="30.75" customHeight="1" x14ac:dyDescent="0.25">
      <c r="B6" s="574" t="s">
        <v>1020</v>
      </c>
      <c r="C6" s="607">
        <v>2014</v>
      </c>
      <c r="D6" s="607">
        <v>2015</v>
      </c>
      <c r="E6" s="607">
        <v>2016</v>
      </c>
      <c r="F6" s="607">
        <v>2017</v>
      </c>
      <c r="G6" s="607">
        <v>2018</v>
      </c>
      <c r="H6" s="607">
        <v>2019</v>
      </c>
      <c r="I6" s="607">
        <v>2020</v>
      </c>
    </row>
    <row r="7" spans="2:10" ht="18" customHeight="1" x14ac:dyDescent="0.25">
      <c r="B7" s="592" t="s">
        <v>498</v>
      </c>
      <c r="C7" s="608">
        <v>24933.333333333336</v>
      </c>
      <c r="D7" s="608">
        <v>25664.583333333332</v>
      </c>
      <c r="E7" s="608">
        <v>26542.666666666668</v>
      </c>
      <c r="F7" s="608">
        <v>27366.666666666668</v>
      </c>
      <c r="G7" s="608">
        <v>28544.25</v>
      </c>
      <c r="H7" s="608">
        <v>29547.416666666664</v>
      </c>
      <c r="I7" s="608">
        <v>30994.75</v>
      </c>
      <c r="J7" s="609"/>
    </row>
    <row r="8" spans="2:10" ht="18" customHeight="1" x14ac:dyDescent="0.25">
      <c r="B8" s="592" t="s">
        <v>1021</v>
      </c>
      <c r="C8" s="608">
        <v>34838.75</v>
      </c>
      <c r="D8" s="608">
        <v>34582.750000000007</v>
      </c>
      <c r="E8" s="608">
        <v>34292.833333333336</v>
      </c>
      <c r="F8" s="608">
        <v>34580.5</v>
      </c>
      <c r="G8" s="608">
        <v>36336.666666666664</v>
      </c>
      <c r="H8" s="608">
        <v>37395.750000000007</v>
      </c>
      <c r="I8" s="608">
        <v>38905.583333333336</v>
      </c>
      <c r="J8" s="609"/>
    </row>
    <row r="9" spans="2:10" ht="18" customHeight="1" x14ac:dyDescent="0.25">
      <c r="B9" s="592" t="s">
        <v>500</v>
      </c>
      <c r="C9" s="608">
        <v>21218.333333333332</v>
      </c>
      <c r="D9" s="608">
        <v>21537.999999999996</v>
      </c>
      <c r="E9" s="608">
        <v>22299</v>
      </c>
      <c r="F9" s="608">
        <v>22921.25</v>
      </c>
      <c r="G9" s="608">
        <v>24108.166666666668</v>
      </c>
      <c r="H9" s="608">
        <v>25355.833333333332</v>
      </c>
      <c r="I9" s="608">
        <v>27100.25</v>
      </c>
      <c r="J9" s="609"/>
    </row>
    <row r="10" spans="2:10" ht="18" customHeight="1" x14ac:dyDescent="0.25">
      <c r="B10" s="592" t="s">
        <v>501</v>
      </c>
      <c r="C10" s="608">
        <v>33688.250000000007</v>
      </c>
      <c r="D10" s="608">
        <v>34566.083333333328</v>
      </c>
      <c r="E10" s="608">
        <v>34851.416666666664</v>
      </c>
      <c r="F10" s="608">
        <v>35219.25</v>
      </c>
      <c r="G10" s="608">
        <v>36409.416666666664</v>
      </c>
      <c r="H10" s="608">
        <v>38152.416666666672</v>
      </c>
      <c r="I10" s="608">
        <v>40076.666666666664</v>
      </c>
      <c r="J10" s="609"/>
    </row>
    <row r="11" spans="2:10" ht="18" customHeight="1" x14ac:dyDescent="0.25">
      <c r="B11" s="592" t="s">
        <v>502</v>
      </c>
      <c r="C11" s="608">
        <v>91582.916666666657</v>
      </c>
      <c r="D11" s="608">
        <v>94899.500000000015</v>
      </c>
      <c r="E11" s="608">
        <v>97328</v>
      </c>
      <c r="F11" s="608">
        <v>97136.416666666672</v>
      </c>
      <c r="G11" s="608">
        <v>98832.25</v>
      </c>
      <c r="H11" s="608">
        <v>101460.16666666666</v>
      </c>
      <c r="I11" s="608">
        <v>104027.16666666667</v>
      </c>
      <c r="J11" s="609"/>
    </row>
    <row r="12" spans="2:10" ht="18" customHeight="1" x14ac:dyDescent="0.25">
      <c r="B12" s="592" t="s">
        <v>503</v>
      </c>
      <c r="C12" s="608">
        <v>183673.58333333334</v>
      </c>
      <c r="D12" s="608">
        <v>192853.91666666666</v>
      </c>
      <c r="E12" s="608">
        <v>195014</v>
      </c>
      <c r="F12" s="608">
        <v>193844.75</v>
      </c>
      <c r="G12" s="608">
        <v>196092.83333333334</v>
      </c>
      <c r="H12" s="608">
        <v>200225.58333333331</v>
      </c>
      <c r="I12" s="608">
        <v>208278.5</v>
      </c>
      <c r="J12" s="609"/>
    </row>
    <row r="13" spans="2:10" ht="18" customHeight="1" x14ac:dyDescent="0.25">
      <c r="B13" s="592" t="s">
        <v>505</v>
      </c>
      <c r="C13" s="608">
        <v>107307.08333333333</v>
      </c>
      <c r="D13" s="608">
        <v>123434.5</v>
      </c>
      <c r="E13" s="608">
        <v>113048.75</v>
      </c>
      <c r="F13" s="608">
        <v>112477.16666666667</v>
      </c>
      <c r="G13" s="608">
        <v>113874.58333333333</v>
      </c>
      <c r="H13" s="608">
        <v>116266.75</v>
      </c>
      <c r="I13" s="608">
        <v>121724</v>
      </c>
      <c r="J13" s="609"/>
    </row>
    <row r="14" spans="2:10" ht="18" customHeight="1" x14ac:dyDescent="0.25">
      <c r="B14" s="592" t="s">
        <v>506</v>
      </c>
      <c r="C14" s="608">
        <v>175018</v>
      </c>
      <c r="D14" s="608">
        <v>174680.66666666666</v>
      </c>
      <c r="E14" s="608">
        <v>177161.41666666666</v>
      </c>
      <c r="F14" s="608">
        <v>174708.08333333334</v>
      </c>
      <c r="G14" s="608">
        <v>176193.91666666666</v>
      </c>
      <c r="H14" s="608">
        <v>178636.66666666666</v>
      </c>
      <c r="I14" s="608">
        <v>182681.25</v>
      </c>
      <c r="J14" s="609"/>
    </row>
    <row r="15" spans="2:10" ht="18" customHeight="1" x14ac:dyDescent="0.25">
      <c r="B15" s="592" t="s">
        <v>507</v>
      </c>
      <c r="C15" s="608"/>
      <c r="D15" s="608"/>
      <c r="E15" s="608"/>
      <c r="F15" s="608"/>
      <c r="G15" s="608">
        <v>28325</v>
      </c>
      <c r="H15" s="608">
        <v>84832.583333333328</v>
      </c>
      <c r="I15" s="608">
        <v>86323.916666666672</v>
      </c>
      <c r="J15" s="609"/>
    </row>
    <row r="16" spans="2:10" ht="18" customHeight="1" x14ac:dyDescent="0.25">
      <c r="B16" s="592" t="s">
        <v>508</v>
      </c>
      <c r="C16" s="608">
        <v>314129.75</v>
      </c>
      <c r="D16" s="608">
        <v>307893.83333333331</v>
      </c>
      <c r="E16" s="608">
        <v>309341.08333333331</v>
      </c>
      <c r="F16" s="608">
        <v>304763.33333333331</v>
      </c>
      <c r="G16" s="608">
        <v>278336.33333333331</v>
      </c>
      <c r="H16" s="608">
        <v>224448.66666666666</v>
      </c>
      <c r="I16" s="608">
        <v>229723.25</v>
      </c>
      <c r="J16" s="609"/>
    </row>
    <row r="17" spans="2:10" ht="18" customHeight="1" x14ac:dyDescent="0.25">
      <c r="B17" s="592" t="s">
        <v>509</v>
      </c>
      <c r="C17" s="608">
        <v>198504.66666666666</v>
      </c>
      <c r="D17" s="608">
        <v>204788.41666666669</v>
      </c>
      <c r="E17" s="608">
        <v>202251</v>
      </c>
      <c r="F17" s="608">
        <v>200115</v>
      </c>
      <c r="G17" s="608">
        <v>201450.91666666666</v>
      </c>
      <c r="H17" s="608">
        <v>203515.25</v>
      </c>
      <c r="I17" s="608">
        <v>207559.08333333334</v>
      </c>
      <c r="J17" s="609"/>
    </row>
    <row r="18" spans="2:10" ht="18" customHeight="1" x14ac:dyDescent="0.25">
      <c r="B18" s="592" t="s">
        <v>510</v>
      </c>
      <c r="C18" s="608">
        <v>72294.999999999985</v>
      </c>
      <c r="D18" s="608">
        <v>76585.75</v>
      </c>
      <c r="E18" s="608">
        <v>72601.25</v>
      </c>
      <c r="F18" s="608">
        <v>71377.833333333328</v>
      </c>
      <c r="G18" s="608">
        <v>71357.75</v>
      </c>
      <c r="H18" s="608">
        <v>71614.5</v>
      </c>
      <c r="I18" s="608">
        <v>71774.083333333328</v>
      </c>
      <c r="J18" s="609"/>
    </row>
    <row r="19" spans="2:10" ht="18" customHeight="1" x14ac:dyDescent="0.25">
      <c r="B19" s="592" t="s">
        <v>511</v>
      </c>
      <c r="C19" s="608">
        <v>141431.91666666666</v>
      </c>
      <c r="D19" s="608">
        <v>138568</v>
      </c>
      <c r="E19" s="608">
        <v>140135.25</v>
      </c>
      <c r="F19" s="608">
        <v>136940</v>
      </c>
      <c r="G19" s="608">
        <v>133997.58333333334</v>
      </c>
      <c r="H19" s="608">
        <v>133156.91666666669</v>
      </c>
      <c r="I19" s="608">
        <v>134239.91666666666</v>
      </c>
      <c r="J19" s="609"/>
    </row>
    <row r="20" spans="2:10" ht="18" customHeight="1" x14ac:dyDescent="0.25">
      <c r="B20" s="592" t="s">
        <v>1022</v>
      </c>
      <c r="C20" s="608">
        <v>18505.333333333332</v>
      </c>
      <c r="D20" s="608">
        <v>22227</v>
      </c>
      <c r="E20" s="608">
        <v>18606.75</v>
      </c>
      <c r="F20" s="608">
        <v>18531.416666666668</v>
      </c>
      <c r="G20" s="608">
        <v>18610.416666666668</v>
      </c>
      <c r="H20" s="608">
        <v>18793.666666666664</v>
      </c>
      <c r="I20" s="608">
        <v>19101.5</v>
      </c>
      <c r="J20" s="609"/>
    </row>
    <row r="21" spans="2:10" ht="18" customHeight="1" x14ac:dyDescent="0.25">
      <c r="B21" s="592" t="s">
        <v>513</v>
      </c>
      <c r="C21" s="608">
        <v>10375</v>
      </c>
      <c r="D21" s="608">
        <v>10467.583333333334</v>
      </c>
      <c r="E21" s="608">
        <v>10452.166666666666</v>
      </c>
      <c r="F21" s="608">
        <v>10551.166666666666</v>
      </c>
      <c r="G21" s="608">
        <v>10547.333333333334</v>
      </c>
      <c r="H21" s="608">
        <v>10619</v>
      </c>
      <c r="I21" s="608">
        <v>11128.916666666666</v>
      </c>
      <c r="J21" s="609"/>
    </row>
    <row r="22" spans="2:10" ht="18" customHeight="1" x14ac:dyDescent="0.25">
      <c r="B22" s="592" t="s">
        <v>232</v>
      </c>
      <c r="C22" s="608">
        <v>572922.83333333337</v>
      </c>
      <c r="D22" s="608">
        <v>548796.66666666663</v>
      </c>
      <c r="E22" s="608">
        <v>565601.91666666663</v>
      </c>
      <c r="F22" s="608">
        <v>561794.25</v>
      </c>
      <c r="G22" s="608">
        <v>566888.33333333337</v>
      </c>
      <c r="H22" s="608">
        <v>580522.66666666674</v>
      </c>
      <c r="I22" s="608">
        <v>610316</v>
      </c>
      <c r="J22" s="609"/>
    </row>
    <row r="23" spans="2:10" ht="21" customHeight="1" x14ac:dyDescent="0.25">
      <c r="B23" s="595" t="s">
        <v>0</v>
      </c>
      <c r="C23" s="583">
        <v>2000424.75</v>
      </c>
      <c r="D23" s="583">
        <v>2011547.25</v>
      </c>
      <c r="E23" s="583">
        <v>2019527.5</v>
      </c>
      <c r="F23" s="583">
        <v>2002327.0833333335</v>
      </c>
      <c r="G23" s="583">
        <v>2019905.75</v>
      </c>
      <c r="H23" s="583">
        <v>2054543.8333333335</v>
      </c>
      <c r="I23" s="583">
        <v>2123954.8333333335</v>
      </c>
      <c r="J23" s="578"/>
    </row>
    <row r="24" spans="2:10" x14ac:dyDescent="0.25">
      <c r="B24" s="610"/>
    </row>
    <row r="25" spans="2:10" x14ac:dyDescent="0.25">
      <c r="C25" s="611"/>
      <c r="D25" s="578"/>
      <c r="E25" s="611"/>
      <c r="F25" s="611"/>
      <c r="G25" s="1"/>
    </row>
    <row r="26" spans="2:10" ht="18" x14ac:dyDescent="0.25">
      <c r="B26" s="2044" t="s">
        <v>1023</v>
      </c>
      <c r="C26" s="2044"/>
      <c r="D26" s="2044"/>
      <c r="E26" s="2044"/>
      <c r="F26" s="2044"/>
      <c r="G26" s="2044"/>
      <c r="H26" s="2044"/>
      <c r="J26" s="1" t="s">
        <v>16</v>
      </c>
    </row>
    <row r="27" spans="2:10" ht="38.25" customHeight="1" x14ac:dyDescent="0.25">
      <c r="B27" s="2045" t="s">
        <v>1024</v>
      </c>
      <c r="C27" s="2045"/>
      <c r="D27" s="2045"/>
      <c r="E27" s="2045"/>
      <c r="F27" s="2045"/>
      <c r="G27" s="2045"/>
      <c r="H27" s="2045"/>
    </row>
    <row r="28" spans="2:10" ht="16.5" thickBot="1" x14ac:dyDescent="0.3">
      <c r="B28" s="2046">
        <v>2020</v>
      </c>
      <c r="C28" s="2046"/>
      <c r="D28" s="2046"/>
      <c r="E28" s="2046"/>
      <c r="F28" s="2046"/>
      <c r="G28" s="2046"/>
      <c r="H28" s="2046"/>
    </row>
    <row r="30" spans="2:10" ht="30" x14ac:dyDescent="0.25">
      <c r="B30" s="574" t="s">
        <v>1020</v>
      </c>
      <c r="C30" s="582" t="s">
        <v>993</v>
      </c>
      <c r="D30" s="582" t="s">
        <v>994</v>
      </c>
      <c r="E30" s="582" t="s">
        <v>995</v>
      </c>
      <c r="F30" s="582" t="s">
        <v>996</v>
      </c>
      <c r="G30" s="582" t="s">
        <v>1025</v>
      </c>
      <c r="H30" s="574" t="s">
        <v>0</v>
      </c>
    </row>
    <row r="31" spans="2:10" x14ac:dyDescent="0.25">
      <c r="B31" s="592" t="s">
        <v>498</v>
      </c>
      <c r="C31" s="608">
        <v>20182.583333333332</v>
      </c>
      <c r="D31" s="608">
        <v>10691.166666666666</v>
      </c>
      <c r="E31" s="608">
        <v>47.25</v>
      </c>
      <c r="F31" s="608">
        <v>42.5</v>
      </c>
      <c r="G31" s="608">
        <v>31.25</v>
      </c>
      <c r="H31" s="612">
        <v>30994.75</v>
      </c>
      <c r="I31" s="613"/>
    </row>
    <row r="32" spans="2:10" x14ac:dyDescent="0.25">
      <c r="B32" s="592" t="s">
        <v>499</v>
      </c>
      <c r="C32" s="608">
        <v>25215.833333333332</v>
      </c>
      <c r="D32" s="608">
        <v>13540.833333333334</v>
      </c>
      <c r="E32" s="608">
        <v>40.833333333333336</v>
      </c>
      <c r="F32" s="608">
        <v>74.25</v>
      </c>
      <c r="G32" s="608">
        <v>33.833333333333336</v>
      </c>
      <c r="H32" s="612">
        <v>38905.583333333336</v>
      </c>
      <c r="I32" s="613"/>
    </row>
    <row r="33" spans="2:9" x14ac:dyDescent="0.25">
      <c r="B33" s="592" t="s">
        <v>500</v>
      </c>
      <c r="C33" s="608">
        <v>17431.833333333332</v>
      </c>
      <c r="D33" s="608">
        <v>9524.1666666666661</v>
      </c>
      <c r="E33" s="608">
        <v>45.333333333333336</v>
      </c>
      <c r="F33" s="608">
        <v>40.75</v>
      </c>
      <c r="G33" s="608">
        <v>58.166666666666664</v>
      </c>
      <c r="H33" s="612">
        <v>27100.249999999996</v>
      </c>
      <c r="I33" s="613"/>
    </row>
    <row r="34" spans="2:9" x14ac:dyDescent="0.25">
      <c r="B34" s="592" t="s">
        <v>501</v>
      </c>
      <c r="C34" s="608">
        <v>25934.75</v>
      </c>
      <c r="D34" s="608">
        <v>13991.166666666666</v>
      </c>
      <c r="E34" s="608">
        <v>61.416666666666664</v>
      </c>
      <c r="F34" s="608">
        <v>57</v>
      </c>
      <c r="G34" s="608">
        <v>32.333333333333336</v>
      </c>
      <c r="H34" s="612">
        <v>40076.666666666672</v>
      </c>
      <c r="I34" s="613"/>
    </row>
    <row r="35" spans="2:9" x14ac:dyDescent="0.25">
      <c r="B35" s="592" t="s">
        <v>502</v>
      </c>
      <c r="C35" s="608">
        <v>66117.416666666672</v>
      </c>
      <c r="D35" s="608">
        <v>37584.666666666664</v>
      </c>
      <c r="E35" s="608">
        <v>116</v>
      </c>
      <c r="F35" s="608">
        <v>130.5</v>
      </c>
      <c r="G35" s="608">
        <v>78.583333333333329</v>
      </c>
      <c r="H35" s="612">
        <v>104027.16666666667</v>
      </c>
      <c r="I35" s="613"/>
    </row>
    <row r="36" spans="2:9" x14ac:dyDescent="0.25">
      <c r="B36" s="592" t="s">
        <v>503</v>
      </c>
      <c r="C36" s="608">
        <v>133366.75</v>
      </c>
      <c r="D36" s="608">
        <v>74023.666666666672</v>
      </c>
      <c r="E36" s="608">
        <v>274.75</v>
      </c>
      <c r="F36" s="608">
        <v>313.16666666666669</v>
      </c>
      <c r="G36" s="608">
        <v>300.16666666666669</v>
      </c>
      <c r="H36" s="612">
        <v>208278.5</v>
      </c>
      <c r="I36" s="613"/>
    </row>
    <row r="37" spans="2:9" x14ac:dyDescent="0.25">
      <c r="B37" s="602" t="s">
        <v>505</v>
      </c>
      <c r="C37" s="608">
        <v>76292</v>
      </c>
      <c r="D37" s="608">
        <v>45050.666666666664</v>
      </c>
      <c r="E37" s="608">
        <v>176.41666666666666</v>
      </c>
      <c r="F37" s="608">
        <v>131.5</v>
      </c>
      <c r="G37" s="608">
        <v>73.416666666666671</v>
      </c>
      <c r="H37" s="612">
        <v>121724.00000000001</v>
      </c>
      <c r="I37" s="613"/>
    </row>
    <row r="38" spans="2:9" x14ac:dyDescent="0.25">
      <c r="B38" s="592" t="s">
        <v>506</v>
      </c>
      <c r="C38" s="608">
        <v>114342.66666666667</v>
      </c>
      <c r="D38" s="608">
        <v>67857.25</v>
      </c>
      <c r="E38" s="608">
        <v>234.5</v>
      </c>
      <c r="F38" s="608">
        <v>149.16666666666666</v>
      </c>
      <c r="G38" s="608">
        <v>97.666666666666671</v>
      </c>
      <c r="H38" s="612">
        <v>182681.25</v>
      </c>
      <c r="I38" s="613"/>
    </row>
    <row r="39" spans="2:9" x14ac:dyDescent="0.25">
      <c r="B39" s="592" t="s">
        <v>507</v>
      </c>
      <c r="C39" s="608">
        <v>53201.916666666664</v>
      </c>
      <c r="D39" s="608">
        <v>32661.333333333332</v>
      </c>
      <c r="E39" s="608">
        <v>128.33333333333334</v>
      </c>
      <c r="F39" s="608">
        <v>246.91666666666666</v>
      </c>
      <c r="G39" s="608">
        <v>85.416666666666671</v>
      </c>
      <c r="H39" s="612">
        <v>86323.916666666672</v>
      </c>
      <c r="I39" s="613"/>
    </row>
    <row r="40" spans="2:9" x14ac:dyDescent="0.25">
      <c r="B40" s="592" t="s">
        <v>508</v>
      </c>
      <c r="C40" s="608">
        <v>144898.58333333334</v>
      </c>
      <c r="D40" s="608">
        <v>83750.25</v>
      </c>
      <c r="E40" s="608">
        <v>303.58333333333331</v>
      </c>
      <c r="F40" s="608">
        <v>614.33333333333337</v>
      </c>
      <c r="G40" s="608">
        <v>156.5</v>
      </c>
      <c r="H40" s="612">
        <v>229723.25000000003</v>
      </c>
      <c r="I40" s="613"/>
    </row>
    <row r="41" spans="2:9" x14ac:dyDescent="0.25">
      <c r="B41" s="592" t="s">
        <v>509</v>
      </c>
      <c r="C41" s="608">
        <v>130735.58333333333</v>
      </c>
      <c r="D41" s="608">
        <v>76179.083333333328</v>
      </c>
      <c r="E41" s="608">
        <v>266</v>
      </c>
      <c r="F41" s="608">
        <v>265.33333333333331</v>
      </c>
      <c r="G41" s="608">
        <v>113.08333333333333</v>
      </c>
      <c r="H41" s="612">
        <v>207559.08333333334</v>
      </c>
      <c r="I41" s="613"/>
    </row>
    <row r="42" spans="2:9" x14ac:dyDescent="0.25">
      <c r="B42" s="592" t="s">
        <v>510</v>
      </c>
      <c r="C42" s="608">
        <v>45357.333333333336</v>
      </c>
      <c r="D42" s="608">
        <v>26230</v>
      </c>
      <c r="E42" s="608">
        <v>90.083333333333329</v>
      </c>
      <c r="F42" s="608">
        <v>56</v>
      </c>
      <c r="G42" s="608">
        <v>40.666666666666664</v>
      </c>
      <c r="H42" s="612">
        <v>71774.083333333343</v>
      </c>
      <c r="I42" s="613"/>
    </row>
    <row r="43" spans="2:9" x14ac:dyDescent="0.25">
      <c r="B43" s="592" t="s">
        <v>511</v>
      </c>
      <c r="C43" s="608">
        <v>84904.75</v>
      </c>
      <c r="D43" s="608">
        <v>48835.166666666664</v>
      </c>
      <c r="E43" s="608">
        <v>192.16666666666666</v>
      </c>
      <c r="F43" s="608">
        <v>230.16666666666666</v>
      </c>
      <c r="G43" s="608">
        <v>77.666666666666671</v>
      </c>
      <c r="H43" s="612">
        <v>134239.91666666666</v>
      </c>
      <c r="I43" s="613"/>
    </row>
    <row r="44" spans="2:9" x14ac:dyDescent="0.25">
      <c r="B44" s="592" t="s">
        <v>1022</v>
      </c>
      <c r="C44" s="608">
        <v>12322</v>
      </c>
      <c r="D44" s="608">
        <v>6664.416666666667</v>
      </c>
      <c r="E44" s="608">
        <v>17.916666666666668</v>
      </c>
      <c r="F44" s="608">
        <v>59</v>
      </c>
      <c r="G44" s="608">
        <v>38.166666666666664</v>
      </c>
      <c r="H44" s="612">
        <v>19101.5</v>
      </c>
      <c r="I44" s="613"/>
    </row>
    <row r="45" spans="2:9" x14ac:dyDescent="0.25">
      <c r="B45" s="592" t="s">
        <v>513</v>
      </c>
      <c r="C45" s="608">
        <v>7180.75</v>
      </c>
      <c r="D45" s="608">
        <v>3865.6666666666665</v>
      </c>
      <c r="E45" s="608">
        <v>12</v>
      </c>
      <c r="F45" s="608">
        <v>43.583333333333336</v>
      </c>
      <c r="G45" s="608">
        <v>26.916666666666668</v>
      </c>
      <c r="H45" s="612">
        <v>11128.916666666666</v>
      </c>
      <c r="I45" s="613"/>
    </row>
    <row r="46" spans="2:9" x14ac:dyDescent="0.25">
      <c r="B46" s="592" t="s">
        <v>232</v>
      </c>
      <c r="C46" s="608">
        <v>394077.41666666669</v>
      </c>
      <c r="D46" s="608">
        <v>213752.83333333334</v>
      </c>
      <c r="E46" s="608">
        <v>1009.9166666666666</v>
      </c>
      <c r="F46" s="608">
        <v>1081.6666666666667</v>
      </c>
      <c r="G46" s="608">
        <v>394.16666666666669</v>
      </c>
      <c r="H46" s="612">
        <v>610316</v>
      </c>
      <c r="I46" s="613"/>
    </row>
    <row r="47" spans="2:9" ht="15.75" x14ac:dyDescent="0.25">
      <c r="B47" s="595" t="s">
        <v>0</v>
      </c>
      <c r="C47" s="583">
        <v>1351562.1666666667</v>
      </c>
      <c r="D47" s="583">
        <v>764202.33333333326</v>
      </c>
      <c r="E47" s="583">
        <v>3016.5</v>
      </c>
      <c r="F47" s="583">
        <v>3535.8333333333339</v>
      </c>
      <c r="G47" s="583">
        <v>1638.0000000000002</v>
      </c>
      <c r="H47" s="583">
        <v>2123954.8333333335</v>
      </c>
      <c r="I47" s="578"/>
    </row>
    <row r="48" spans="2:9" x14ac:dyDescent="0.25">
      <c r="B48" s="254"/>
      <c r="I48" s="578"/>
    </row>
  </sheetData>
  <mergeCells count="6">
    <mergeCell ref="B28:H28"/>
    <mergeCell ref="B2:I2"/>
    <mergeCell ref="B3:I3"/>
    <mergeCell ref="B4:I4"/>
    <mergeCell ref="B26:H26"/>
    <mergeCell ref="B27:H27"/>
  </mergeCells>
  <hyperlinks>
    <hyperlink ref="J2" location="'Indice Total'!A150" display="Volver" xr:uid="{00000000-0004-0000-7400-000000000000}"/>
    <hyperlink ref="J26" location="'Indice Total'!A150" display="Volver" xr:uid="{00000000-0004-0000-7400-000001000000}"/>
  </hyperlinks>
  <pageMargins left="0.74803149606299213" right="0.74803149606299213" top="0.98425196850393704" bottom="0.98425196850393704" header="0" footer="0"/>
  <pageSetup scale="63" orientation="landscape" r:id="rId1"/>
  <headerFooter alignWithMargins="0"/>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tabColor theme="0" tint="-0.499984740745262"/>
    <pageSetUpPr fitToPage="1"/>
  </sheetPr>
  <dimension ref="B2:I50"/>
  <sheetViews>
    <sheetView showGridLines="0" zoomScale="90" zoomScaleNormal="90" workbookViewId="0"/>
  </sheetViews>
  <sheetFormatPr baseColWidth="10" defaultColWidth="11.42578125" defaultRowHeight="14.25" x14ac:dyDescent="0.2"/>
  <cols>
    <col min="1" max="1" width="19.85546875" style="241" customWidth="1"/>
    <col min="2" max="2" width="44.140625" style="241" customWidth="1"/>
    <col min="3" max="3" width="11.42578125" style="241"/>
    <col min="4" max="4" width="12.5703125" style="241" customWidth="1"/>
    <col min="5" max="5" width="11.42578125" style="241"/>
    <col min="6" max="6" width="14.42578125" style="241" customWidth="1"/>
    <col min="7" max="7" width="11.42578125" style="241"/>
    <col min="8" max="8" width="13.42578125" style="241" customWidth="1"/>
    <col min="9" max="16384" width="11.42578125" style="241"/>
  </cols>
  <sheetData>
    <row r="2" spans="2:9" ht="21.75" customHeight="1" x14ac:dyDescent="0.25">
      <c r="B2" s="1905" t="s">
        <v>1026</v>
      </c>
      <c r="C2" s="1905"/>
      <c r="D2" s="1905"/>
      <c r="E2" s="1905"/>
      <c r="F2" s="1905"/>
      <c r="G2" s="1905"/>
      <c r="H2" s="1905"/>
      <c r="I2" s="1" t="s">
        <v>16</v>
      </c>
    </row>
    <row r="3" spans="2:9" ht="42" customHeight="1" x14ac:dyDescent="0.2">
      <c r="B3" s="1981" t="s">
        <v>1027</v>
      </c>
      <c r="C3" s="1981"/>
      <c r="D3" s="1981"/>
      <c r="E3" s="1981"/>
      <c r="F3" s="1981"/>
      <c r="G3" s="1981"/>
      <c r="H3" s="1981"/>
    </row>
    <row r="4" spans="2:9" ht="15" customHeight="1" x14ac:dyDescent="0.25">
      <c r="B4" s="1986" t="s">
        <v>238</v>
      </c>
      <c r="C4" s="1986"/>
      <c r="D4" s="1986"/>
      <c r="E4" s="1986"/>
      <c r="F4" s="1986"/>
      <c r="G4" s="1986"/>
      <c r="H4" s="1986"/>
    </row>
    <row r="5" spans="2:9" ht="16.5" thickBot="1" x14ac:dyDescent="0.3">
      <c r="B5" s="2046" t="s">
        <v>1028</v>
      </c>
      <c r="C5" s="2046"/>
      <c r="D5" s="2046"/>
      <c r="E5" s="2046"/>
      <c r="F5" s="2046"/>
      <c r="G5" s="2046"/>
      <c r="H5" s="2046"/>
    </row>
    <row r="6" spans="2:9" ht="12.75" customHeight="1" x14ac:dyDescent="0.2"/>
    <row r="7" spans="2:9" ht="15.75" x14ac:dyDescent="0.2">
      <c r="B7" s="1779" t="s">
        <v>1020</v>
      </c>
      <c r="C7" s="1779">
        <v>2018</v>
      </c>
      <c r="D7" s="1795"/>
      <c r="E7" s="1779">
        <v>2019</v>
      </c>
      <c r="F7" s="1779"/>
      <c r="G7" s="1779">
        <v>2020</v>
      </c>
      <c r="H7" s="1779"/>
    </row>
    <row r="8" spans="2:9" ht="31.5" x14ac:dyDescent="0.2">
      <c r="B8" s="1742"/>
      <c r="C8" s="614" t="s">
        <v>1029</v>
      </c>
      <c r="D8" s="614" t="s">
        <v>1030</v>
      </c>
      <c r="E8" s="614" t="s">
        <v>1029</v>
      </c>
      <c r="F8" s="614" t="s">
        <v>1030</v>
      </c>
      <c r="G8" s="614" t="s">
        <v>1029</v>
      </c>
      <c r="H8" s="614" t="s">
        <v>1030</v>
      </c>
    </row>
    <row r="9" spans="2:9" ht="18" customHeight="1" x14ac:dyDescent="0.2">
      <c r="B9" s="592" t="s">
        <v>498</v>
      </c>
      <c r="C9" s="608">
        <v>308.91666666666663</v>
      </c>
      <c r="D9" s="608">
        <v>249060.43</v>
      </c>
      <c r="E9" s="608">
        <v>340.16666666666669</v>
      </c>
      <c r="F9" s="608">
        <v>281952.42799999996</v>
      </c>
      <c r="G9" s="608">
        <v>350.75</v>
      </c>
      <c r="H9" s="608">
        <v>298635.74299999996</v>
      </c>
    </row>
    <row r="10" spans="2:9" ht="18" customHeight="1" x14ac:dyDescent="0.2">
      <c r="B10" s="592" t="s">
        <v>499</v>
      </c>
      <c r="C10" s="608">
        <v>395.33333333333337</v>
      </c>
      <c r="D10" s="608">
        <v>318210.08600000001</v>
      </c>
      <c r="E10" s="608">
        <v>414.16666666666669</v>
      </c>
      <c r="F10" s="608">
        <v>343143.57400000002</v>
      </c>
      <c r="G10" s="608">
        <v>411.58333333333331</v>
      </c>
      <c r="H10" s="608">
        <v>350207.08999999997</v>
      </c>
    </row>
    <row r="11" spans="2:9" ht="18" customHeight="1" x14ac:dyDescent="0.2">
      <c r="B11" s="592" t="s">
        <v>500</v>
      </c>
      <c r="C11" s="608">
        <v>253</v>
      </c>
      <c r="D11" s="608">
        <v>203349.77799999999</v>
      </c>
      <c r="E11" s="608">
        <v>265.41666666666669</v>
      </c>
      <c r="F11" s="608">
        <v>219555.334</v>
      </c>
      <c r="G11" s="608">
        <v>295.08333333333331</v>
      </c>
      <c r="H11" s="608">
        <v>250790.47399999999</v>
      </c>
    </row>
    <row r="12" spans="2:9" ht="18" customHeight="1" x14ac:dyDescent="0.2">
      <c r="B12" s="592" t="s">
        <v>501</v>
      </c>
      <c r="C12" s="608">
        <v>203.75</v>
      </c>
      <c r="D12" s="608">
        <v>164133.62100000001</v>
      </c>
      <c r="E12" s="608">
        <v>212.5</v>
      </c>
      <c r="F12" s="608">
        <v>176236.149</v>
      </c>
      <c r="G12" s="608">
        <v>210</v>
      </c>
      <c r="H12" s="608">
        <v>178513.97699999998</v>
      </c>
    </row>
    <row r="13" spans="2:9" ht="18" customHeight="1" x14ac:dyDescent="0.2">
      <c r="B13" s="592" t="s">
        <v>502</v>
      </c>
      <c r="C13" s="608">
        <v>631.5</v>
      </c>
      <c r="D13" s="608">
        <v>508252.1</v>
      </c>
      <c r="E13" s="608">
        <v>644.58333333333337</v>
      </c>
      <c r="F13" s="608">
        <v>533820.99099999992</v>
      </c>
      <c r="G13" s="608">
        <v>637.08333333333337</v>
      </c>
      <c r="H13" s="608">
        <v>542034.86</v>
      </c>
    </row>
    <row r="14" spans="2:9" ht="18" customHeight="1" x14ac:dyDescent="0.2">
      <c r="B14" s="592" t="s">
        <v>503</v>
      </c>
      <c r="C14" s="608">
        <v>1948.5</v>
      </c>
      <c r="D14" s="608">
        <v>1566812.253</v>
      </c>
      <c r="E14" s="608">
        <v>1876.1666666666667</v>
      </c>
      <c r="F14" s="608">
        <v>1551725.9710000001</v>
      </c>
      <c r="G14" s="608">
        <v>1795.6666666666667</v>
      </c>
      <c r="H14" s="608">
        <v>1526054.165</v>
      </c>
    </row>
    <row r="15" spans="2:9" ht="18" customHeight="1" x14ac:dyDescent="0.2">
      <c r="B15" s="592" t="s">
        <v>505</v>
      </c>
      <c r="C15" s="608">
        <v>780.91666666666674</v>
      </c>
      <c r="D15" s="608">
        <v>628030.98399999994</v>
      </c>
      <c r="E15" s="608">
        <v>794.83333333333337</v>
      </c>
      <c r="F15" s="608">
        <v>658245.54200000013</v>
      </c>
      <c r="G15" s="608">
        <v>810.58333333333337</v>
      </c>
      <c r="H15" s="608">
        <v>689715.34499999997</v>
      </c>
    </row>
    <row r="16" spans="2:9" ht="18" customHeight="1" x14ac:dyDescent="0.2">
      <c r="B16" s="592" t="s">
        <v>506</v>
      </c>
      <c r="C16" s="608">
        <v>948.16666666666674</v>
      </c>
      <c r="D16" s="608">
        <v>762787.8459999999</v>
      </c>
      <c r="E16" s="608">
        <v>957.33333333333337</v>
      </c>
      <c r="F16" s="608">
        <v>792105.07099999988</v>
      </c>
      <c r="G16" s="608">
        <v>951.66666666666663</v>
      </c>
      <c r="H16" s="608">
        <v>809120.71400000004</v>
      </c>
    </row>
    <row r="17" spans="2:9" ht="18" customHeight="1" x14ac:dyDescent="0.2">
      <c r="B17" s="592" t="s">
        <v>507</v>
      </c>
      <c r="C17" s="608">
        <v>272.5</v>
      </c>
      <c r="D17" s="608">
        <v>218635.299</v>
      </c>
      <c r="E17" s="608">
        <v>1630</v>
      </c>
      <c r="F17" s="608">
        <v>1347496.713</v>
      </c>
      <c r="G17" s="608">
        <v>1606.4166666666667</v>
      </c>
      <c r="H17" s="608">
        <v>1363836.5419999999</v>
      </c>
    </row>
    <row r="18" spans="2:9" ht="18" customHeight="1" x14ac:dyDescent="0.2">
      <c r="B18" s="592" t="s">
        <v>508</v>
      </c>
      <c r="C18" s="608">
        <v>4477.25</v>
      </c>
      <c r="D18" s="608">
        <v>3597948.392</v>
      </c>
      <c r="E18" s="608">
        <v>3002.3333333333335</v>
      </c>
      <c r="F18" s="608">
        <v>2482412.6939999997</v>
      </c>
      <c r="G18" s="608">
        <v>2853</v>
      </c>
      <c r="H18" s="608">
        <v>2422229.8459999999</v>
      </c>
    </row>
    <row r="19" spans="2:9" ht="18" customHeight="1" x14ac:dyDescent="0.2">
      <c r="B19" s="592" t="s">
        <v>509</v>
      </c>
      <c r="C19" s="608">
        <v>1468.9166666666667</v>
      </c>
      <c r="D19" s="608">
        <v>1181398.8389999999</v>
      </c>
      <c r="E19" s="608">
        <v>1433.5833333333333</v>
      </c>
      <c r="F19" s="608">
        <v>1186374.1150000002</v>
      </c>
      <c r="G19" s="608">
        <v>1408</v>
      </c>
      <c r="H19" s="608">
        <v>1197357.9539999999</v>
      </c>
    </row>
    <row r="20" spans="2:9" ht="18" customHeight="1" x14ac:dyDescent="0.2">
      <c r="B20" s="592" t="s">
        <v>510</v>
      </c>
      <c r="C20" s="608">
        <v>624.91666666666663</v>
      </c>
      <c r="D20" s="608">
        <v>502996.79200000002</v>
      </c>
      <c r="E20" s="608">
        <v>640.75</v>
      </c>
      <c r="F20" s="608">
        <v>530942.44299999997</v>
      </c>
      <c r="G20" s="608">
        <v>678.83333333333337</v>
      </c>
      <c r="H20" s="608">
        <v>577625.05500000005</v>
      </c>
    </row>
    <row r="21" spans="2:9" ht="18" customHeight="1" x14ac:dyDescent="0.2">
      <c r="B21" s="592" t="s">
        <v>511</v>
      </c>
      <c r="C21" s="608">
        <v>2732.75</v>
      </c>
      <c r="D21" s="608">
        <v>2195610.9950000001</v>
      </c>
      <c r="E21" s="608">
        <v>2596.75</v>
      </c>
      <c r="F21" s="608">
        <v>2145215.6660000002</v>
      </c>
      <c r="G21" s="608">
        <v>2378.75</v>
      </c>
      <c r="H21" s="608">
        <v>2019209.1880000001</v>
      </c>
    </row>
    <row r="22" spans="2:9" ht="18" customHeight="1" x14ac:dyDescent="0.2">
      <c r="B22" s="592" t="s">
        <v>1022</v>
      </c>
      <c r="C22" s="608">
        <v>131</v>
      </c>
      <c r="D22" s="608">
        <v>105620.299</v>
      </c>
      <c r="E22" s="608">
        <v>132.91666666666666</v>
      </c>
      <c r="F22" s="608">
        <v>110004.06899999999</v>
      </c>
      <c r="G22" s="608">
        <v>129.58333333333334</v>
      </c>
      <c r="H22" s="608">
        <v>110010.855</v>
      </c>
    </row>
    <row r="23" spans="2:9" ht="18" customHeight="1" x14ac:dyDescent="0.2">
      <c r="B23" s="592" t="s">
        <v>513</v>
      </c>
      <c r="C23" s="608">
        <v>107.58333333333334</v>
      </c>
      <c r="D23" s="608">
        <v>86291.714000000007</v>
      </c>
      <c r="E23" s="608">
        <v>108.5</v>
      </c>
      <c r="F23" s="608">
        <v>89900.419000000009</v>
      </c>
      <c r="G23" s="608">
        <v>105.58333333333333</v>
      </c>
      <c r="H23" s="608">
        <v>89842.097999999998</v>
      </c>
    </row>
    <row r="24" spans="2:9" ht="18" customHeight="1" x14ac:dyDescent="0.2">
      <c r="B24" s="592" t="s">
        <v>232</v>
      </c>
      <c r="C24" s="608">
        <v>5654.75</v>
      </c>
      <c r="D24" s="608">
        <v>4549994.7889999999</v>
      </c>
      <c r="E24" s="608">
        <v>5643.416666666667</v>
      </c>
      <c r="F24" s="608">
        <v>4675223.7940000007</v>
      </c>
      <c r="G24" s="608">
        <v>5578.083333333333</v>
      </c>
      <c r="H24" s="608">
        <v>4743917.2010000004</v>
      </c>
    </row>
    <row r="25" spans="2:9" ht="15.75" x14ac:dyDescent="0.25">
      <c r="B25" s="595" t="s">
        <v>0</v>
      </c>
      <c r="C25" s="583">
        <f t="shared" ref="C25:D25" si="0">SUM(C9:C24)</f>
        <v>20939.75</v>
      </c>
      <c r="D25" s="583">
        <f t="shared" si="0"/>
        <v>16839134.217</v>
      </c>
      <c r="E25" s="583">
        <v>20693.416666666668</v>
      </c>
      <c r="F25" s="583">
        <v>17124354.973000001</v>
      </c>
      <c r="G25" s="583">
        <v>20200.666666666668</v>
      </c>
      <c r="H25" s="583">
        <v>17169101.106999997</v>
      </c>
    </row>
    <row r="26" spans="2:9" ht="48.75" customHeight="1" x14ac:dyDescent="0.2">
      <c r="I26" s="13" t="s">
        <v>16</v>
      </c>
    </row>
    <row r="27" spans="2:9" ht="15" customHeight="1" x14ac:dyDescent="0.25">
      <c r="B27" s="2044" t="s">
        <v>1031</v>
      </c>
      <c r="C27" s="2044"/>
      <c r="D27" s="2044"/>
      <c r="E27" s="2044"/>
      <c r="F27" s="2044"/>
      <c r="G27" s="2044"/>
      <c r="H27" s="2044"/>
    </row>
    <row r="28" spans="2:9" ht="36.75" customHeight="1" x14ac:dyDescent="0.25">
      <c r="B28" s="2045" t="s">
        <v>1032</v>
      </c>
      <c r="C28" s="2045"/>
      <c r="D28" s="2045"/>
      <c r="E28" s="2045"/>
      <c r="F28" s="2045"/>
      <c r="G28" s="2045"/>
      <c r="H28" s="2045"/>
    </row>
    <row r="29" spans="2:9" ht="15" customHeight="1" thickBot="1" x14ac:dyDescent="0.3">
      <c r="B29" s="2046" t="s">
        <v>1028</v>
      </c>
      <c r="C29" s="2046"/>
      <c r="D29" s="2046"/>
      <c r="E29" s="2046"/>
      <c r="F29" s="2046"/>
      <c r="G29" s="2046"/>
      <c r="H29" s="2046"/>
    </row>
    <row r="30" spans="2:9" ht="16.5" customHeight="1" x14ac:dyDescent="0.2"/>
    <row r="31" spans="2:9" ht="15.75" x14ac:dyDescent="0.2">
      <c r="B31" s="1779" t="s">
        <v>1020</v>
      </c>
      <c r="C31" s="1742">
        <v>2018</v>
      </c>
      <c r="D31" s="2048"/>
      <c r="E31" s="1742">
        <v>2019</v>
      </c>
      <c r="F31" s="1742"/>
      <c r="G31" s="1742">
        <v>2020</v>
      </c>
      <c r="H31" s="1742"/>
    </row>
    <row r="32" spans="2:9" ht="15.75" x14ac:dyDescent="0.2">
      <c r="B32" s="1742"/>
      <c r="C32" s="614" t="s">
        <v>1</v>
      </c>
      <c r="D32" s="614" t="s">
        <v>2</v>
      </c>
      <c r="E32" s="614" t="s">
        <v>1</v>
      </c>
      <c r="F32" s="614" t="s">
        <v>2</v>
      </c>
      <c r="G32" s="614" t="s">
        <v>1</v>
      </c>
      <c r="H32" s="614" t="s">
        <v>2</v>
      </c>
    </row>
    <row r="33" spans="2:8" ht="18" customHeight="1" x14ac:dyDescent="0.2">
      <c r="B33" s="592" t="s">
        <v>498</v>
      </c>
      <c r="C33" s="608">
        <v>193.66666666666666</v>
      </c>
      <c r="D33" s="608">
        <v>115.25</v>
      </c>
      <c r="E33" s="608">
        <v>212.83333333333334</v>
      </c>
      <c r="F33" s="608">
        <v>127.33333333333333</v>
      </c>
      <c r="G33" s="608">
        <v>217.91666666666666</v>
      </c>
      <c r="H33" s="608">
        <v>132.83333333333334</v>
      </c>
    </row>
    <row r="34" spans="2:8" ht="18" customHeight="1" x14ac:dyDescent="0.2">
      <c r="B34" s="592" t="s">
        <v>499</v>
      </c>
      <c r="C34" s="608">
        <v>232.08333333333334</v>
      </c>
      <c r="D34" s="608">
        <v>163.25</v>
      </c>
      <c r="E34" s="608">
        <v>250.41666666666666</v>
      </c>
      <c r="F34" s="608">
        <v>163.75</v>
      </c>
      <c r="G34" s="608">
        <v>250.25</v>
      </c>
      <c r="H34" s="608">
        <v>161.33333333333334</v>
      </c>
    </row>
    <row r="35" spans="2:8" ht="18" customHeight="1" x14ac:dyDescent="0.2">
      <c r="B35" s="592" t="s">
        <v>500</v>
      </c>
      <c r="C35" s="608">
        <v>156</v>
      </c>
      <c r="D35" s="608">
        <v>97</v>
      </c>
      <c r="E35" s="608">
        <v>160.08333333333334</v>
      </c>
      <c r="F35" s="608">
        <v>105.33333333333333</v>
      </c>
      <c r="G35" s="608">
        <v>181.5</v>
      </c>
      <c r="H35" s="608">
        <v>113.58333333333333</v>
      </c>
    </row>
    <row r="36" spans="2:8" ht="18" customHeight="1" x14ac:dyDescent="0.2">
      <c r="B36" s="592" t="s">
        <v>501</v>
      </c>
      <c r="C36" s="608">
        <v>132.25</v>
      </c>
      <c r="D36" s="608">
        <v>71.5</v>
      </c>
      <c r="E36" s="608">
        <v>132.58333333333334</v>
      </c>
      <c r="F36" s="608">
        <v>79.916666666666671</v>
      </c>
      <c r="G36" s="608">
        <v>134.33333333333334</v>
      </c>
      <c r="H36" s="608">
        <v>75.666666666666671</v>
      </c>
    </row>
    <row r="37" spans="2:8" ht="18" customHeight="1" x14ac:dyDescent="0.2">
      <c r="B37" s="592" t="s">
        <v>502</v>
      </c>
      <c r="C37" s="608">
        <v>374.33333333333331</v>
      </c>
      <c r="D37" s="608">
        <v>257.16666666666669</v>
      </c>
      <c r="E37" s="608">
        <v>386.16666666666669</v>
      </c>
      <c r="F37" s="608">
        <v>258.41666666666669</v>
      </c>
      <c r="G37" s="608">
        <v>386.75</v>
      </c>
      <c r="H37" s="608">
        <v>250.33333333333334</v>
      </c>
    </row>
    <row r="38" spans="2:8" ht="18" customHeight="1" x14ac:dyDescent="0.2">
      <c r="B38" s="592" t="s">
        <v>503</v>
      </c>
      <c r="C38" s="608">
        <v>1216.6666666666667</v>
      </c>
      <c r="D38" s="608">
        <v>731.83333333333337</v>
      </c>
      <c r="E38" s="608">
        <v>1167.6666666666667</v>
      </c>
      <c r="F38" s="608">
        <v>708.5</v>
      </c>
      <c r="G38" s="608">
        <v>1120.75</v>
      </c>
      <c r="H38" s="608">
        <v>674.91666666666663</v>
      </c>
    </row>
    <row r="39" spans="2:8" ht="18" customHeight="1" x14ac:dyDescent="0.2">
      <c r="B39" s="592" t="s">
        <v>505</v>
      </c>
      <c r="C39" s="608">
        <v>463.16666666666669</v>
      </c>
      <c r="D39" s="608">
        <v>317.75</v>
      </c>
      <c r="E39" s="608">
        <v>473</v>
      </c>
      <c r="F39" s="608">
        <v>321.83333333333331</v>
      </c>
      <c r="G39" s="608">
        <v>491.16666666666669</v>
      </c>
      <c r="H39" s="608">
        <v>319.41666666666669</v>
      </c>
    </row>
    <row r="40" spans="2:8" ht="18" customHeight="1" x14ac:dyDescent="0.2">
      <c r="B40" s="592" t="s">
        <v>506</v>
      </c>
      <c r="C40" s="608">
        <v>527.08333333333337</v>
      </c>
      <c r="D40" s="608">
        <v>421.08333333333331</v>
      </c>
      <c r="E40" s="608">
        <v>544.41666666666663</v>
      </c>
      <c r="F40" s="608">
        <v>412.91666666666669</v>
      </c>
      <c r="G40" s="608">
        <v>557.16666666666663</v>
      </c>
      <c r="H40" s="608">
        <v>394.5</v>
      </c>
    </row>
    <row r="41" spans="2:8" ht="18" customHeight="1" x14ac:dyDescent="0.2">
      <c r="B41" s="592" t="s">
        <v>507</v>
      </c>
      <c r="C41" s="608">
        <v>161.83333333333334</v>
      </c>
      <c r="D41" s="608">
        <v>110.66666666666667</v>
      </c>
      <c r="E41" s="608">
        <v>969.5</v>
      </c>
      <c r="F41" s="608">
        <v>660.5</v>
      </c>
      <c r="G41" s="608">
        <v>965.5</v>
      </c>
      <c r="H41" s="608">
        <v>640.91666666666663</v>
      </c>
    </row>
    <row r="42" spans="2:8" ht="18" customHeight="1" x14ac:dyDescent="0.2">
      <c r="B42" s="592" t="s">
        <v>508</v>
      </c>
      <c r="C42" s="608">
        <v>2650.5833333333335</v>
      </c>
      <c r="D42" s="608">
        <v>1826.6666666666667</v>
      </c>
      <c r="E42" s="608">
        <v>1778.75</v>
      </c>
      <c r="F42" s="608">
        <v>1223.5833333333333</v>
      </c>
      <c r="G42" s="608">
        <v>1687.9166666666667</v>
      </c>
      <c r="H42" s="608">
        <v>1165.0833333333333</v>
      </c>
    </row>
    <row r="43" spans="2:8" ht="18" customHeight="1" x14ac:dyDescent="0.2">
      <c r="B43" s="592" t="s">
        <v>509</v>
      </c>
      <c r="C43" s="608">
        <v>840.58333333333337</v>
      </c>
      <c r="D43" s="608">
        <v>628.33333333333337</v>
      </c>
      <c r="E43" s="608">
        <v>826.25</v>
      </c>
      <c r="F43" s="608">
        <v>607.33333333333337</v>
      </c>
      <c r="G43" s="608">
        <v>814.5</v>
      </c>
      <c r="H43" s="608">
        <v>593.5</v>
      </c>
    </row>
    <row r="44" spans="2:8" ht="18" customHeight="1" x14ac:dyDescent="0.2">
      <c r="B44" s="592" t="s">
        <v>510</v>
      </c>
      <c r="C44" s="608">
        <v>354.58333333333331</v>
      </c>
      <c r="D44" s="608">
        <v>270.33333333333331</v>
      </c>
      <c r="E44" s="608">
        <v>371.08333333333331</v>
      </c>
      <c r="F44" s="608">
        <v>269.66666666666669</v>
      </c>
      <c r="G44" s="608">
        <v>401.33333333333331</v>
      </c>
      <c r="H44" s="608">
        <v>277.5</v>
      </c>
    </row>
    <row r="45" spans="2:8" ht="18" customHeight="1" x14ac:dyDescent="0.2">
      <c r="B45" s="592" t="s">
        <v>511</v>
      </c>
      <c r="C45" s="608">
        <v>1571.0833333333333</v>
      </c>
      <c r="D45" s="608">
        <v>1161.6666666666667</v>
      </c>
      <c r="E45" s="608">
        <v>1493.5</v>
      </c>
      <c r="F45" s="608">
        <v>1103.25</v>
      </c>
      <c r="G45" s="608">
        <v>1386.75</v>
      </c>
      <c r="H45" s="608">
        <v>992</v>
      </c>
    </row>
    <row r="46" spans="2:8" ht="18" customHeight="1" x14ac:dyDescent="0.2">
      <c r="B46" s="592" t="s">
        <v>1022</v>
      </c>
      <c r="C46" s="608">
        <v>85.5</v>
      </c>
      <c r="D46" s="608">
        <v>45.5</v>
      </c>
      <c r="E46" s="608">
        <v>88.833333333333329</v>
      </c>
      <c r="F46" s="608">
        <v>44.083333333333336</v>
      </c>
      <c r="G46" s="608">
        <v>85.083333333333329</v>
      </c>
      <c r="H46" s="608">
        <v>44.5</v>
      </c>
    </row>
    <row r="47" spans="2:8" ht="18" customHeight="1" x14ac:dyDescent="0.2">
      <c r="B47" s="592" t="s">
        <v>513</v>
      </c>
      <c r="C47" s="608">
        <v>61.333333333333336</v>
      </c>
      <c r="D47" s="608">
        <v>46.25</v>
      </c>
      <c r="E47" s="608">
        <v>63.666666666666664</v>
      </c>
      <c r="F47" s="608">
        <v>44.833333333333336</v>
      </c>
      <c r="G47" s="608">
        <v>62.25</v>
      </c>
      <c r="H47" s="608">
        <v>43.333333333333336</v>
      </c>
    </row>
    <row r="48" spans="2:8" ht="18" customHeight="1" x14ac:dyDescent="0.2">
      <c r="B48" s="592" t="s">
        <v>232</v>
      </c>
      <c r="C48" s="608">
        <v>3450.25</v>
      </c>
      <c r="D48" s="608">
        <v>2204.5</v>
      </c>
      <c r="E48" s="608">
        <v>3486.9166666666665</v>
      </c>
      <c r="F48" s="608">
        <v>2156.5</v>
      </c>
      <c r="G48" s="608">
        <v>3460.4166666666665</v>
      </c>
      <c r="H48" s="608">
        <v>2117.6666666666665</v>
      </c>
    </row>
    <row r="49" spans="2:9" ht="15.75" x14ac:dyDescent="0.25">
      <c r="B49" s="595" t="s">
        <v>0</v>
      </c>
      <c r="C49" s="583">
        <v>12471</v>
      </c>
      <c r="D49" s="583">
        <v>8468.75</v>
      </c>
      <c r="E49" s="583">
        <v>12405.666666666666</v>
      </c>
      <c r="F49" s="583">
        <v>8287.75</v>
      </c>
      <c r="G49" s="583">
        <v>12203.583333333334</v>
      </c>
      <c r="H49" s="583">
        <v>7997.083333333333</v>
      </c>
      <c r="I49" s="356"/>
    </row>
    <row r="50" spans="2:9" x14ac:dyDescent="0.2">
      <c r="B50" s="253"/>
    </row>
  </sheetData>
  <mergeCells count="15">
    <mergeCell ref="B2:H2"/>
    <mergeCell ref="B3:H3"/>
    <mergeCell ref="B4:H4"/>
    <mergeCell ref="B5:H5"/>
    <mergeCell ref="B7:B8"/>
    <mergeCell ref="C7:D7"/>
    <mergeCell ref="E7:F7"/>
    <mergeCell ref="G7:H7"/>
    <mergeCell ref="B27:H27"/>
    <mergeCell ref="B28:H28"/>
    <mergeCell ref="B29:H29"/>
    <mergeCell ref="B31:B32"/>
    <mergeCell ref="C31:D31"/>
    <mergeCell ref="E31:F31"/>
    <mergeCell ref="G31:H31"/>
  </mergeCells>
  <hyperlinks>
    <hyperlink ref="I2" location="'Indice Total'!A150" display="Volver" xr:uid="{00000000-0004-0000-7500-000000000000}"/>
    <hyperlink ref="I26" location="'Indice Total'!A150" display="Volver" xr:uid="{00000000-0004-0000-7500-000001000000}"/>
  </hyperlinks>
  <pageMargins left="0.9055118110236221" right="0.9055118110236221" top="0.74803149606299213" bottom="0.94488188976377963" header="0.31496062992125984" footer="0.51181102362204722"/>
  <pageSetup scale="59"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tabColor theme="0" tint="-0.499984740745262"/>
  </sheetPr>
  <dimension ref="B2:E11"/>
  <sheetViews>
    <sheetView showGridLines="0" zoomScale="90" zoomScaleNormal="90" workbookViewId="0"/>
  </sheetViews>
  <sheetFormatPr baseColWidth="10" defaultColWidth="11.42578125" defaultRowHeight="12.75" x14ac:dyDescent="0.2"/>
  <cols>
    <col min="1" max="1" width="20.7109375" style="254" customWidth="1"/>
    <col min="2" max="2" width="42.7109375" style="254" customWidth="1"/>
    <col min="3" max="3" width="19.85546875" style="254" customWidth="1"/>
    <col min="4" max="4" width="19.28515625" style="254" customWidth="1"/>
    <col min="5" max="5" width="17.140625" style="254" customWidth="1"/>
    <col min="6" max="6" width="44.5703125" style="254" customWidth="1"/>
    <col min="7" max="7" width="16.85546875" style="254" customWidth="1"/>
    <col min="8" max="8" width="20.5703125" style="254" customWidth="1"/>
    <col min="9" max="16384" width="11.42578125" style="254"/>
  </cols>
  <sheetData>
    <row r="2" spans="2:5" ht="18" x14ac:dyDescent="0.25">
      <c r="B2" s="2044" t="s">
        <v>1033</v>
      </c>
      <c r="C2" s="2044"/>
      <c r="D2" s="2044"/>
      <c r="E2" s="13" t="s">
        <v>16</v>
      </c>
    </row>
    <row r="3" spans="2:5" ht="33.75" customHeight="1" thickBot="1" x14ac:dyDescent="0.25">
      <c r="B3" s="1745" t="s">
        <v>168</v>
      </c>
      <c r="C3" s="1745"/>
      <c r="D3" s="1745"/>
    </row>
    <row r="5" spans="2:5" ht="31.5" x14ac:dyDescent="0.2">
      <c r="B5" s="614" t="s">
        <v>1034</v>
      </c>
      <c r="C5" s="614" t="s">
        <v>1035</v>
      </c>
      <c r="D5" s="614" t="s">
        <v>1036</v>
      </c>
    </row>
    <row r="6" spans="2:5" ht="18" customHeight="1" x14ac:dyDescent="0.2">
      <c r="B6" s="592" t="s">
        <v>1037</v>
      </c>
      <c r="C6" s="608">
        <v>2111085</v>
      </c>
      <c r="D6" s="608">
        <v>100835975.02500001</v>
      </c>
      <c r="E6" s="615"/>
    </row>
    <row r="7" spans="2:5" ht="18" customHeight="1" x14ac:dyDescent="0.2">
      <c r="B7" s="592" t="s">
        <v>1038</v>
      </c>
      <c r="C7" s="608">
        <v>1036860</v>
      </c>
      <c r="D7" s="608">
        <v>49525617.899999999</v>
      </c>
      <c r="E7" s="615"/>
    </row>
    <row r="8" spans="2:5" ht="18" customHeight="1" x14ac:dyDescent="0.2">
      <c r="B8" s="592" t="s">
        <v>1039</v>
      </c>
      <c r="C8" s="608">
        <v>11781</v>
      </c>
      <c r="D8" s="608">
        <v>562719.46499999997</v>
      </c>
      <c r="E8" s="615"/>
    </row>
    <row r="9" spans="2:5" ht="18" customHeight="1" x14ac:dyDescent="0.2">
      <c r="B9" s="592" t="s">
        <v>1040</v>
      </c>
      <c r="C9" s="608">
        <v>103904</v>
      </c>
      <c r="D9" s="608">
        <v>4962974.5599999996</v>
      </c>
      <c r="E9" s="615"/>
    </row>
    <row r="10" spans="2:5" ht="15.75" x14ac:dyDescent="0.25">
      <c r="B10" s="595" t="s">
        <v>0</v>
      </c>
      <c r="C10" s="583">
        <v>3263630</v>
      </c>
      <c r="D10" s="583">
        <v>155887286.95000002</v>
      </c>
      <c r="E10" s="615"/>
    </row>
    <row r="11" spans="2:5" x14ac:dyDescent="0.2">
      <c r="B11" s="616" t="s">
        <v>1041</v>
      </c>
    </row>
  </sheetData>
  <mergeCells count="2">
    <mergeCell ref="B2:D2"/>
    <mergeCell ref="B3:D3"/>
  </mergeCells>
  <hyperlinks>
    <hyperlink ref="E2" location="'Indice Total'!A150" display="Volver" xr:uid="{00000000-0004-0000-7600-000000000000}"/>
  </hyperlinks>
  <pageMargins left="0.7" right="0.7" top="0.75" bottom="0.75" header="0.3" footer="0.3"/>
  <pageSetup paperSize="14"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0.499984740745262"/>
    <pageSetUpPr fitToPage="1"/>
  </sheetPr>
  <dimension ref="B1:I53"/>
  <sheetViews>
    <sheetView showGridLines="0" zoomScale="90" zoomScaleNormal="90" workbookViewId="0"/>
  </sheetViews>
  <sheetFormatPr baseColWidth="10" defaultColWidth="11.42578125" defaultRowHeight="12.75" x14ac:dyDescent="0.2"/>
  <cols>
    <col min="1" max="1" width="18.28515625" style="891" customWidth="1"/>
    <col min="2" max="2" width="58.85546875" style="891" customWidth="1"/>
    <col min="3" max="6" width="13.7109375" style="891" customWidth="1"/>
    <col min="7" max="7" width="17.5703125" style="891" customWidth="1"/>
    <col min="8" max="8" width="15.5703125" style="891" customWidth="1"/>
    <col min="9" max="16384" width="11.42578125" style="891"/>
  </cols>
  <sheetData>
    <row r="1" spans="2:9" ht="42.95" customHeight="1" x14ac:dyDescent="0.2"/>
    <row r="2" spans="2:9" ht="18" x14ac:dyDescent="0.2">
      <c r="B2" s="1730" t="s">
        <v>1803</v>
      </c>
      <c r="C2" s="1733"/>
      <c r="D2" s="1733"/>
      <c r="E2" s="1733"/>
      <c r="F2" s="1733"/>
      <c r="G2" s="1733"/>
      <c r="H2" s="1733"/>
      <c r="I2" s="1" t="s">
        <v>16</v>
      </c>
    </row>
    <row r="3" spans="2:9" ht="36" customHeight="1" x14ac:dyDescent="0.2">
      <c r="B3" s="1771" t="s">
        <v>1804</v>
      </c>
      <c r="C3" s="1772"/>
      <c r="D3" s="1772"/>
      <c r="E3" s="1772"/>
      <c r="F3" s="1772"/>
      <c r="G3" s="1772"/>
      <c r="H3" s="1772"/>
    </row>
    <row r="4" spans="2:9" ht="19.149999999999999" customHeight="1" thickBot="1" x14ac:dyDescent="0.25">
      <c r="B4" s="1757">
        <v>2020</v>
      </c>
      <c r="C4" s="1773"/>
      <c r="D4" s="1773"/>
      <c r="E4" s="1773"/>
      <c r="F4" s="1773"/>
      <c r="G4" s="1773"/>
      <c r="H4" s="1773"/>
    </row>
    <row r="5" spans="2:9" x14ac:dyDescent="0.2">
      <c r="B5" s="1064"/>
      <c r="C5" s="1064"/>
      <c r="D5" s="1064"/>
      <c r="E5" s="1064"/>
      <c r="F5" s="1064"/>
      <c r="G5" s="1064"/>
      <c r="H5" s="1064"/>
    </row>
    <row r="6" spans="2:9" ht="15.75" x14ac:dyDescent="0.2">
      <c r="B6" s="1738" t="s">
        <v>1182</v>
      </c>
      <c r="C6" s="1752" t="s">
        <v>1739</v>
      </c>
      <c r="D6" s="1752"/>
      <c r="E6" s="1752"/>
      <c r="F6" s="1763" t="s">
        <v>1805</v>
      </c>
      <c r="G6" s="1774" t="s">
        <v>1806</v>
      </c>
      <c r="H6" s="1128"/>
    </row>
    <row r="7" spans="2:9" ht="21" customHeight="1" x14ac:dyDescent="0.2">
      <c r="B7" s="1739"/>
      <c r="C7" s="574" t="s">
        <v>1807</v>
      </c>
      <c r="D7" s="574" t="s">
        <v>1612</v>
      </c>
      <c r="E7" s="574" t="s">
        <v>485</v>
      </c>
      <c r="F7" s="1764"/>
      <c r="G7" s="1775"/>
      <c r="H7" s="932" t="s">
        <v>0</v>
      </c>
    </row>
    <row r="8" spans="2:9" ht="18" customHeight="1" x14ac:dyDescent="0.2">
      <c r="B8" s="1041" t="s">
        <v>1740</v>
      </c>
      <c r="C8" s="1018"/>
      <c r="D8" s="1084">
        <v>5619.333333333333</v>
      </c>
      <c r="E8" s="1018">
        <v>1312.3333333333333</v>
      </c>
      <c r="F8" s="1129">
        <v>19752.5</v>
      </c>
      <c r="G8" s="1018"/>
      <c r="H8" s="1130"/>
    </row>
    <row r="9" spans="2:9" ht="18" customHeight="1" x14ac:dyDescent="0.2">
      <c r="B9" s="1041" t="s">
        <v>1741</v>
      </c>
      <c r="C9" s="1018"/>
      <c r="D9" s="1084">
        <v>277</v>
      </c>
      <c r="E9" s="1018">
        <v>58.416666666666664</v>
      </c>
      <c r="F9" s="1129">
        <v>668</v>
      </c>
      <c r="G9" s="1018"/>
      <c r="H9" s="1130"/>
    </row>
    <row r="10" spans="2:9" ht="18" customHeight="1" x14ac:dyDescent="0.2">
      <c r="B10" s="1041" t="s">
        <v>1199</v>
      </c>
      <c r="C10" s="1018"/>
      <c r="D10" s="1084">
        <v>225.83333333333334</v>
      </c>
      <c r="E10" s="1018">
        <v>49.75</v>
      </c>
      <c r="F10" s="1129">
        <v>717</v>
      </c>
      <c r="G10" s="1018">
        <v>4</v>
      </c>
      <c r="H10" s="1130"/>
    </row>
    <row r="11" spans="2:9" ht="18" customHeight="1" x14ac:dyDescent="0.2">
      <c r="B11" s="1041" t="s">
        <v>1742</v>
      </c>
      <c r="C11" s="1018"/>
      <c r="D11" s="1084">
        <v>6240.583333333333</v>
      </c>
      <c r="E11" s="1018">
        <v>1580.9166666666667</v>
      </c>
      <c r="F11" s="1129">
        <v>15387.5</v>
      </c>
      <c r="G11" s="1018"/>
      <c r="H11" s="1130"/>
    </row>
    <row r="12" spans="2:9" ht="18" customHeight="1" x14ac:dyDescent="0.2">
      <c r="B12" s="1041" t="s">
        <v>1743</v>
      </c>
      <c r="C12" s="1018"/>
      <c r="D12" s="1084">
        <v>370.08333333333331</v>
      </c>
      <c r="E12" s="1018">
        <v>39.5</v>
      </c>
      <c r="F12" s="1129">
        <v>1669.8333333333333</v>
      </c>
      <c r="G12" s="1018"/>
      <c r="H12" s="1130"/>
    </row>
    <row r="13" spans="2:9" ht="18" customHeight="1" x14ac:dyDescent="0.2">
      <c r="B13" s="1041" t="s">
        <v>1197</v>
      </c>
      <c r="C13" s="1018"/>
      <c r="D13" s="1084">
        <v>11405</v>
      </c>
      <c r="E13" s="1018">
        <v>1364.75</v>
      </c>
      <c r="F13" s="1129">
        <v>15267.333333333334</v>
      </c>
      <c r="G13" s="1018"/>
      <c r="H13" s="1130"/>
    </row>
    <row r="14" spans="2:9" ht="18" customHeight="1" x14ac:dyDescent="0.2">
      <c r="B14" s="1041" t="s">
        <v>1744</v>
      </c>
      <c r="C14" s="1018"/>
      <c r="D14" s="1084">
        <v>12351.916666666666</v>
      </c>
      <c r="E14" s="1018">
        <v>2051.9166666666665</v>
      </c>
      <c r="F14" s="1129">
        <v>58717.166666666664</v>
      </c>
      <c r="G14" s="1018"/>
      <c r="H14" s="1130"/>
    </row>
    <row r="15" spans="2:9" ht="18" customHeight="1" x14ac:dyDescent="0.2">
      <c r="B15" s="1041" t="s">
        <v>1745</v>
      </c>
      <c r="C15" s="1018"/>
      <c r="D15" s="1084">
        <v>3047.9166666666665</v>
      </c>
      <c r="E15" s="1018">
        <v>623.25</v>
      </c>
      <c r="F15" s="1129">
        <v>15814</v>
      </c>
      <c r="G15" s="1018"/>
      <c r="H15" s="1130"/>
    </row>
    <row r="16" spans="2:9" ht="18" customHeight="1" x14ac:dyDescent="0.2">
      <c r="B16" s="1041" t="s">
        <v>1746</v>
      </c>
      <c r="C16" s="1018"/>
      <c r="D16" s="1084">
        <v>8297.5</v>
      </c>
      <c r="E16" s="1018">
        <v>2409.5833333333335</v>
      </c>
      <c r="F16" s="1129">
        <v>27235.083333333332</v>
      </c>
      <c r="G16" s="1018"/>
      <c r="H16" s="1130"/>
    </row>
    <row r="17" spans="2:8" ht="18" customHeight="1" x14ac:dyDescent="0.2">
      <c r="B17" s="1041" t="s">
        <v>1747</v>
      </c>
      <c r="C17" s="1018"/>
      <c r="D17" s="1084">
        <v>1395</v>
      </c>
      <c r="E17" s="1018">
        <v>208.91666666666666</v>
      </c>
      <c r="F17" s="1129">
        <v>8078.833333333333</v>
      </c>
      <c r="G17" s="1018"/>
      <c r="H17" s="1130"/>
    </row>
    <row r="18" spans="2:8" ht="18" customHeight="1" x14ac:dyDescent="0.2">
      <c r="B18" s="1041" t="s">
        <v>1748</v>
      </c>
      <c r="C18" s="1018"/>
      <c r="D18" s="1084">
        <v>14893.416666666666</v>
      </c>
      <c r="E18" s="1018">
        <v>2149.9166666666665</v>
      </c>
      <c r="F18" s="1129">
        <v>150914.75</v>
      </c>
      <c r="G18" s="1018"/>
      <c r="H18" s="1130"/>
    </row>
    <row r="19" spans="2:8" ht="18" customHeight="1" x14ac:dyDescent="0.2">
      <c r="B19" s="1041" t="s">
        <v>1749</v>
      </c>
      <c r="C19" s="1018"/>
      <c r="D19" s="1084">
        <v>242.83333333333334</v>
      </c>
      <c r="E19" s="1018">
        <v>88.333333333333329</v>
      </c>
      <c r="F19" s="1129">
        <v>275.58333333333331</v>
      </c>
      <c r="G19" s="1018"/>
      <c r="H19" s="1130"/>
    </row>
    <row r="20" spans="2:8" ht="18" customHeight="1" x14ac:dyDescent="0.2">
      <c r="B20" s="1041" t="s">
        <v>1198</v>
      </c>
      <c r="C20" s="1018"/>
      <c r="D20" s="1084">
        <v>2522.0833333333335</v>
      </c>
      <c r="E20" s="1018">
        <v>518.66666666666663</v>
      </c>
      <c r="F20" s="1129">
        <v>21970.25</v>
      </c>
      <c r="G20" s="1018"/>
      <c r="H20" s="1130"/>
    </row>
    <row r="21" spans="2:8" ht="18" customHeight="1" x14ac:dyDescent="0.2">
      <c r="B21" s="1041" t="s">
        <v>1750</v>
      </c>
      <c r="C21" s="1018"/>
      <c r="D21" s="1084">
        <v>2842.3333333333335</v>
      </c>
      <c r="E21" s="1018">
        <v>866</v>
      </c>
      <c r="F21" s="1129">
        <v>91915</v>
      </c>
      <c r="G21" s="1018">
        <v>1</v>
      </c>
      <c r="H21" s="1130"/>
    </row>
    <row r="22" spans="2:8" ht="18" customHeight="1" x14ac:dyDescent="0.2">
      <c r="B22" s="1041" t="s">
        <v>1751</v>
      </c>
      <c r="C22" s="1018"/>
      <c r="D22" s="1084">
        <v>4276.5</v>
      </c>
      <c r="E22" s="1018">
        <v>1492.3333333333333</v>
      </c>
      <c r="F22" s="1129">
        <v>284477.91666666669</v>
      </c>
      <c r="G22" s="1018"/>
      <c r="H22" s="1130"/>
    </row>
    <row r="23" spans="2:8" ht="18" customHeight="1" x14ac:dyDescent="0.2">
      <c r="B23" s="1041" t="s">
        <v>1752</v>
      </c>
      <c r="C23" s="1018"/>
      <c r="D23" s="1084">
        <v>4254.416666666667</v>
      </c>
      <c r="E23" s="1018">
        <v>666.91666666666663</v>
      </c>
      <c r="F23" s="1129">
        <v>132914.66666666666</v>
      </c>
      <c r="G23" s="1018"/>
      <c r="H23" s="1130"/>
    </row>
    <row r="24" spans="2:8" ht="18" customHeight="1" x14ac:dyDescent="0.2">
      <c r="B24" s="1041" t="s">
        <v>1753</v>
      </c>
      <c r="C24" s="1084"/>
      <c r="D24" s="1084">
        <v>18.083333333333332</v>
      </c>
      <c r="E24" s="1018">
        <v>5</v>
      </c>
      <c r="F24" s="1129">
        <v>123.08333333333333</v>
      </c>
      <c r="G24" s="1018"/>
      <c r="H24" s="1130"/>
    </row>
    <row r="25" spans="2:8" ht="18" customHeight="1" x14ac:dyDescent="0.2">
      <c r="B25" s="1041" t="s">
        <v>1808</v>
      </c>
      <c r="C25" s="1131"/>
      <c r="D25" s="1131"/>
      <c r="E25" s="1131"/>
      <c r="F25" s="1131">
        <v>24173.333333333332</v>
      </c>
      <c r="G25" s="1132"/>
      <c r="H25" s="1130"/>
    </row>
    <row r="26" spans="2:8" ht="18" customHeight="1" x14ac:dyDescent="0.2">
      <c r="B26" s="1075" t="s">
        <v>0</v>
      </c>
      <c r="C26" s="1133"/>
      <c r="D26" s="1133">
        <v>78279.833333333328</v>
      </c>
      <c r="E26" s="1133">
        <v>15486.5</v>
      </c>
      <c r="F26" s="1133">
        <v>870071.83333333337</v>
      </c>
      <c r="G26" s="1133">
        <v>5</v>
      </c>
      <c r="H26" s="1133"/>
    </row>
    <row r="27" spans="2:8" ht="19.5" customHeight="1" x14ac:dyDescent="0.2">
      <c r="B27" s="1134" t="s">
        <v>1809</v>
      </c>
      <c r="C27" s="1135"/>
      <c r="D27" s="1135"/>
      <c r="E27" s="1135"/>
      <c r="F27" s="1135"/>
      <c r="G27" s="1135"/>
      <c r="H27" s="1135"/>
    </row>
    <row r="28" spans="2:8" ht="24.75" customHeight="1" x14ac:dyDescent="0.2">
      <c r="B28" s="1136"/>
      <c r="C28" s="1137"/>
      <c r="D28" s="1137"/>
      <c r="E28" s="1137"/>
      <c r="F28" s="1137"/>
      <c r="G28" s="1137"/>
      <c r="H28" s="1137"/>
    </row>
    <row r="29" spans="2:8" ht="24.75" customHeight="1" x14ac:dyDescent="0.2">
      <c r="B29" s="1134"/>
      <c r="C29" s="185"/>
      <c r="D29" s="185"/>
      <c r="E29" s="185"/>
      <c r="G29" s="1138"/>
      <c r="H29" s="1127"/>
    </row>
    <row r="30" spans="2:8" ht="15" x14ac:dyDescent="0.2">
      <c r="B30" s="1139"/>
      <c r="C30" s="1140"/>
      <c r="D30" s="1140"/>
      <c r="E30" s="1140"/>
      <c r="F30" s="1140"/>
      <c r="G30" s="1140"/>
      <c r="H30" s="1140"/>
    </row>
    <row r="31" spans="2:8" ht="15" x14ac:dyDescent="0.2">
      <c r="B31" s="1049"/>
      <c r="G31" s="185"/>
      <c r="H31" s="1141"/>
    </row>
    <row r="32" spans="2:8" ht="15" x14ac:dyDescent="0.2">
      <c r="B32" s="1139"/>
      <c r="G32" s="1142"/>
      <c r="H32" s="1142"/>
    </row>
    <row r="33" spans="3:8" x14ac:dyDescent="0.2">
      <c r="G33" s="1140"/>
      <c r="H33" s="1140"/>
    </row>
    <row r="34" spans="3:8" x14ac:dyDescent="0.2">
      <c r="C34" s="920"/>
      <c r="D34" s="920"/>
      <c r="E34" s="920"/>
      <c r="F34" s="920"/>
      <c r="G34" s="920"/>
      <c r="H34" s="920"/>
    </row>
    <row r="35" spans="3:8" x14ac:dyDescent="0.2">
      <c r="C35" s="1074"/>
      <c r="D35" s="1074"/>
      <c r="E35" s="1074"/>
      <c r="F35" s="1074"/>
      <c r="H35" s="1074"/>
    </row>
    <row r="36" spans="3:8" x14ac:dyDescent="0.2">
      <c r="C36" s="1074"/>
      <c r="D36" s="1074"/>
      <c r="E36" s="1074"/>
      <c r="F36" s="1074"/>
      <c r="H36" s="1074"/>
    </row>
    <row r="37" spans="3:8" x14ac:dyDescent="0.2">
      <c r="C37" s="1074"/>
      <c r="D37" s="1074"/>
      <c r="E37" s="1074"/>
      <c r="F37" s="1074"/>
      <c r="H37" s="1074"/>
    </row>
    <row r="38" spans="3:8" x14ac:dyDescent="0.2">
      <c r="C38" s="1074"/>
      <c r="D38" s="1074"/>
      <c r="E38" s="1074"/>
      <c r="F38" s="1074"/>
      <c r="H38" s="1074"/>
    </row>
    <row r="39" spans="3:8" x14ac:dyDescent="0.2">
      <c r="C39" s="1074"/>
      <c r="D39" s="1074"/>
      <c r="E39" s="1074"/>
      <c r="F39" s="1074"/>
      <c r="H39" s="1074"/>
    </row>
    <row r="40" spans="3:8" x14ac:dyDescent="0.2">
      <c r="C40" s="1074"/>
      <c r="D40" s="1074"/>
      <c r="E40" s="1074"/>
      <c r="F40" s="1074"/>
      <c r="H40" s="1074"/>
    </row>
    <row r="41" spans="3:8" x14ac:dyDescent="0.2">
      <c r="C41" s="1074"/>
      <c r="D41" s="1074"/>
      <c r="E41" s="1074"/>
      <c r="F41" s="1074"/>
      <c r="H41" s="1074"/>
    </row>
    <row r="42" spans="3:8" x14ac:dyDescent="0.2">
      <c r="C42" s="1074"/>
      <c r="D42" s="1074"/>
      <c r="E42" s="1074"/>
      <c r="F42" s="1074"/>
      <c r="H42" s="1074"/>
    </row>
    <row r="43" spans="3:8" x14ac:dyDescent="0.2">
      <c r="C43" s="1074"/>
      <c r="D43" s="1074"/>
      <c r="E43" s="1074"/>
      <c r="F43" s="1074"/>
      <c r="H43" s="1074"/>
    </row>
    <row r="44" spans="3:8" x14ac:dyDescent="0.2">
      <c r="C44" s="1074"/>
      <c r="D44" s="1074"/>
      <c r="E44" s="1074"/>
      <c r="F44" s="1074"/>
      <c r="H44" s="1074"/>
    </row>
    <row r="45" spans="3:8" x14ac:dyDescent="0.2">
      <c r="C45" s="1074"/>
      <c r="D45" s="1074"/>
      <c r="E45" s="1074"/>
      <c r="F45" s="1074"/>
      <c r="H45" s="1074"/>
    </row>
    <row r="46" spans="3:8" x14ac:dyDescent="0.2">
      <c r="C46" s="1074"/>
      <c r="D46" s="1074"/>
      <c r="E46" s="1074"/>
      <c r="F46" s="1074"/>
      <c r="H46" s="1074"/>
    </row>
    <row r="47" spans="3:8" x14ac:dyDescent="0.2">
      <c r="C47" s="1074"/>
      <c r="D47" s="1074"/>
      <c r="E47" s="1074"/>
      <c r="F47" s="1074"/>
      <c r="H47" s="1074"/>
    </row>
    <row r="48" spans="3:8" x14ac:dyDescent="0.2">
      <c r="C48" s="1074"/>
      <c r="D48" s="1074"/>
      <c r="E48" s="1074"/>
      <c r="F48" s="1074"/>
      <c r="H48" s="1074"/>
    </row>
    <row r="49" spans="3:8" x14ac:dyDescent="0.2">
      <c r="C49" s="1074"/>
      <c r="D49" s="1074"/>
      <c r="E49" s="1074"/>
      <c r="F49" s="1074"/>
      <c r="H49" s="1074"/>
    </row>
    <row r="50" spans="3:8" x14ac:dyDescent="0.2">
      <c r="C50" s="1074"/>
      <c r="D50" s="1074"/>
      <c r="E50" s="1074"/>
      <c r="F50" s="1074"/>
      <c r="H50" s="1074"/>
    </row>
    <row r="51" spans="3:8" x14ac:dyDescent="0.2">
      <c r="C51" s="1074"/>
      <c r="D51" s="1074"/>
      <c r="E51" s="1074"/>
      <c r="F51" s="1074"/>
      <c r="H51" s="1074"/>
    </row>
    <row r="52" spans="3:8" x14ac:dyDescent="0.2">
      <c r="C52" s="1074"/>
      <c r="D52" s="1074"/>
      <c r="E52" s="1074"/>
      <c r="F52" s="1074"/>
      <c r="H52" s="1074"/>
    </row>
    <row r="53" spans="3:8" x14ac:dyDescent="0.2">
      <c r="C53" s="1074"/>
      <c r="D53" s="1074"/>
      <c r="E53" s="1074"/>
      <c r="F53" s="1074"/>
      <c r="H53" s="1074"/>
    </row>
  </sheetData>
  <mergeCells count="7">
    <mergeCell ref="B2:H2"/>
    <mergeCell ref="B3:H3"/>
    <mergeCell ref="B4:H4"/>
    <mergeCell ref="B6:B7"/>
    <mergeCell ref="C6:E6"/>
    <mergeCell ref="F6:F7"/>
    <mergeCell ref="G6:G7"/>
  </mergeCells>
  <conditionalFormatting sqref="C28:H28">
    <cfRule type="cellIs" dxfId="4" priority="1" operator="lessThan">
      <formula>0</formula>
    </cfRule>
  </conditionalFormatting>
  <hyperlinks>
    <hyperlink ref="I2" location="'Indice Total'!A7" display="Volver" xr:uid="{00000000-0004-0000-0B00-000000000000}"/>
  </hyperlinks>
  <pageMargins left="0.70866141732283472" right="0.70866141732283472" top="0.74803149606299213" bottom="0.74803149606299213" header="0.31496062992125984" footer="0.31496062992125984"/>
  <pageSetup scale="79"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tabColor theme="0" tint="-0.499984740745262"/>
    <pageSetUpPr fitToPage="1"/>
  </sheetPr>
  <dimension ref="A2:M14"/>
  <sheetViews>
    <sheetView showGridLines="0" zoomScale="90" zoomScaleNormal="90" workbookViewId="0"/>
  </sheetViews>
  <sheetFormatPr baseColWidth="10" defaultRowHeight="15" x14ac:dyDescent="0.25"/>
  <cols>
    <col min="1" max="1" width="21.42578125" style="254" customWidth="1"/>
    <col min="2" max="2" width="41.28515625" customWidth="1"/>
    <col min="3" max="3" width="19" customWidth="1"/>
    <col min="4" max="4" width="14.140625" customWidth="1"/>
    <col min="5" max="5" width="15" customWidth="1"/>
    <col min="6" max="6" width="14.28515625" customWidth="1"/>
    <col min="7" max="7" width="14.85546875" customWidth="1"/>
    <col min="8" max="8" width="14" customWidth="1"/>
    <col min="9" max="9" width="16.85546875" customWidth="1"/>
    <col min="10" max="10" width="14.140625" customWidth="1"/>
    <col min="11" max="11" width="14.5703125" customWidth="1"/>
    <col min="12" max="12" width="14.140625" customWidth="1"/>
  </cols>
  <sheetData>
    <row r="2" spans="2:13" ht="18" x14ac:dyDescent="0.25">
      <c r="B2" s="2044" t="s">
        <v>59</v>
      </c>
      <c r="C2" s="2049"/>
      <c r="D2" s="2049"/>
      <c r="E2" s="2049"/>
      <c r="F2" s="2049"/>
      <c r="G2" s="2049"/>
      <c r="H2" s="2049"/>
      <c r="I2" s="2049"/>
      <c r="J2" s="2049"/>
      <c r="K2" s="2049"/>
      <c r="L2" s="2049"/>
      <c r="M2" s="13" t="s">
        <v>16</v>
      </c>
    </row>
    <row r="3" spans="2:13" ht="21" customHeight="1" x14ac:dyDescent="0.25">
      <c r="B3" s="2045" t="s">
        <v>1042</v>
      </c>
      <c r="C3" s="2050"/>
      <c r="D3" s="2050"/>
      <c r="E3" s="2050"/>
      <c r="F3" s="2050"/>
      <c r="G3" s="2050"/>
      <c r="H3" s="2050"/>
      <c r="I3" s="2050"/>
      <c r="J3" s="2050"/>
      <c r="K3" s="2050"/>
      <c r="L3" s="2050"/>
    </row>
    <row r="4" spans="2:13" ht="21" customHeight="1" thickBot="1" x14ac:dyDescent="0.3">
      <c r="B4" s="1790" t="s">
        <v>350</v>
      </c>
      <c r="C4" s="2050"/>
      <c r="D4" s="2050"/>
      <c r="E4" s="2050"/>
      <c r="F4" s="2050"/>
      <c r="G4" s="2050"/>
      <c r="H4" s="2050"/>
      <c r="I4" s="2050"/>
      <c r="J4" s="2050"/>
      <c r="K4" s="2050"/>
      <c r="L4" s="2050"/>
    </row>
    <row r="5" spans="2:13" ht="21" customHeight="1" x14ac:dyDescent="0.25">
      <c r="B5" s="618"/>
      <c r="C5" s="618"/>
      <c r="D5" s="618"/>
      <c r="E5" s="618"/>
      <c r="F5" s="618"/>
      <c r="G5" s="618"/>
      <c r="H5" s="618"/>
      <c r="I5" s="618"/>
      <c r="J5" s="618"/>
      <c r="K5" s="618"/>
      <c r="L5" s="618"/>
    </row>
    <row r="6" spans="2:13" ht="27.75" customHeight="1" x14ac:dyDescent="0.25">
      <c r="B6" s="619"/>
      <c r="C6" s="620">
        <v>2016</v>
      </c>
      <c r="D6" s="620"/>
      <c r="E6" s="620">
        <v>2017</v>
      </c>
      <c r="F6" s="620"/>
      <c r="G6" s="620">
        <v>2018</v>
      </c>
      <c r="H6" s="621"/>
      <c r="I6" s="620">
        <v>2019</v>
      </c>
      <c r="J6" s="622"/>
      <c r="K6" s="620">
        <v>2020</v>
      </c>
      <c r="L6" s="622"/>
    </row>
    <row r="7" spans="2:13" ht="39" customHeight="1" x14ac:dyDescent="0.25">
      <c r="B7" s="623" t="s">
        <v>1034</v>
      </c>
      <c r="C7" s="623" t="s">
        <v>1035</v>
      </c>
      <c r="D7" s="623" t="s">
        <v>1036</v>
      </c>
      <c r="E7" s="623" t="s">
        <v>1035</v>
      </c>
      <c r="F7" s="623" t="s">
        <v>1036</v>
      </c>
      <c r="G7" s="623" t="s">
        <v>1035</v>
      </c>
      <c r="H7" s="623" t="s">
        <v>1036</v>
      </c>
      <c r="I7" s="623" t="s">
        <v>1035</v>
      </c>
      <c r="J7" s="623" t="s">
        <v>1036</v>
      </c>
      <c r="K7" s="623" t="s">
        <v>1035</v>
      </c>
      <c r="L7" s="623" t="s">
        <v>1036</v>
      </c>
    </row>
    <row r="8" spans="2:13" ht="21" customHeight="1" x14ac:dyDescent="0.25">
      <c r="B8" s="592" t="s">
        <v>1037</v>
      </c>
      <c r="C8" s="608">
        <v>2052496</v>
      </c>
      <c r="D8" s="608">
        <v>88343532.832000002</v>
      </c>
      <c r="E8" s="608">
        <v>2068147</v>
      </c>
      <c r="F8" s="608">
        <v>91430710.723000005</v>
      </c>
      <c r="G8" s="608">
        <v>2057622</v>
      </c>
      <c r="H8" s="608">
        <v>93029205.863999993</v>
      </c>
      <c r="I8" s="608">
        <v>2080998</v>
      </c>
      <c r="J8" s="608">
        <v>96504201.252000004</v>
      </c>
      <c r="K8" s="608">
        <v>2111085</v>
      </c>
      <c r="L8" s="608">
        <v>100835975.02500001</v>
      </c>
    </row>
    <row r="9" spans="2:13" ht="21" customHeight="1" x14ac:dyDescent="0.25">
      <c r="B9" s="592" t="s">
        <v>1038</v>
      </c>
      <c r="C9" s="608">
        <v>1157241</v>
      </c>
      <c r="D9" s="608">
        <v>49809967.122000001</v>
      </c>
      <c r="E9" s="608">
        <v>1117221</v>
      </c>
      <c r="F9" s="608">
        <v>49391223.189000003</v>
      </c>
      <c r="G9" s="608">
        <v>1076629</v>
      </c>
      <c r="H9" s="608">
        <v>48767550.347999997</v>
      </c>
      <c r="I9" s="608">
        <v>1086129</v>
      </c>
      <c r="J9" s="608">
        <v>50368146.245999999</v>
      </c>
      <c r="K9" s="608">
        <v>1036860</v>
      </c>
      <c r="L9" s="608">
        <v>49525617.899999999</v>
      </c>
    </row>
    <row r="10" spans="2:13" ht="21" customHeight="1" x14ac:dyDescent="0.25">
      <c r="B10" s="592" t="s">
        <v>1039</v>
      </c>
      <c r="C10" s="608">
        <v>15933</v>
      </c>
      <c r="D10" s="608">
        <v>685788.18599999999</v>
      </c>
      <c r="E10" s="608">
        <v>14706</v>
      </c>
      <c r="F10" s="608">
        <v>650137.554</v>
      </c>
      <c r="G10" s="608">
        <v>14219</v>
      </c>
      <c r="H10" s="608">
        <v>642869.42799999996</v>
      </c>
      <c r="I10" s="608">
        <v>15165</v>
      </c>
      <c r="J10" s="608">
        <v>703261.71</v>
      </c>
      <c r="K10" s="608">
        <v>11781</v>
      </c>
      <c r="L10" s="608">
        <v>562719.46499999997</v>
      </c>
    </row>
    <row r="11" spans="2:13" ht="21" customHeight="1" x14ac:dyDescent="0.25">
      <c r="B11" s="592" t="s">
        <v>1040</v>
      </c>
      <c r="C11" s="608">
        <v>63833</v>
      </c>
      <c r="D11" s="608">
        <v>2747499.986</v>
      </c>
      <c r="E11" s="608">
        <v>65183</v>
      </c>
      <c r="F11" s="608">
        <v>2881675.247</v>
      </c>
      <c r="G11" s="608">
        <v>72818</v>
      </c>
      <c r="H11" s="608">
        <v>3292247.4160000002</v>
      </c>
      <c r="I11" s="608">
        <v>90848</v>
      </c>
      <c r="J11" s="608">
        <v>4212985.1519999998</v>
      </c>
      <c r="K11" s="608">
        <v>103904</v>
      </c>
      <c r="L11" s="608">
        <v>4962974.5599999996</v>
      </c>
    </row>
    <row r="12" spans="2:13" ht="21" customHeight="1" x14ac:dyDescent="0.25">
      <c r="B12" s="624" t="s">
        <v>0</v>
      </c>
      <c r="C12" s="625">
        <v>3289503</v>
      </c>
      <c r="D12" s="625">
        <v>141586788.12599999</v>
      </c>
      <c r="E12" s="625">
        <v>3265257</v>
      </c>
      <c r="F12" s="625">
        <v>144353746.713</v>
      </c>
      <c r="G12" s="625">
        <v>3221288</v>
      </c>
      <c r="H12" s="625">
        <v>145731873.05599999</v>
      </c>
      <c r="I12" s="625">
        <v>3273140</v>
      </c>
      <c r="J12" s="625">
        <v>151788594.36000001</v>
      </c>
      <c r="K12" s="625">
        <v>3263630</v>
      </c>
      <c r="L12" s="625">
        <v>155887286.95000002</v>
      </c>
    </row>
    <row r="13" spans="2:13" x14ac:dyDescent="0.25">
      <c r="B13" s="300" t="s">
        <v>1043</v>
      </c>
    </row>
    <row r="14" spans="2:13" ht="15.75" x14ac:dyDescent="0.25">
      <c r="C14" s="626"/>
      <c r="D14" s="626"/>
      <c r="E14" s="626"/>
      <c r="F14" s="626"/>
      <c r="G14" s="626"/>
      <c r="H14" s="626"/>
      <c r="I14" s="626"/>
      <c r="J14" s="626"/>
    </row>
  </sheetData>
  <mergeCells count="3">
    <mergeCell ref="B2:L2"/>
    <mergeCell ref="B3:L3"/>
    <mergeCell ref="B4:L4"/>
  </mergeCells>
  <hyperlinks>
    <hyperlink ref="M2" location="'Indice Total'!A150" display="Volver" xr:uid="{00000000-0004-0000-7700-000000000000}"/>
  </hyperlinks>
  <pageMargins left="0.70866141732283472" right="0.70866141732283472" top="0.74803149606299213" bottom="0.74803149606299213" header="0.31496062992125984" footer="0.31496062992125984"/>
  <pageSetup paperSize="14" scale="77"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tabColor theme="1"/>
    <pageSetUpPr fitToPage="1"/>
  </sheetPr>
  <dimension ref="B1:D17"/>
  <sheetViews>
    <sheetView showGridLines="0" zoomScale="90" zoomScaleNormal="90" workbookViewId="0"/>
  </sheetViews>
  <sheetFormatPr baseColWidth="10" defaultRowHeight="15" x14ac:dyDescent="0.25"/>
  <cols>
    <col min="1" max="1" width="21.5703125" customWidth="1"/>
    <col min="2" max="2" width="11.42578125" style="4"/>
    <col min="3" max="3" width="123" bestFit="1" customWidth="1"/>
  </cols>
  <sheetData>
    <row r="1" spans="2:4" ht="45" customHeight="1" x14ac:dyDescent="0.35">
      <c r="C1" s="105" t="s">
        <v>17</v>
      </c>
    </row>
    <row r="3" spans="2:4" x14ac:dyDescent="0.25">
      <c r="C3" s="91"/>
    </row>
    <row r="4" spans="2:4" ht="21" x14ac:dyDescent="0.35">
      <c r="C4" s="105" t="s">
        <v>170</v>
      </c>
      <c r="D4" s="13" t="s">
        <v>16</v>
      </c>
    </row>
    <row r="5" spans="2:4" ht="21" x14ac:dyDescent="0.35">
      <c r="B5" s="2" t="s">
        <v>15</v>
      </c>
      <c r="C5" s="126"/>
    </row>
    <row r="6" spans="2:4" x14ac:dyDescent="0.25">
      <c r="B6" s="6">
        <v>137</v>
      </c>
      <c r="C6" t="s">
        <v>171</v>
      </c>
    </row>
    <row r="7" spans="2:4" x14ac:dyDescent="0.25">
      <c r="B7" s="6">
        <v>138</v>
      </c>
      <c r="C7" t="s">
        <v>172</v>
      </c>
    </row>
    <row r="8" spans="2:4" x14ac:dyDescent="0.25">
      <c r="B8" s="6">
        <v>139</v>
      </c>
      <c r="C8" t="s">
        <v>1618</v>
      </c>
    </row>
    <row r="9" spans="2:4" x14ac:dyDescent="0.25">
      <c r="B9" s="6">
        <v>140</v>
      </c>
      <c r="C9" t="s">
        <v>173</v>
      </c>
    </row>
    <row r="10" spans="2:4" x14ac:dyDescent="0.25">
      <c r="B10" s="6">
        <v>141</v>
      </c>
      <c r="C10" t="s">
        <v>174</v>
      </c>
    </row>
    <row r="11" spans="2:4" x14ac:dyDescent="0.25">
      <c r="B11" s="6">
        <v>142</v>
      </c>
      <c r="C11" t="s">
        <v>1619</v>
      </c>
    </row>
    <row r="12" spans="2:4" x14ac:dyDescent="0.25">
      <c r="B12" s="6">
        <v>143</v>
      </c>
      <c r="C12" t="s">
        <v>175</v>
      </c>
    </row>
    <row r="13" spans="2:4" x14ac:dyDescent="0.25">
      <c r="B13" s="6">
        <v>144</v>
      </c>
      <c r="C13" t="s">
        <v>176</v>
      </c>
    </row>
    <row r="14" spans="2:4" x14ac:dyDescent="0.25">
      <c r="B14" s="6">
        <v>145</v>
      </c>
      <c r="C14" t="s">
        <v>177</v>
      </c>
    </row>
    <row r="15" spans="2:4" x14ac:dyDescent="0.25">
      <c r="B15" s="6">
        <v>146</v>
      </c>
      <c r="C15" t="s">
        <v>178</v>
      </c>
    </row>
    <row r="16" spans="2:4" x14ac:dyDescent="0.25">
      <c r="B16" s="6">
        <v>147</v>
      </c>
      <c r="C16" t="s">
        <v>179</v>
      </c>
    </row>
    <row r="17" spans="2:3" x14ac:dyDescent="0.25">
      <c r="B17" s="6">
        <v>148</v>
      </c>
      <c r="C17" t="s">
        <v>180</v>
      </c>
    </row>
  </sheetData>
  <hyperlinks>
    <hyperlink ref="D4" location="'Indice Total'!A162" display="Volver" xr:uid="{00000000-0004-0000-7800-000000000000}"/>
    <hyperlink ref="B6" location="'137-138'!A1" display="'137-138'!A1" xr:uid="{00000000-0004-0000-7800-000001000000}"/>
    <hyperlink ref="B7" location="'137-138'!A1" display="'137-138'!A1" xr:uid="{00000000-0004-0000-7800-000002000000}"/>
    <hyperlink ref="B8" location="'139'!A1" display="'139'!A1" xr:uid="{00000000-0004-0000-7800-000003000000}"/>
    <hyperlink ref="B9" location="'140'!A1" display="'140'!A1" xr:uid="{00000000-0004-0000-7800-000004000000}"/>
    <hyperlink ref="B10" location="'141'!A1" display="'141'!A1" xr:uid="{00000000-0004-0000-7800-000005000000}"/>
    <hyperlink ref="B11" location="'142'!A1" display="'142'!A1" xr:uid="{00000000-0004-0000-7800-000006000000}"/>
    <hyperlink ref="B12" location="'143-144'!A1" display="'143-144'!A1" xr:uid="{00000000-0004-0000-7800-000007000000}"/>
    <hyperlink ref="B13" location="'143-144'!A1" display="'143-144'!A1" xr:uid="{00000000-0004-0000-7800-000008000000}"/>
    <hyperlink ref="B14" location="'145'!A1" display="'145'!A1" xr:uid="{00000000-0004-0000-7800-000009000000}"/>
    <hyperlink ref="B15" location="'146'!A1" display="'146'!A1" xr:uid="{00000000-0004-0000-7800-00000A000000}"/>
    <hyperlink ref="B16" location="'147-148'!A1" display="'147-148'!A1" xr:uid="{00000000-0004-0000-7800-00000B000000}"/>
    <hyperlink ref="B17" location="'147-148'!A1" display="'147-148'!A1" xr:uid="{00000000-0004-0000-7800-00000C000000}"/>
  </hyperlinks>
  <pageMargins left="0.70866141732283472" right="0.70866141732283472" top="0.74803149606299213" bottom="0.74803149606299213" header="0.31496062992125984" footer="0.31496062992125984"/>
  <pageSetup paperSize="14" orientation="landscape" verticalDpi="599"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tabColor theme="0" tint="-0.499984740745262"/>
    <pageSetUpPr fitToPage="1"/>
  </sheetPr>
  <dimension ref="B2:M33"/>
  <sheetViews>
    <sheetView showGridLines="0" zoomScale="90" zoomScaleNormal="90" workbookViewId="0"/>
  </sheetViews>
  <sheetFormatPr baseColWidth="10" defaultColWidth="10.28515625" defaultRowHeight="15" x14ac:dyDescent="0.2"/>
  <cols>
    <col min="1" max="1" width="20.5703125" style="289" customWidth="1"/>
    <col min="2" max="2" width="24.140625" style="289" customWidth="1"/>
    <col min="3" max="3" width="11" style="289" customWidth="1"/>
    <col min="4" max="4" width="14.5703125" style="289" customWidth="1"/>
    <col min="5" max="5" width="11.5703125" style="289" customWidth="1"/>
    <col min="6" max="6" width="13.5703125" style="289" customWidth="1"/>
    <col min="7" max="7" width="12" style="289" customWidth="1"/>
    <col min="8" max="8" width="13.5703125" style="289" customWidth="1"/>
    <col min="9" max="9" width="11.42578125" style="289" customWidth="1"/>
    <col min="10" max="10" width="11.85546875" style="289" customWidth="1"/>
    <col min="11" max="11" width="4.140625" style="289" customWidth="1"/>
    <col min="12" max="14" width="10.28515625" style="289"/>
    <col min="15" max="15" width="17.5703125" style="289" customWidth="1"/>
    <col min="16" max="16384" width="10.28515625" style="289"/>
  </cols>
  <sheetData>
    <row r="2" spans="2:13" ht="30" customHeight="1" x14ac:dyDescent="0.25">
      <c r="B2" s="2023" t="s">
        <v>1044</v>
      </c>
      <c r="C2" s="2023"/>
      <c r="D2" s="2023"/>
      <c r="E2" s="2023"/>
      <c r="F2" s="2023"/>
      <c r="G2" s="2023"/>
      <c r="H2" s="2023"/>
      <c r="I2" s="2023"/>
      <c r="J2" s="2023"/>
      <c r="L2" s="13" t="s">
        <v>16</v>
      </c>
    </row>
    <row r="3" spans="2:13" ht="39" customHeight="1" x14ac:dyDescent="0.25">
      <c r="B3" s="1975" t="s">
        <v>1045</v>
      </c>
      <c r="C3" s="1975"/>
      <c r="D3" s="1975"/>
      <c r="E3" s="1975"/>
      <c r="F3" s="1975"/>
      <c r="G3" s="1975"/>
      <c r="H3" s="1975"/>
      <c r="I3" s="1975"/>
      <c r="J3" s="1975"/>
    </row>
    <row r="4" spans="2:13" ht="16.5" thickBot="1" x14ac:dyDescent="0.3">
      <c r="B4" s="1977" t="s">
        <v>393</v>
      </c>
      <c r="C4" s="1977"/>
      <c r="D4" s="1977"/>
      <c r="E4" s="1977"/>
      <c r="F4" s="1977"/>
      <c r="G4" s="1977"/>
      <c r="H4" s="1977"/>
      <c r="I4" s="1977"/>
      <c r="J4" s="1977"/>
    </row>
    <row r="5" spans="2:13" ht="13.5" customHeight="1" x14ac:dyDescent="0.2">
      <c r="I5" s="627"/>
    </row>
    <row r="6" spans="2:13" ht="15.75" x14ac:dyDescent="0.2">
      <c r="B6" s="1991" t="s">
        <v>199</v>
      </c>
      <c r="C6" s="518">
        <v>2017</v>
      </c>
      <c r="D6" s="628"/>
      <c r="E6" s="518">
        <v>2018</v>
      </c>
      <c r="F6" s="628"/>
      <c r="G6" s="1991">
        <v>2019</v>
      </c>
      <c r="H6" s="1991"/>
      <c r="I6" s="1991">
        <v>2020</v>
      </c>
      <c r="J6" s="1991"/>
    </row>
    <row r="7" spans="2:13" ht="15.75" x14ac:dyDescent="0.2">
      <c r="B7" s="2052"/>
      <c r="C7" s="231" t="s">
        <v>1046</v>
      </c>
      <c r="D7" s="231" t="s">
        <v>1047</v>
      </c>
      <c r="E7" s="231" t="s">
        <v>1046</v>
      </c>
      <c r="F7" s="231" t="s">
        <v>1047</v>
      </c>
      <c r="G7" s="231" t="s">
        <v>1046</v>
      </c>
      <c r="H7" s="231" t="s">
        <v>1047</v>
      </c>
      <c r="I7" s="231" t="s">
        <v>1046</v>
      </c>
      <c r="J7" s="231" t="s">
        <v>1047</v>
      </c>
    </row>
    <row r="8" spans="2:13" ht="15.75" x14ac:dyDescent="0.25">
      <c r="B8" s="273" t="s">
        <v>1048</v>
      </c>
      <c r="C8" s="302">
        <v>99</v>
      </c>
      <c r="D8" s="302">
        <v>10692</v>
      </c>
      <c r="E8" s="302">
        <v>46</v>
      </c>
      <c r="F8" s="302">
        <v>6837</v>
      </c>
      <c r="G8" s="302">
        <v>36.166666666666664</v>
      </c>
      <c r="H8" s="302">
        <v>5370.0950000000003</v>
      </c>
      <c r="I8" s="302">
        <v>36</v>
      </c>
      <c r="J8" s="302">
        <v>5593</v>
      </c>
      <c r="L8" s="301"/>
      <c r="M8"/>
    </row>
    <row r="9" spans="2:13" ht="21" customHeight="1" x14ac:dyDescent="0.25">
      <c r="B9" s="273" t="s">
        <v>379</v>
      </c>
      <c r="C9" s="302">
        <v>126</v>
      </c>
      <c r="D9" s="302">
        <v>17529</v>
      </c>
      <c r="E9" s="302">
        <v>107.91666666666667</v>
      </c>
      <c r="F9" s="302">
        <v>14888</v>
      </c>
      <c r="G9" s="302">
        <v>99.083333333333329</v>
      </c>
      <c r="H9" s="302">
        <v>13814.302</v>
      </c>
      <c r="I9" s="302">
        <v>63</v>
      </c>
      <c r="J9" s="302">
        <v>9820</v>
      </c>
      <c r="L9" s="301"/>
      <c r="M9"/>
    </row>
    <row r="10" spans="2:13" ht="20.100000000000001" customHeight="1" x14ac:dyDescent="0.25">
      <c r="B10" s="273" t="s">
        <v>380</v>
      </c>
      <c r="C10" s="302">
        <v>67</v>
      </c>
      <c r="D10" s="302">
        <v>8954</v>
      </c>
      <c r="E10" s="302">
        <v>45</v>
      </c>
      <c r="F10" s="302">
        <v>6819</v>
      </c>
      <c r="G10" s="302">
        <v>43.166666666666664</v>
      </c>
      <c r="H10" s="302">
        <v>7067.9979999999996</v>
      </c>
      <c r="I10" s="302">
        <v>30</v>
      </c>
      <c r="J10" s="302">
        <v>5664</v>
      </c>
      <c r="L10" s="301"/>
      <c r="M10"/>
    </row>
    <row r="11" spans="2:13" ht="20.100000000000001" customHeight="1" x14ac:dyDescent="0.25">
      <c r="B11" s="273" t="s">
        <v>1049</v>
      </c>
      <c r="C11" s="302">
        <v>13</v>
      </c>
      <c r="D11" s="302">
        <v>2915</v>
      </c>
      <c r="E11" s="302">
        <v>8.75</v>
      </c>
      <c r="F11" s="302">
        <v>1795</v>
      </c>
      <c r="G11" s="302">
        <v>9.8333333333333339</v>
      </c>
      <c r="H11" s="302">
        <v>2361.2930000000001</v>
      </c>
      <c r="I11" s="302">
        <v>6</v>
      </c>
      <c r="J11" s="302">
        <v>1342</v>
      </c>
      <c r="L11" s="301"/>
      <c r="M11"/>
    </row>
    <row r="12" spans="2:13" ht="20.100000000000001" customHeight="1" x14ac:dyDescent="0.25">
      <c r="B12" s="273" t="s">
        <v>1050</v>
      </c>
      <c r="C12" s="302">
        <v>41</v>
      </c>
      <c r="D12" s="302">
        <v>5521</v>
      </c>
      <c r="E12" s="302">
        <v>24</v>
      </c>
      <c r="F12" s="302">
        <v>3198</v>
      </c>
      <c r="G12" s="302">
        <v>21.166666666666668</v>
      </c>
      <c r="H12" s="302">
        <v>3098.9850000000001</v>
      </c>
      <c r="I12" s="302">
        <v>20</v>
      </c>
      <c r="J12" s="302">
        <v>2636</v>
      </c>
      <c r="L12" s="301"/>
      <c r="M12"/>
    </row>
    <row r="13" spans="2:13" ht="20.100000000000001" customHeight="1" x14ac:dyDescent="0.25">
      <c r="B13" s="273" t="s">
        <v>1051</v>
      </c>
      <c r="C13" s="302">
        <v>6</v>
      </c>
      <c r="D13" s="302">
        <v>551</v>
      </c>
      <c r="E13" s="302">
        <v>2.5</v>
      </c>
      <c r="F13" s="302">
        <v>320</v>
      </c>
      <c r="G13" s="302" t="s">
        <v>1052</v>
      </c>
      <c r="H13" s="302" t="s">
        <v>1052</v>
      </c>
      <c r="I13" s="302" t="s">
        <v>1052</v>
      </c>
      <c r="J13" s="302" t="s">
        <v>1052</v>
      </c>
      <c r="L13" s="301"/>
      <c r="M13"/>
    </row>
    <row r="14" spans="2:13" ht="15.75" x14ac:dyDescent="0.25">
      <c r="B14" s="273" t="s">
        <v>1053</v>
      </c>
      <c r="C14" s="302"/>
      <c r="D14" s="302">
        <v>12</v>
      </c>
      <c r="E14" s="302"/>
      <c r="F14" s="302">
        <v>64</v>
      </c>
      <c r="G14" s="302"/>
      <c r="H14" s="302"/>
      <c r="I14" s="302"/>
      <c r="J14" s="302"/>
      <c r="L14" s="301"/>
      <c r="M14"/>
    </row>
    <row r="15" spans="2:13" ht="15.75" x14ac:dyDescent="0.2">
      <c r="B15" s="556" t="s">
        <v>0</v>
      </c>
      <c r="C15" s="629">
        <v>352</v>
      </c>
      <c r="D15" s="629">
        <v>46174</v>
      </c>
      <c r="E15" s="629">
        <v>234.16666666666669</v>
      </c>
      <c r="F15" s="629">
        <v>33921</v>
      </c>
      <c r="G15" s="629">
        <v>209.41666666666666</v>
      </c>
      <c r="H15" s="629">
        <v>31712.673000000003</v>
      </c>
      <c r="I15" s="629">
        <v>155</v>
      </c>
      <c r="J15" s="629">
        <v>25055</v>
      </c>
      <c r="L15" s="301"/>
    </row>
    <row r="16" spans="2:13" x14ac:dyDescent="0.2">
      <c r="B16" s="300" t="s">
        <v>1054</v>
      </c>
      <c r="L16" s="301"/>
    </row>
    <row r="17" spans="2:12" ht="12.95" customHeight="1" x14ac:dyDescent="0.2"/>
    <row r="18" spans="2:12" ht="12.95" customHeight="1" x14ac:dyDescent="0.2"/>
    <row r="19" spans="2:12" x14ac:dyDescent="0.2">
      <c r="C19" s="610"/>
      <c r="H19" s="630"/>
      <c r="I19" s="627"/>
    </row>
    <row r="20" spans="2:12" ht="18" x14ac:dyDescent="0.25">
      <c r="B20" s="2023" t="s">
        <v>1055</v>
      </c>
      <c r="C20" s="2023"/>
      <c r="D20" s="2023"/>
      <c r="E20" s="2023"/>
      <c r="F20" s="2023"/>
      <c r="G20" s="2023"/>
      <c r="H20" s="2023"/>
      <c r="I20" s="2023"/>
      <c r="J20" s="2023"/>
      <c r="L20" s="13" t="s">
        <v>16</v>
      </c>
    </row>
    <row r="21" spans="2:12" ht="15.75" x14ac:dyDescent="0.25">
      <c r="B21" s="2040" t="s">
        <v>1056</v>
      </c>
      <c r="C21" s="2051"/>
      <c r="D21" s="2051"/>
      <c r="E21" s="2051"/>
      <c r="F21" s="2051"/>
      <c r="G21" s="2051"/>
      <c r="H21" s="2051"/>
      <c r="I21" s="2051"/>
      <c r="J21" s="2051"/>
    </row>
    <row r="22" spans="2:12" ht="16.5" thickBot="1" x14ac:dyDescent="0.3">
      <c r="B22" s="1977" t="s">
        <v>1057</v>
      </c>
      <c r="C22" s="1977"/>
      <c r="D22" s="1977"/>
      <c r="E22" s="1977"/>
      <c r="F22" s="1977"/>
      <c r="G22" s="1977"/>
      <c r="H22" s="1977"/>
      <c r="I22" s="1977"/>
      <c r="J22" s="1977"/>
    </row>
    <row r="23" spans="2:12" ht="15.75" x14ac:dyDescent="0.25">
      <c r="B23"/>
      <c r="C23"/>
      <c r="D23"/>
      <c r="E23"/>
      <c r="F23"/>
      <c r="G23"/>
      <c r="H23"/>
      <c r="I23"/>
      <c r="J23" s="632"/>
    </row>
    <row r="24" spans="2:12" ht="31.5" x14ac:dyDescent="0.2">
      <c r="B24" s="231" t="s">
        <v>199</v>
      </c>
      <c r="C24" s="231"/>
      <c r="D24" s="633">
        <v>2014</v>
      </c>
      <c r="E24" s="633">
        <v>2015</v>
      </c>
      <c r="F24" s="633">
        <v>2016</v>
      </c>
      <c r="G24" s="633">
        <v>2017</v>
      </c>
      <c r="H24" s="633">
        <v>2018</v>
      </c>
      <c r="I24" s="633">
        <v>2019</v>
      </c>
      <c r="J24" s="633">
        <v>2020</v>
      </c>
    </row>
    <row r="25" spans="2:12" ht="20.100000000000001" customHeight="1" x14ac:dyDescent="0.2">
      <c r="B25" s="273" t="s">
        <v>1048</v>
      </c>
      <c r="C25" s="302"/>
      <c r="D25" s="634">
        <v>412</v>
      </c>
      <c r="E25" s="634">
        <v>287</v>
      </c>
      <c r="F25" s="634">
        <v>303</v>
      </c>
      <c r="G25" s="634">
        <v>206</v>
      </c>
      <c r="H25" s="634">
        <v>100</v>
      </c>
      <c r="I25" s="634">
        <v>84</v>
      </c>
      <c r="J25" s="634">
        <v>81</v>
      </c>
    </row>
    <row r="26" spans="2:12" ht="20.100000000000001" customHeight="1" x14ac:dyDescent="0.2">
      <c r="B26" s="273" t="s">
        <v>379</v>
      </c>
      <c r="C26" s="302"/>
      <c r="D26" s="634">
        <v>691</v>
      </c>
      <c r="E26" s="634">
        <v>504</v>
      </c>
      <c r="F26" s="634">
        <v>411</v>
      </c>
      <c r="G26" s="634">
        <v>292</v>
      </c>
      <c r="H26" s="634">
        <v>259</v>
      </c>
      <c r="I26" s="634">
        <v>236</v>
      </c>
      <c r="J26" s="634">
        <v>173</v>
      </c>
    </row>
    <row r="27" spans="2:12" ht="20.100000000000001" customHeight="1" x14ac:dyDescent="0.2">
      <c r="B27" s="273" t="s">
        <v>380</v>
      </c>
      <c r="C27" s="302"/>
      <c r="D27" s="634">
        <v>499</v>
      </c>
      <c r="E27" s="634">
        <v>457</v>
      </c>
      <c r="F27" s="634">
        <v>253</v>
      </c>
      <c r="G27" s="634">
        <v>84</v>
      </c>
      <c r="H27" s="634">
        <v>84</v>
      </c>
      <c r="I27" s="634">
        <v>59</v>
      </c>
      <c r="J27" s="634">
        <v>75</v>
      </c>
    </row>
    <row r="28" spans="2:12" ht="20.100000000000001" customHeight="1" x14ac:dyDescent="0.2">
      <c r="B28" s="273" t="s">
        <v>1049</v>
      </c>
      <c r="C28" s="302"/>
      <c r="D28" s="634">
        <v>416</v>
      </c>
      <c r="E28" s="634">
        <v>117</v>
      </c>
      <c r="F28" s="634">
        <v>57</v>
      </c>
      <c r="G28" s="634">
        <v>34</v>
      </c>
      <c r="H28" s="634">
        <v>18</v>
      </c>
      <c r="I28" s="634">
        <v>29</v>
      </c>
      <c r="J28" s="634">
        <v>8</v>
      </c>
    </row>
    <row r="29" spans="2:12" ht="20.100000000000001" customHeight="1" x14ac:dyDescent="0.2">
      <c r="B29" s="273" t="s">
        <v>1050</v>
      </c>
      <c r="C29" s="302"/>
      <c r="D29" s="634">
        <v>119</v>
      </c>
      <c r="E29" s="634">
        <v>133</v>
      </c>
      <c r="F29" s="634">
        <v>73</v>
      </c>
      <c r="G29" s="634">
        <v>62</v>
      </c>
      <c r="H29" s="634">
        <v>32</v>
      </c>
      <c r="I29" s="634">
        <v>49</v>
      </c>
      <c r="J29" s="634">
        <v>25</v>
      </c>
    </row>
    <row r="30" spans="2:12" ht="20.100000000000001" customHeight="1" x14ac:dyDescent="0.2">
      <c r="B30" s="273" t="s">
        <v>1051</v>
      </c>
      <c r="C30" s="302"/>
      <c r="D30" s="634">
        <v>46</v>
      </c>
      <c r="E30" s="634">
        <v>40</v>
      </c>
      <c r="F30" s="634">
        <v>18</v>
      </c>
      <c r="G30" s="634">
        <v>18</v>
      </c>
      <c r="H30" s="634">
        <v>5</v>
      </c>
      <c r="I30" s="302" t="s">
        <v>1052</v>
      </c>
      <c r="J30" s="302" t="s">
        <v>1052</v>
      </c>
    </row>
    <row r="31" spans="2:12" ht="20.100000000000001" customHeight="1" x14ac:dyDescent="0.2">
      <c r="B31" s="556" t="s">
        <v>0</v>
      </c>
      <c r="C31" s="556"/>
      <c r="D31" s="262">
        <v>2183</v>
      </c>
      <c r="E31" s="262">
        <v>1538</v>
      </c>
      <c r="F31" s="262">
        <v>1115</v>
      </c>
      <c r="G31" s="262">
        <v>696</v>
      </c>
      <c r="H31" s="262">
        <v>498</v>
      </c>
      <c r="I31" s="262">
        <v>457</v>
      </c>
      <c r="J31" s="262">
        <v>362</v>
      </c>
    </row>
    <row r="32" spans="2:12" ht="15.75" x14ac:dyDescent="0.25">
      <c r="B32" s="300" t="s">
        <v>1058</v>
      </c>
      <c r="C32" s="610"/>
      <c r="D32"/>
      <c r="E32"/>
      <c r="F32"/>
      <c r="G32"/>
      <c r="H32"/>
      <c r="I32"/>
      <c r="J32"/>
    </row>
    <row r="33" spans="2:10" ht="15.75" x14ac:dyDescent="0.25">
      <c r="B33"/>
      <c r="C33" s="610"/>
      <c r="D33"/>
      <c r="E33"/>
      <c r="F33"/>
      <c r="G33"/>
      <c r="H33" s="630"/>
      <c r="I33"/>
      <c r="J33"/>
    </row>
  </sheetData>
  <mergeCells count="9">
    <mergeCell ref="B20:J20"/>
    <mergeCell ref="B21:J21"/>
    <mergeCell ref="B22:J22"/>
    <mergeCell ref="B2:J2"/>
    <mergeCell ref="B3:J3"/>
    <mergeCell ref="B4:J4"/>
    <mergeCell ref="B6:B7"/>
    <mergeCell ref="G6:H6"/>
    <mergeCell ref="I6:J6"/>
  </mergeCells>
  <hyperlinks>
    <hyperlink ref="L2" location="'Indice Total'!A162" display="Volver" xr:uid="{00000000-0004-0000-7900-000000000000}"/>
    <hyperlink ref="L20" location="'Indice Total'!A162" display="Volver" xr:uid="{00000000-0004-0000-7900-000001000000}"/>
  </hyperlinks>
  <pageMargins left="0.86614173228346458" right="0.51181102362204722" top="0.78740157480314965" bottom="0.98425196850393704" header="0" footer="0"/>
  <pageSetup scale="73" orientation="portrait" r:id="rId1"/>
  <headerFooter alignWithMargins="0"/>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tabColor theme="0" tint="-0.499984740745262"/>
  </sheetPr>
  <dimension ref="B2:I35"/>
  <sheetViews>
    <sheetView showGridLines="0" zoomScale="90" zoomScaleNormal="90" workbookViewId="0"/>
  </sheetViews>
  <sheetFormatPr baseColWidth="10" defaultColWidth="10.28515625" defaultRowHeight="15" x14ac:dyDescent="0.2"/>
  <cols>
    <col min="1" max="1" width="20.7109375" style="289" customWidth="1"/>
    <col min="2" max="2" width="47" style="289" bestFit="1" customWidth="1"/>
    <col min="3" max="3" width="11.42578125" style="289" bestFit="1" customWidth="1"/>
    <col min="4" max="7" width="15.85546875" style="289" customWidth="1"/>
    <col min="8" max="8" width="4" style="289" customWidth="1"/>
    <col min="9" max="202" width="10.28515625" style="289"/>
    <col min="203" max="203" width="1.85546875" style="289" customWidth="1"/>
    <col min="204" max="256" width="10.28515625" style="289"/>
    <col min="257" max="257" width="17.140625" style="289" customWidth="1"/>
    <col min="258" max="258" width="38.85546875" style="289" customWidth="1"/>
    <col min="259" max="263" width="15.85546875" style="289" customWidth="1"/>
    <col min="264" max="264" width="4" style="289" customWidth="1"/>
    <col min="265" max="458" width="10.28515625" style="289"/>
    <col min="459" max="459" width="1.85546875" style="289" customWidth="1"/>
    <col min="460" max="512" width="10.28515625" style="289"/>
    <col min="513" max="513" width="17.140625" style="289" customWidth="1"/>
    <col min="514" max="514" width="38.85546875" style="289" customWidth="1"/>
    <col min="515" max="519" width="15.85546875" style="289" customWidth="1"/>
    <col min="520" max="520" width="4" style="289" customWidth="1"/>
    <col min="521" max="714" width="10.28515625" style="289"/>
    <col min="715" max="715" width="1.85546875" style="289" customWidth="1"/>
    <col min="716" max="768" width="10.28515625" style="289"/>
    <col min="769" max="769" width="17.140625" style="289" customWidth="1"/>
    <col min="770" max="770" width="38.85546875" style="289" customWidth="1"/>
    <col min="771" max="775" width="15.85546875" style="289" customWidth="1"/>
    <col min="776" max="776" width="4" style="289" customWidth="1"/>
    <col min="777" max="970" width="10.28515625" style="289"/>
    <col min="971" max="971" width="1.85546875" style="289" customWidth="1"/>
    <col min="972" max="1024" width="10.28515625" style="289"/>
    <col min="1025" max="1025" width="17.140625" style="289" customWidth="1"/>
    <col min="1026" max="1026" width="38.85546875" style="289" customWidth="1"/>
    <col min="1027" max="1031" width="15.85546875" style="289" customWidth="1"/>
    <col min="1032" max="1032" width="4" style="289" customWidth="1"/>
    <col min="1033" max="1226" width="10.28515625" style="289"/>
    <col min="1227" max="1227" width="1.85546875" style="289" customWidth="1"/>
    <col min="1228" max="1280" width="10.28515625" style="289"/>
    <col min="1281" max="1281" width="17.140625" style="289" customWidth="1"/>
    <col min="1282" max="1282" width="38.85546875" style="289" customWidth="1"/>
    <col min="1283" max="1287" width="15.85546875" style="289" customWidth="1"/>
    <col min="1288" max="1288" width="4" style="289" customWidth="1"/>
    <col min="1289" max="1482" width="10.28515625" style="289"/>
    <col min="1483" max="1483" width="1.85546875" style="289" customWidth="1"/>
    <col min="1484" max="1536" width="10.28515625" style="289"/>
    <col min="1537" max="1537" width="17.140625" style="289" customWidth="1"/>
    <col min="1538" max="1538" width="38.85546875" style="289" customWidth="1"/>
    <col min="1539" max="1543" width="15.85546875" style="289" customWidth="1"/>
    <col min="1544" max="1544" width="4" style="289" customWidth="1"/>
    <col min="1545" max="1738" width="10.28515625" style="289"/>
    <col min="1739" max="1739" width="1.85546875" style="289" customWidth="1"/>
    <col min="1740" max="1792" width="10.28515625" style="289"/>
    <col min="1793" max="1793" width="17.140625" style="289" customWidth="1"/>
    <col min="1794" max="1794" width="38.85546875" style="289" customWidth="1"/>
    <col min="1795" max="1799" width="15.85546875" style="289" customWidth="1"/>
    <col min="1800" max="1800" width="4" style="289" customWidth="1"/>
    <col min="1801" max="1994" width="10.28515625" style="289"/>
    <col min="1995" max="1995" width="1.85546875" style="289" customWidth="1"/>
    <col min="1996" max="2048" width="10.28515625" style="289"/>
    <col min="2049" max="2049" width="17.140625" style="289" customWidth="1"/>
    <col min="2050" max="2050" width="38.85546875" style="289" customWidth="1"/>
    <col min="2051" max="2055" width="15.85546875" style="289" customWidth="1"/>
    <col min="2056" max="2056" width="4" style="289" customWidth="1"/>
    <col min="2057" max="2250" width="10.28515625" style="289"/>
    <col min="2251" max="2251" width="1.85546875" style="289" customWidth="1"/>
    <col min="2252" max="2304" width="10.28515625" style="289"/>
    <col min="2305" max="2305" width="17.140625" style="289" customWidth="1"/>
    <col min="2306" max="2306" width="38.85546875" style="289" customWidth="1"/>
    <col min="2307" max="2311" width="15.85546875" style="289" customWidth="1"/>
    <col min="2312" max="2312" width="4" style="289" customWidth="1"/>
    <col min="2313" max="2506" width="10.28515625" style="289"/>
    <col min="2507" max="2507" width="1.85546875" style="289" customWidth="1"/>
    <col min="2508" max="2560" width="10.28515625" style="289"/>
    <col min="2561" max="2561" width="17.140625" style="289" customWidth="1"/>
    <col min="2562" max="2562" width="38.85546875" style="289" customWidth="1"/>
    <col min="2563" max="2567" width="15.85546875" style="289" customWidth="1"/>
    <col min="2568" max="2568" width="4" style="289" customWidth="1"/>
    <col min="2569" max="2762" width="10.28515625" style="289"/>
    <col min="2763" max="2763" width="1.85546875" style="289" customWidth="1"/>
    <col min="2764" max="2816" width="10.28515625" style="289"/>
    <col min="2817" max="2817" width="17.140625" style="289" customWidth="1"/>
    <col min="2818" max="2818" width="38.85546875" style="289" customWidth="1"/>
    <col min="2819" max="2823" width="15.85546875" style="289" customWidth="1"/>
    <col min="2824" max="2824" width="4" style="289" customWidth="1"/>
    <col min="2825" max="3018" width="10.28515625" style="289"/>
    <col min="3019" max="3019" width="1.85546875" style="289" customWidth="1"/>
    <col min="3020" max="3072" width="10.28515625" style="289"/>
    <col min="3073" max="3073" width="17.140625" style="289" customWidth="1"/>
    <col min="3074" max="3074" width="38.85546875" style="289" customWidth="1"/>
    <col min="3075" max="3079" width="15.85546875" style="289" customWidth="1"/>
    <col min="3080" max="3080" width="4" style="289" customWidth="1"/>
    <col min="3081" max="3274" width="10.28515625" style="289"/>
    <col min="3275" max="3275" width="1.85546875" style="289" customWidth="1"/>
    <col min="3276" max="3328" width="10.28515625" style="289"/>
    <col min="3329" max="3329" width="17.140625" style="289" customWidth="1"/>
    <col min="3330" max="3330" width="38.85546875" style="289" customWidth="1"/>
    <col min="3331" max="3335" width="15.85546875" style="289" customWidth="1"/>
    <col min="3336" max="3336" width="4" style="289" customWidth="1"/>
    <col min="3337" max="3530" width="10.28515625" style="289"/>
    <col min="3531" max="3531" width="1.85546875" style="289" customWidth="1"/>
    <col min="3532" max="3584" width="10.28515625" style="289"/>
    <col min="3585" max="3585" width="17.140625" style="289" customWidth="1"/>
    <col min="3586" max="3586" width="38.85546875" style="289" customWidth="1"/>
    <col min="3587" max="3591" width="15.85546875" style="289" customWidth="1"/>
    <col min="3592" max="3592" width="4" style="289" customWidth="1"/>
    <col min="3593" max="3786" width="10.28515625" style="289"/>
    <col min="3787" max="3787" width="1.85546875" style="289" customWidth="1"/>
    <col min="3788" max="3840" width="10.28515625" style="289"/>
    <col min="3841" max="3841" width="17.140625" style="289" customWidth="1"/>
    <col min="3842" max="3842" width="38.85546875" style="289" customWidth="1"/>
    <col min="3843" max="3847" width="15.85546875" style="289" customWidth="1"/>
    <col min="3848" max="3848" width="4" style="289" customWidth="1"/>
    <col min="3849" max="4042" width="10.28515625" style="289"/>
    <col min="4043" max="4043" width="1.85546875" style="289" customWidth="1"/>
    <col min="4044" max="4096" width="10.28515625" style="289"/>
    <col min="4097" max="4097" width="17.140625" style="289" customWidth="1"/>
    <col min="4098" max="4098" width="38.85546875" style="289" customWidth="1"/>
    <col min="4099" max="4103" width="15.85546875" style="289" customWidth="1"/>
    <col min="4104" max="4104" width="4" style="289" customWidth="1"/>
    <col min="4105" max="4298" width="10.28515625" style="289"/>
    <col min="4299" max="4299" width="1.85546875" style="289" customWidth="1"/>
    <col min="4300" max="4352" width="10.28515625" style="289"/>
    <col min="4353" max="4353" width="17.140625" style="289" customWidth="1"/>
    <col min="4354" max="4354" width="38.85546875" style="289" customWidth="1"/>
    <col min="4355" max="4359" width="15.85546875" style="289" customWidth="1"/>
    <col min="4360" max="4360" width="4" style="289" customWidth="1"/>
    <col min="4361" max="4554" width="10.28515625" style="289"/>
    <col min="4555" max="4555" width="1.85546875" style="289" customWidth="1"/>
    <col min="4556" max="4608" width="10.28515625" style="289"/>
    <col min="4609" max="4609" width="17.140625" style="289" customWidth="1"/>
    <col min="4610" max="4610" width="38.85546875" style="289" customWidth="1"/>
    <col min="4611" max="4615" width="15.85546875" style="289" customWidth="1"/>
    <col min="4616" max="4616" width="4" style="289" customWidth="1"/>
    <col min="4617" max="4810" width="10.28515625" style="289"/>
    <col min="4811" max="4811" width="1.85546875" style="289" customWidth="1"/>
    <col min="4812" max="4864" width="10.28515625" style="289"/>
    <col min="4865" max="4865" width="17.140625" style="289" customWidth="1"/>
    <col min="4866" max="4866" width="38.85546875" style="289" customWidth="1"/>
    <col min="4867" max="4871" width="15.85546875" style="289" customWidth="1"/>
    <col min="4872" max="4872" width="4" style="289" customWidth="1"/>
    <col min="4873" max="5066" width="10.28515625" style="289"/>
    <col min="5067" max="5067" width="1.85546875" style="289" customWidth="1"/>
    <col min="5068" max="5120" width="10.28515625" style="289"/>
    <col min="5121" max="5121" width="17.140625" style="289" customWidth="1"/>
    <col min="5122" max="5122" width="38.85546875" style="289" customWidth="1"/>
    <col min="5123" max="5127" width="15.85546875" style="289" customWidth="1"/>
    <col min="5128" max="5128" width="4" style="289" customWidth="1"/>
    <col min="5129" max="5322" width="10.28515625" style="289"/>
    <col min="5323" max="5323" width="1.85546875" style="289" customWidth="1"/>
    <col min="5324" max="5376" width="10.28515625" style="289"/>
    <col min="5377" max="5377" width="17.140625" style="289" customWidth="1"/>
    <col min="5378" max="5378" width="38.85546875" style="289" customWidth="1"/>
    <col min="5379" max="5383" width="15.85546875" style="289" customWidth="1"/>
    <col min="5384" max="5384" width="4" style="289" customWidth="1"/>
    <col min="5385" max="5578" width="10.28515625" style="289"/>
    <col min="5579" max="5579" width="1.85546875" style="289" customWidth="1"/>
    <col min="5580" max="5632" width="10.28515625" style="289"/>
    <col min="5633" max="5633" width="17.140625" style="289" customWidth="1"/>
    <col min="5634" max="5634" width="38.85546875" style="289" customWidth="1"/>
    <col min="5635" max="5639" width="15.85546875" style="289" customWidth="1"/>
    <col min="5640" max="5640" width="4" style="289" customWidth="1"/>
    <col min="5641" max="5834" width="10.28515625" style="289"/>
    <col min="5835" max="5835" width="1.85546875" style="289" customWidth="1"/>
    <col min="5836" max="5888" width="10.28515625" style="289"/>
    <col min="5889" max="5889" width="17.140625" style="289" customWidth="1"/>
    <col min="5890" max="5890" width="38.85546875" style="289" customWidth="1"/>
    <col min="5891" max="5895" width="15.85546875" style="289" customWidth="1"/>
    <col min="5896" max="5896" width="4" style="289" customWidth="1"/>
    <col min="5897" max="6090" width="10.28515625" style="289"/>
    <col min="6091" max="6091" width="1.85546875" style="289" customWidth="1"/>
    <col min="6092" max="6144" width="10.28515625" style="289"/>
    <col min="6145" max="6145" width="17.140625" style="289" customWidth="1"/>
    <col min="6146" max="6146" width="38.85546875" style="289" customWidth="1"/>
    <col min="6147" max="6151" width="15.85546875" style="289" customWidth="1"/>
    <col min="6152" max="6152" width="4" style="289" customWidth="1"/>
    <col min="6153" max="6346" width="10.28515625" style="289"/>
    <col min="6347" max="6347" width="1.85546875" style="289" customWidth="1"/>
    <col min="6348" max="6400" width="10.28515625" style="289"/>
    <col min="6401" max="6401" width="17.140625" style="289" customWidth="1"/>
    <col min="6402" max="6402" width="38.85546875" style="289" customWidth="1"/>
    <col min="6403" max="6407" width="15.85546875" style="289" customWidth="1"/>
    <col min="6408" max="6408" width="4" style="289" customWidth="1"/>
    <col min="6409" max="6602" width="10.28515625" style="289"/>
    <col min="6603" max="6603" width="1.85546875" style="289" customWidth="1"/>
    <col min="6604" max="6656" width="10.28515625" style="289"/>
    <col min="6657" max="6657" width="17.140625" style="289" customWidth="1"/>
    <col min="6658" max="6658" width="38.85546875" style="289" customWidth="1"/>
    <col min="6659" max="6663" width="15.85546875" style="289" customWidth="1"/>
    <col min="6664" max="6664" width="4" style="289" customWidth="1"/>
    <col min="6665" max="6858" width="10.28515625" style="289"/>
    <col min="6859" max="6859" width="1.85546875" style="289" customWidth="1"/>
    <col min="6860" max="6912" width="10.28515625" style="289"/>
    <col min="6913" max="6913" width="17.140625" style="289" customWidth="1"/>
    <col min="6914" max="6914" width="38.85546875" style="289" customWidth="1"/>
    <col min="6915" max="6919" width="15.85546875" style="289" customWidth="1"/>
    <col min="6920" max="6920" width="4" style="289" customWidth="1"/>
    <col min="6921" max="7114" width="10.28515625" style="289"/>
    <col min="7115" max="7115" width="1.85546875" style="289" customWidth="1"/>
    <col min="7116" max="7168" width="10.28515625" style="289"/>
    <col min="7169" max="7169" width="17.140625" style="289" customWidth="1"/>
    <col min="7170" max="7170" width="38.85546875" style="289" customWidth="1"/>
    <col min="7171" max="7175" width="15.85546875" style="289" customWidth="1"/>
    <col min="7176" max="7176" width="4" style="289" customWidth="1"/>
    <col min="7177" max="7370" width="10.28515625" style="289"/>
    <col min="7371" max="7371" width="1.85546875" style="289" customWidth="1"/>
    <col min="7372" max="7424" width="10.28515625" style="289"/>
    <col min="7425" max="7425" width="17.140625" style="289" customWidth="1"/>
    <col min="7426" max="7426" width="38.85546875" style="289" customWidth="1"/>
    <col min="7427" max="7431" width="15.85546875" style="289" customWidth="1"/>
    <col min="7432" max="7432" width="4" style="289" customWidth="1"/>
    <col min="7433" max="7626" width="10.28515625" style="289"/>
    <col min="7627" max="7627" width="1.85546875" style="289" customWidth="1"/>
    <col min="7628" max="7680" width="10.28515625" style="289"/>
    <col min="7681" max="7681" width="17.140625" style="289" customWidth="1"/>
    <col min="7682" max="7682" width="38.85546875" style="289" customWidth="1"/>
    <col min="7683" max="7687" width="15.85546875" style="289" customWidth="1"/>
    <col min="7688" max="7688" width="4" style="289" customWidth="1"/>
    <col min="7689" max="7882" width="10.28515625" style="289"/>
    <col min="7883" max="7883" width="1.85546875" style="289" customWidth="1"/>
    <col min="7884" max="7936" width="10.28515625" style="289"/>
    <col min="7937" max="7937" width="17.140625" style="289" customWidth="1"/>
    <col min="7938" max="7938" width="38.85546875" style="289" customWidth="1"/>
    <col min="7939" max="7943" width="15.85546875" style="289" customWidth="1"/>
    <col min="7944" max="7944" width="4" style="289" customWidth="1"/>
    <col min="7945" max="8138" width="10.28515625" style="289"/>
    <col min="8139" max="8139" width="1.85546875" style="289" customWidth="1"/>
    <col min="8140" max="8192" width="10.28515625" style="289"/>
    <col min="8193" max="8193" width="17.140625" style="289" customWidth="1"/>
    <col min="8194" max="8194" width="38.85546875" style="289" customWidth="1"/>
    <col min="8195" max="8199" width="15.85546875" style="289" customWidth="1"/>
    <col min="8200" max="8200" width="4" style="289" customWidth="1"/>
    <col min="8201" max="8394" width="10.28515625" style="289"/>
    <col min="8395" max="8395" width="1.85546875" style="289" customWidth="1"/>
    <col min="8396" max="8448" width="10.28515625" style="289"/>
    <col min="8449" max="8449" width="17.140625" style="289" customWidth="1"/>
    <col min="8450" max="8450" width="38.85546875" style="289" customWidth="1"/>
    <col min="8451" max="8455" width="15.85546875" style="289" customWidth="1"/>
    <col min="8456" max="8456" width="4" style="289" customWidth="1"/>
    <col min="8457" max="8650" width="10.28515625" style="289"/>
    <col min="8651" max="8651" width="1.85546875" style="289" customWidth="1"/>
    <col min="8652" max="8704" width="10.28515625" style="289"/>
    <col min="8705" max="8705" width="17.140625" style="289" customWidth="1"/>
    <col min="8706" max="8706" width="38.85546875" style="289" customWidth="1"/>
    <col min="8707" max="8711" width="15.85546875" style="289" customWidth="1"/>
    <col min="8712" max="8712" width="4" style="289" customWidth="1"/>
    <col min="8713" max="8906" width="10.28515625" style="289"/>
    <col min="8907" max="8907" width="1.85546875" style="289" customWidth="1"/>
    <col min="8908" max="8960" width="10.28515625" style="289"/>
    <col min="8961" max="8961" width="17.140625" style="289" customWidth="1"/>
    <col min="8962" max="8962" width="38.85546875" style="289" customWidth="1"/>
    <col min="8963" max="8967" width="15.85546875" style="289" customWidth="1"/>
    <col min="8968" max="8968" width="4" style="289" customWidth="1"/>
    <col min="8969" max="9162" width="10.28515625" style="289"/>
    <col min="9163" max="9163" width="1.85546875" style="289" customWidth="1"/>
    <col min="9164" max="9216" width="10.28515625" style="289"/>
    <col min="9217" max="9217" width="17.140625" style="289" customWidth="1"/>
    <col min="9218" max="9218" width="38.85546875" style="289" customWidth="1"/>
    <col min="9219" max="9223" width="15.85546875" style="289" customWidth="1"/>
    <col min="9224" max="9224" width="4" style="289" customWidth="1"/>
    <col min="9225" max="9418" width="10.28515625" style="289"/>
    <col min="9419" max="9419" width="1.85546875" style="289" customWidth="1"/>
    <col min="9420" max="9472" width="10.28515625" style="289"/>
    <col min="9473" max="9473" width="17.140625" style="289" customWidth="1"/>
    <col min="9474" max="9474" width="38.85546875" style="289" customWidth="1"/>
    <col min="9475" max="9479" width="15.85546875" style="289" customWidth="1"/>
    <col min="9480" max="9480" width="4" style="289" customWidth="1"/>
    <col min="9481" max="9674" width="10.28515625" style="289"/>
    <col min="9675" max="9675" width="1.85546875" style="289" customWidth="1"/>
    <col min="9676" max="9728" width="10.28515625" style="289"/>
    <col min="9729" max="9729" width="17.140625" style="289" customWidth="1"/>
    <col min="9730" max="9730" width="38.85546875" style="289" customWidth="1"/>
    <col min="9731" max="9735" width="15.85546875" style="289" customWidth="1"/>
    <col min="9736" max="9736" width="4" style="289" customWidth="1"/>
    <col min="9737" max="9930" width="10.28515625" style="289"/>
    <col min="9931" max="9931" width="1.85546875" style="289" customWidth="1"/>
    <col min="9932" max="9984" width="10.28515625" style="289"/>
    <col min="9985" max="9985" width="17.140625" style="289" customWidth="1"/>
    <col min="9986" max="9986" width="38.85546875" style="289" customWidth="1"/>
    <col min="9987" max="9991" width="15.85546875" style="289" customWidth="1"/>
    <col min="9992" max="9992" width="4" style="289" customWidth="1"/>
    <col min="9993" max="10186" width="10.28515625" style="289"/>
    <col min="10187" max="10187" width="1.85546875" style="289" customWidth="1"/>
    <col min="10188" max="10240" width="10.28515625" style="289"/>
    <col min="10241" max="10241" width="17.140625" style="289" customWidth="1"/>
    <col min="10242" max="10242" width="38.85546875" style="289" customWidth="1"/>
    <col min="10243" max="10247" width="15.85546875" style="289" customWidth="1"/>
    <col min="10248" max="10248" width="4" style="289" customWidth="1"/>
    <col min="10249" max="10442" width="10.28515625" style="289"/>
    <col min="10443" max="10443" width="1.85546875" style="289" customWidth="1"/>
    <col min="10444" max="10496" width="10.28515625" style="289"/>
    <col min="10497" max="10497" width="17.140625" style="289" customWidth="1"/>
    <col min="10498" max="10498" width="38.85546875" style="289" customWidth="1"/>
    <col min="10499" max="10503" width="15.85546875" style="289" customWidth="1"/>
    <col min="10504" max="10504" width="4" style="289" customWidth="1"/>
    <col min="10505" max="10698" width="10.28515625" style="289"/>
    <col min="10699" max="10699" width="1.85546875" style="289" customWidth="1"/>
    <col min="10700" max="10752" width="10.28515625" style="289"/>
    <col min="10753" max="10753" width="17.140625" style="289" customWidth="1"/>
    <col min="10754" max="10754" width="38.85546875" style="289" customWidth="1"/>
    <col min="10755" max="10759" width="15.85546875" style="289" customWidth="1"/>
    <col min="10760" max="10760" width="4" style="289" customWidth="1"/>
    <col min="10761" max="10954" width="10.28515625" style="289"/>
    <col min="10955" max="10955" width="1.85546875" style="289" customWidth="1"/>
    <col min="10956" max="11008" width="10.28515625" style="289"/>
    <col min="11009" max="11009" width="17.140625" style="289" customWidth="1"/>
    <col min="11010" max="11010" width="38.85546875" style="289" customWidth="1"/>
    <col min="11011" max="11015" width="15.85546875" style="289" customWidth="1"/>
    <col min="11016" max="11016" width="4" style="289" customWidth="1"/>
    <col min="11017" max="11210" width="10.28515625" style="289"/>
    <col min="11211" max="11211" width="1.85546875" style="289" customWidth="1"/>
    <col min="11212" max="11264" width="10.28515625" style="289"/>
    <col min="11265" max="11265" width="17.140625" style="289" customWidth="1"/>
    <col min="11266" max="11266" width="38.85546875" style="289" customWidth="1"/>
    <col min="11267" max="11271" width="15.85546875" style="289" customWidth="1"/>
    <col min="11272" max="11272" width="4" style="289" customWidth="1"/>
    <col min="11273" max="11466" width="10.28515625" style="289"/>
    <col min="11467" max="11467" width="1.85546875" style="289" customWidth="1"/>
    <col min="11468" max="11520" width="10.28515625" style="289"/>
    <col min="11521" max="11521" width="17.140625" style="289" customWidth="1"/>
    <col min="11522" max="11522" width="38.85546875" style="289" customWidth="1"/>
    <col min="11523" max="11527" width="15.85546875" style="289" customWidth="1"/>
    <col min="11528" max="11528" width="4" style="289" customWidth="1"/>
    <col min="11529" max="11722" width="10.28515625" style="289"/>
    <col min="11723" max="11723" width="1.85546875" style="289" customWidth="1"/>
    <col min="11724" max="11776" width="10.28515625" style="289"/>
    <col min="11777" max="11777" width="17.140625" style="289" customWidth="1"/>
    <col min="11778" max="11778" width="38.85546875" style="289" customWidth="1"/>
    <col min="11779" max="11783" width="15.85546875" style="289" customWidth="1"/>
    <col min="11784" max="11784" width="4" style="289" customWidth="1"/>
    <col min="11785" max="11978" width="10.28515625" style="289"/>
    <col min="11979" max="11979" width="1.85546875" style="289" customWidth="1"/>
    <col min="11980" max="12032" width="10.28515625" style="289"/>
    <col min="12033" max="12033" width="17.140625" style="289" customWidth="1"/>
    <col min="12034" max="12034" width="38.85546875" style="289" customWidth="1"/>
    <col min="12035" max="12039" width="15.85546875" style="289" customWidth="1"/>
    <col min="12040" max="12040" width="4" style="289" customWidth="1"/>
    <col min="12041" max="12234" width="10.28515625" style="289"/>
    <col min="12235" max="12235" width="1.85546875" style="289" customWidth="1"/>
    <col min="12236" max="12288" width="10.28515625" style="289"/>
    <col min="12289" max="12289" width="17.140625" style="289" customWidth="1"/>
    <col min="12290" max="12290" width="38.85546875" style="289" customWidth="1"/>
    <col min="12291" max="12295" width="15.85546875" style="289" customWidth="1"/>
    <col min="12296" max="12296" width="4" style="289" customWidth="1"/>
    <col min="12297" max="12490" width="10.28515625" style="289"/>
    <col min="12491" max="12491" width="1.85546875" style="289" customWidth="1"/>
    <col min="12492" max="12544" width="10.28515625" style="289"/>
    <col min="12545" max="12545" width="17.140625" style="289" customWidth="1"/>
    <col min="12546" max="12546" width="38.85546875" style="289" customWidth="1"/>
    <col min="12547" max="12551" width="15.85546875" style="289" customWidth="1"/>
    <col min="12552" max="12552" width="4" style="289" customWidth="1"/>
    <col min="12553" max="12746" width="10.28515625" style="289"/>
    <col min="12747" max="12747" width="1.85546875" style="289" customWidth="1"/>
    <col min="12748" max="12800" width="10.28515625" style="289"/>
    <col min="12801" max="12801" width="17.140625" style="289" customWidth="1"/>
    <col min="12802" max="12802" width="38.85546875" style="289" customWidth="1"/>
    <col min="12803" max="12807" width="15.85546875" style="289" customWidth="1"/>
    <col min="12808" max="12808" width="4" style="289" customWidth="1"/>
    <col min="12809" max="13002" width="10.28515625" style="289"/>
    <col min="13003" max="13003" width="1.85546875" style="289" customWidth="1"/>
    <col min="13004" max="13056" width="10.28515625" style="289"/>
    <col min="13057" max="13057" width="17.140625" style="289" customWidth="1"/>
    <col min="13058" max="13058" width="38.85546875" style="289" customWidth="1"/>
    <col min="13059" max="13063" width="15.85546875" style="289" customWidth="1"/>
    <col min="13064" max="13064" width="4" style="289" customWidth="1"/>
    <col min="13065" max="13258" width="10.28515625" style="289"/>
    <col min="13259" max="13259" width="1.85546875" style="289" customWidth="1"/>
    <col min="13260" max="13312" width="10.28515625" style="289"/>
    <col min="13313" max="13313" width="17.140625" style="289" customWidth="1"/>
    <col min="13314" max="13314" width="38.85546875" style="289" customWidth="1"/>
    <col min="13315" max="13319" width="15.85546875" style="289" customWidth="1"/>
    <col min="13320" max="13320" width="4" style="289" customWidth="1"/>
    <col min="13321" max="13514" width="10.28515625" style="289"/>
    <col min="13515" max="13515" width="1.85546875" style="289" customWidth="1"/>
    <col min="13516" max="13568" width="10.28515625" style="289"/>
    <col min="13569" max="13569" width="17.140625" style="289" customWidth="1"/>
    <col min="13570" max="13570" width="38.85546875" style="289" customWidth="1"/>
    <col min="13571" max="13575" width="15.85546875" style="289" customWidth="1"/>
    <col min="13576" max="13576" width="4" style="289" customWidth="1"/>
    <col min="13577" max="13770" width="10.28515625" style="289"/>
    <col min="13771" max="13771" width="1.85546875" style="289" customWidth="1"/>
    <col min="13772" max="13824" width="10.28515625" style="289"/>
    <col min="13825" max="13825" width="17.140625" style="289" customWidth="1"/>
    <col min="13826" max="13826" width="38.85546875" style="289" customWidth="1"/>
    <col min="13827" max="13831" width="15.85546875" style="289" customWidth="1"/>
    <col min="13832" max="13832" width="4" style="289" customWidth="1"/>
    <col min="13833" max="14026" width="10.28515625" style="289"/>
    <col min="14027" max="14027" width="1.85546875" style="289" customWidth="1"/>
    <col min="14028" max="14080" width="10.28515625" style="289"/>
    <col min="14081" max="14081" width="17.140625" style="289" customWidth="1"/>
    <col min="14082" max="14082" width="38.85546875" style="289" customWidth="1"/>
    <col min="14083" max="14087" width="15.85546875" style="289" customWidth="1"/>
    <col min="14088" max="14088" width="4" style="289" customWidth="1"/>
    <col min="14089" max="14282" width="10.28515625" style="289"/>
    <col min="14283" max="14283" width="1.85546875" style="289" customWidth="1"/>
    <col min="14284" max="14336" width="10.28515625" style="289"/>
    <col min="14337" max="14337" width="17.140625" style="289" customWidth="1"/>
    <col min="14338" max="14338" width="38.85546875" style="289" customWidth="1"/>
    <col min="14339" max="14343" width="15.85546875" style="289" customWidth="1"/>
    <col min="14344" max="14344" width="4" style="289" customWidth="1"/>
    <col min="14345" max="14538" width="10.28515625" style="289"/>
    <col min="14539" max="14539" width="1.85546875" style="289" customWidth="1"/>
    <col min="14540" max="14592" width="10.28515625" style="289"/>
    <col min="14593" max="14593" width="17.140625" style="289" customWidth="1"/>
    <col min="14594" max="14594" width="38.85546875" style="289" customWidth="1"/>
    <col min="14595" max="14599" width="15.85546875" style="289" customWidth="1"/>
    <col min="14600" max="14600" width="4" style="289" customWidth="1"/>
    <col min="14601" max="14794" width="10.28515625" style="289"/>
    <col min="14795" max="14795" width="1.85546875" style="289" customWidth="1"/>
    <col min="14796" max="14848" width="10.28515625" style="289"/>
    <col min="14849" max="14849" width="17.140625" style="289" customWidth="1"/>
    <col min="14850" max="14850" width="38.85546875" style="289" customWidth="1"/>
    <col min="14851" max="14855" width="15.85546875" style="289" customWidth="1"/>
    <col min="14856" max="14856" width="4" style="289" customWidth="1"/>
    <col min="14857" max="15050" width="10.28515625" style="289"/>
    <col min="15051" max="15051" width="1.85546875" style="289" customWidth="1"/>
    <col min="15052" max="15104" width="10.28515625" style="289"/>
    <col min="15105" max="15105" width="17.140625" style="289" customWidth="1"/>
    <col min="15106" max="15106" width="38.85546875" style="289" customWidth="1"/>
    <col min="15107" max="15111" width="15.85546875" style="289" customWidth="1"/>
    <col min="15112" max="15112" width="4" style="289" customWidth="1"/>
    <col min="15113" max="15306" width="10.28515625" style="289"/>
    <col min="15307" max="15307" width="1.85546875" style="289" customWidth="1"/>
    <col min="15308" max="15360" width="10.28515625" style="289"/>
    <col min="15361" max="15361" width="17.140625" style="289" customWidth="1"/>
    <col min="15362" max="15362" width="38.85546875" style="289" customWidth="1"/>
    <col min="15363" max="15367" width="15.85546875" style="289" customWidth="1"/>
    <col min="15368" max="15368" width="4" style="289" customWidth="1"/>
    <col min="15369" max="15562" width="10.28515625" style="289"/>
    <col min="15563" max="15563" width="1.85546875" style="289" customWidth="1"/>
    <col min="15564" max="15616" width="10.28515625" style="289"/>
    <col min="15617" max="15617" width="17.140625" style="289" customWidth="1"/>
    <col min="15618" max="15618" width="38.85546875" style="289" customWidth="1"/>
    <col min="15619" max="15623" width="15.85546875" style="289" customWidth="1"/>
    <col min="15624" max="15624" width="4" style="289" customWidth="1"/>
    <col min="15625" max="15818" width="10.28515625" style="289"/>
    <col min="15819" max="15819" width="1.85546875" style="289" customWidth="1"/>
    <col min="15820" max="15872" width="10.28515625" style="289"/>
    <col min="15873" max="15873" width="17.140625" style="289" customWidth="1"/>
    <col min="15874" max="15874" width="38.85546875" style="289" customWidth="1"/>
    <col min="15875" max="15879" width="15.85546875" style="289" customWidth="1"/>
    <col min="15880" max="15880" width="4" style="289" customWidth="1"/>
    <col min="15881" max="16074" width="10.28515625" style="289"/>
    <col min="16075" max="16075" width="1.85546875" style="289" customWidth="1"/>
    <col min="16076" max="16128" width="10.28515625" style="289"/>
    <col min="16129" max="16129" width="17.140625" style="289" customWidth="1"/>
    <col min="16130" max="16130" width="38.85546875" style="289" customWidth="1"/>
    <col min="16131" max="16135" width="15.85546875" style="289" customWidth="1"/>
    <col min="16136" max="16136" width="4" style="289" customWidth="1"/>
    <col min="16137" max="16330" width="10.28515625" style="289"/>
    <col min="16331" max="16331" width="1.85546875" style="289" customWidth="1"/>
    <col min="16332" max="16384" width="10.28515625" style="289"/>
  </cols>
  <sheetData>
    <row r="2" spans="2:9" ht="18" x14ac:dyDescent="0.25">
      <c r="B2" s="1974" t="s">
        <v>1059</v>
      </c>
      <c r="C2" s="1974"/>
      <c r="D2" s="1974"/>
      <c r="E2" s="1974"/>
      <c r="F2" s="1974"/>
      <c r="G2" s="1974"/>
      <c r="H2" s="311"/>
      <c r="I2" s="13" t="s">
        <v>16</v>
      </c>
    </row>
    <row r="3" spans="2:9" ht="15.75" x14ac:dyDescent="0.2">
      <c r="B3" s="1981" t="s">
        <v>1060</v>
      </c>
      <c r="C3" s="1981"/>
      <c r="D3" s="1981"/>
      <c r="E3" s="1981"/>
      <c r="F3" s="1981"/>
      <c r="G3" s="1981"/>
      <c r="H3" s="311"/>
    </row>
    <row r="4" spans="2:9" ht="15.75" x14ac:dyDescent="0.25">
      <c r="B4" s="1986" t="s">
        <v>962</v>
      </c>
      <c r="C4" s="1986"/>
      <c r="D4" s="1986"/>
      <c r="E4" s="1986"/>
      <c r="F4" s="1986"/>
      <c r="G4" s="1986"/>
      <c r="H4" s="311"/>
    </row>
    <row r="5" spans="2:9" ht="16.5" thickBot="1" x14ac:dyDescent="0.3">
      <c r="B5" s="1977" t="s">
        <v>350</v>
      </c>
      <c r="C5" s="1977"/>
      <c r="D5" s="1977"/>
      <c r="E5" s="1977"/>
      <c r="F5" s="1977"/>
      <c r="G5" s="1977"/>
      <c r="H5" s="311"/>
    </row>
    <row r="6" spans="2:9" x14ac:dyDescent="0.2">
      <c r="C6" s="311"/>
      <c r="D6" s="311"/>
      <c r="E6" s="311"/>
      <c r="F6" s="627"/>
      <c r="G6" s="311"/>
      <c r="H6" s="311"/>
    </row>
    <row r="7" spans="2:9" ht="18.75" x14ac:dyDescent="0.2">
      <c r="B7" s="243"/>
      <c r="C7" s="243">
        <v>2016</v>
      </c>
      <c r="D7" s="243">
        <v>2017</v>
      </c>
      <c r="E7" s="243">
        <v>2018</v>
      </c>
      <c r="F7" s="243" t="s">
        <v>1061</v>
      </c>
      <c r="G7" s="243">
        <v>2020</v>
      </c>
      <c r="H7" s="311"/>
    </row>
    <row r="8" spans="2:9" ht="18" customHeight="1" x14ac:dyDescent="0.2">
      <c r="B8" s="635" t="s">
        <v>239</v>
      </c>
      <c r="C8" s="636"/>
      <c r="D8" s="636"/>
      <c r="E8" s="636"/>
      <c r="F8" s="636"/>
      <c r="G8" s="636"/>
      <c r="H8" s="311"/>
    </row>
    <row r="9" spans="2:9" ht="18" customHeight="1" x14ac:dyDescent="0.2">
      <c r="B9" s="273" t="s">
        <v>394</v>
      </c>
      <c r="C9" s="303">
        <v>9721630</v>
      </c>
      <c r="D9" s="303">
        <v>10406780</v>
      </c>
      <c r="E9" s="303">
        <v>12331874</v>
      </c>
      <c r="F9" s="303">
        <v>10474150</v>
      </c>
      <c r="G9" s="303">
        <v>7038700</v>
      </c>
      <c r="H9" s="311"/>
    </row>
    <row r="10" spans="2:9" ht="18" customHeight="1" x14ac:dyDescent="0.2">
      <c r="B10" s="273" t="s">
        <v>1062</v>
      </c>
      <c r="C10" s="303">
        <v>436</v>
      </c>
      <c r="D10" s="303">
        <v>193</v>
      </c>
      <c r="E10" s="303">
        <v>61</v>
      </c>
      <c r="F10" s="303">
        <v>135</v>
      </c>
      <c r="G10" s="303">
        <v>202</v>
      </c>
      <c r="H10" s="311"/>
    </row>
    <row r="11" spans="2:9" ht="18" customHeight="1" x14ac:dyDescent="0.2">
      <c r="B11" s="306"/>
      <c r="C11" s="307"/>
      <c r="D11" s="307"/>
      <c r="E11" s="307"/>
      <c r="F11" s="307"/>
      <c r="G11" s="307"/>
      <c r="H11" s="311"/>
    </row>
    <row r="12" spans="2:9" ht="18" customHeight="1" x14ac:dyDescent="0.25">
      <c r="B12" s="304" t="s">
        <v>246</v>
      </c>
      <c r="C12" s="305">
        <v>9722066</v>
      </c>
      <c r="D12" s="305">
        <v>10406973</v>
      </c>
      <c r="E12" s="305">
        <f>+E9+E10</f>
        <v>12331935</v>
      </c>
      <c r="F12" s="305">
        <v>10474285</v>
      </c>
      <c r="G12" s="305">
        <v>7038902</v>
      </c>
      <c r="H12" s="311"/>
    </row>
    <row r="13" spans="2:9" ht="18" customHeight="1" x14ac:dyDescent="0.2">
      <c r="B13" s="306"/>
      <c r="C13" s="307"/>
      <c r="D13" s="307"/>
      <c r="E13" s="307"/>
      <c r="F13" s="307"/>
      <c r="G13" s="307"/>
      <c r="H13" s="311"/>
    </row>
    <row r="14" spans="2:9" ht="18" customHeight="1" x14ac:dyDescent="0.2">
      <c r="B14" s="635" t="s">
        <v>247</v>
      </c>
      <c r="C14" s="636"/>
      <c r="D14" s="636"/>
      <c r="E14" s="636"/>
      <c r="F14" s="636"/>
      <c r="G14" s="636"/>
      <c r="H14" s="311"/>
    </row>
    <row r="15" spans="2:9" ht="18" customHeight="1" x14ac:dyDescent="0.2">
      <c r="B15" s="306"/>
      <c r="C15" s="307"/>
      <c r="D15" s="307"/>
      <c r="E15" s="307"/>
      <c r="F15" s="307"/>
      <c r="G15" s="307"/>
      <c r="H15" s="311"/>
    </row>
    <row r="16" spans="2:9" ht="18" customHeight="1" x14ac:dyDescent="0.2">
      <c r="B16" s="273" t="s">
        <v>1063</v>
      </c>
      <c r="C16" s="303">
        <v>81288</v>
      </c>
      <c r="D16" s="303">
        <v>49664</v>
      </c>
      <c r="E16" s="303">
        <v>33858</v>
      </c>
      <c r="F16" s="303">
        <v>29246</v>
      </c>
      <c r="G16" s="303">
        <v>25100</v>
      </c>
      <c r="H16" s="311"/>
      <c r="I16" s="311"/>
    </row>
    <row r="17" spans="2:8" ht="18" customHeight="1" x14ac:dyDescent="0.2">
      <c r="B17" s="273" t="s">
        <v>1064</v>
      </c>
      <c r="C17" s="303">
        <v>9061143</v>
      </c>
      <c r="D17" s="303">
        <v>10776868</v>
      </c>
      <c r="E17" s="303">
        <v>11659146</v>
      </c>
      <c r="F17" s="303">
        <v>9425697</v>
      </c>
      <c r="G17" s="303">
        <v>6661626</v>
      </c>
      <c r="H17" s="311"/>
    </row>
    <row r="18" spans="2:8" ht="18" customHeight="1" x14ac:dyDescent="0.25">
      <c r="B18" s="554" t="s">
        <v>1065</v>
      </c>
      <c r="C18" s="637">
        <v>9142431</v>
      </c>
      <c r="D18" s="637">
        <v>10826532</v>
      </c>
      <c r="E18" s="637">
        <f>SUM(E16:E17)</f>
        <v>11693004</v>
      </c>
      <c r="F18" s="637">
        <v>9454943</v>
      </c>
      <c r="G18" s="637">
        <v>6686726</v>
      </c>
      <c r="H18" s="311"/>
    </row>
    <row r="19" spans="2:8" ht="18" customHeight="1" x14ac:dyDescent="0.2">
      <c r="B19" s="273" t="s">
        <v>969</v>
      </c>
      <c r="C19" s="303">
        <v>-4517</v>
      </c>
      <c r="D19" s="303">
        <v>-3815</v>
      </c>
      <c r="E19" s="303">
        <v>-1322</v>
      </c>
      <c r="F19" s="303">
        <v>-909</v>
      </c>
      <c r="G19" s="303">
        <v>-1618</v>
      </c>
      <c r="H19" s="311"/>
    </row>
    <row r="20" spans="2:8" ht="18" customHeight="1" x14ac:dyDescent="0.2">
      <c r="B20" s="273" t="s">
        <v>968</v>
      </c>
      <c r="C20" s="303">
        <v>718</v>
      </c>
      <c r="D20" s="303">
        <v>506</v>
      </c>
      <c r="E20" s="303">
        <v>213</v>
      </c>
      <c r="F20" s="303">
        <v>243</v>
      </c>
      <c r="G20" s="303">
        <v>450</v>
      </c>
      <c r="H20" s="311"/>
    </row>
    <row r="21" spans="2:8" ht="18" customHeight="1" x14ac:dyDescent="0.2">
      <c r="B21" s="273" t="s">
        <v>978</v>
      </c>
      <c r="C21" s="303">
        <v>118623</v>
      </c>
      <c r="D21" s="303">
        <v>117087</v>
      </c>
      <c r="E21" s="303">
        <v>116460</v>
      </c>
      <c r="F21" s="303">
        <v>98702</v>
      </c>
      <c r="G21" s="303">
        <v>104788</v>
      </c>
      <c r="H21" s="311"/>
    </row>
    <row r="22" spans="2:8" ht="18" customHeight="1" x14ac:dyDescent="0.25">
      <c r="B22" s="304" t="s">
        <v>418</v>
      </c>
      <c r="C22" s="305">
        <v>9257255</v>
      </c>
      <c r="D22" s="305">
        <v>10940310</v>
      </c>
      <c r="E22" s="305">
        <f>SUM(E18:E21)</f>
        <v>11808355</v>
      </c>
      <c r="F22" s="305">
        <v>9552979</v>
      </c>
      <c r="G22" s="305">
        <v>6790346</v>
      </c>
      <c r="H22" s="311"/>
    </row>
    <row r="23" spans="2:8" x14ac:dyDescent="0.2">
      <c r="B23" s="306"/>
      <c r="C23" s="307"/>
      <c r="D23" s="307"/>
      <c r="E23" s="307"/>
      <c r="F23" s="307"/>
      <c r="G23" s="307"/>
      <c r="H23" s="311"/>
    </row>
    <row r="24" spans="2:8" ht="15.75" x14ac:dyDescent="0.25">
      <c r="B24" s="304" t="s">
        <v>979</v>
      </c>
      <c r="C24" s="305">
        <v>-50018</v>
      </c>
      <c r="D24" s="305">
        <v>464811</v>
      </c>
      <c r="E24" s="305">
        <v>-533337</v>
      </c>
      <c r="F24" s="305">
        <v>921306</v>
      </c>
      <c r="G24" s="305">
        <v>248556</v>
      </c>
      <c r="H24" s="311"/>
    </row>
    <row r="25" spans="2:8" x14ac:dyDescent="0.2">
      <c r="B25" s="300" t="s">
        <v>1066</v>
      </c>
      <c r="C25" s="312"/>
      <c r="D25" s="313"/>
      <c r="E25" s="312"/>
      <c r="F25" s="312"/>
      <c r="G25" s="312"/>
      <c r="H25" s="312"/>
    </row>
    <row r="26" spans="2:8" ht="15" customHeight="1" x14ac:dyDescent="0.2">
      <c r="B26" s="1988" t="s">
        <v>1067</v>
      </c>
      <c r="C26" s="1988"/>
      <c r="D26" s="1988"/>
      <c r="E26" s="1988"/>
      <c r="F26" s="1988"/>
      <c r="G26" s="1988"/>
      <c r="H26" s="1988"/>
    </row>
    <row r="27" spans="2:8" x14ac:dyDescent="0.2">
      <c r="B27" s="1988"/>
      <c r="C27" s="1988"/>
      <c r="D27" s="1988"/>
      <c r="E27" s="1988"/>
      <c r="F27" s="1988"/>
      <c r="G27" s="1988"/>
      <c r="H27" s="1988"/>
    </row>
    <row r="28" spans="2:8" x14ac:dyDescent="0.2">
      <c r="B28" s="1988"/>
      <c r="C28" s="1988"/>
      <c r="D28" s="1988"/>
      <c r="E28" s="1988"/>
      <c r="F28" s="1988"/>
      <c r="G28" s="1988"/>
      <c r="H28" s="1988"/>
    </row>
    <row r="29" spans="2:8" x14ac:dyDescent="0.2">
      <c r="D29" s="301"/>
    </row>
    <row r="30" spans="2:8" x14ac:dyDescent="0.2">
      <c r="D30" s="301"/>
    </row>
    <row r="31" spans="2:8" x14ac:dyDescent="0.2">
      <c r="D31" s="301"/>
    </row>
    <row r="32" spans="2:8" x14ac:dyDescent="0.2">
      <c r="D32" s="301"/>
    </row>
    <row r="33" spans="4:4" x14ac:dyDescent="0.2">
      <c r="D33" s="301"/>
    </row>
    <row r="34" spans="4:4" x14ac:dyDescent="0.2">
      <c r="D34" s="301"/>
    </row>
    <row r="35" spans="4:4" x14ac:dyDescent="0.2">
      <c r="D35" s="301"/>
    </row>
  </sheetData>
  <mergeCells count="5">
    <mergeCell ref="B2:G2"/>
    <mergeCell ref="B3:G3"/>
    <mergeCell ref="B4:G4"/>
    <mergeCell ref="B5:G5"/>
    <mergeCell ref="B26:H28"/>
  </mergeCells>
  <hyperlinks>
    <hyperlink ref="I2" location="'Indice Total'!A162" display="Volver" xr:uid="{00000000-0004-0000-7A00-000000000000}"/>
  </hyperlinks>
  <pageMargins left="0.70866141732283472" right="0.70866141732283472" top="0.74803149606299213" bottom="0.74803149606299213" header="0.31496062992125984" footer="0.31496062992125984"/>
  <pageSetup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tabColor theme="0" tint="-0.499984740745262"/>
  </sheetPr>
  <dimension ref="B2:J34"/>
  <sheetViews>
    <sheetView showGridLines="0" zoomScale="90" zoomScaleNormal="90" workbookViewId="0"/>
  </sheetViews>
  <sheetFormatPr baseColWidth="10" defaultColWidth="10.28515625" defaultRowHeight="15" x14ac:dyDescent="0.2"/>
  <cols>
    <col min="1" max="1" width="20.85546875" style="289" customWidth="1"/>
    <col min="2" max="4" width="15.85546875" style="289" customWidth="1"/>
    <col min="5" max="5" width="13.5703125" style="289" customWidth="1"/>
    <col min="6" max="6" width="15.85546875" style="289" customWidth="1"/>
    <col min="7" max="255" width="10.28515625" style="289"/>
    <col min="256" max="256" width="15.85546875" style="289" customWidth="1"/>
    <col min="257" max="257" width="1.42578125" style="289" customWidth="1"/>
    <col min="258" max="258" width="15.85546875" style="289" customWidth="1"/>
    <col min="259" max="259" width="5.140625" style="289" customWidth="1"/>
    <col min="260" max="260" width="15.85546875" style="289" customWidth="1"/>
    <col min="261" max="261" width="11.42578125" style="289" customWidth="1"/>
    <col min="262" max="262" width="15.85546875" style="289" customWidth="1"/>
    <col min="263" max="511" width="10.28515625" style="289"/>
    <col min="512" max="512" width="15.85546875" style="289" customWidth="1"/>
    <col min="513" max="513" width="1.42578125" style="289" customWidth="1"/>
    <col min="514" max="514" width="15.85546875" style="289" customWidth="1"/>
    <col min="515" max="515" width="5.140625" style="289" customWidth="1"/>
    <col min="516" max="516" width="15.85546875" style="289" customWidth="1"/>
    <col min="517" max="517" width="11.42578125" style="289" customWidth="1"/>
    <col min="518" max="518" width="15.85546875" style="289" customWidth="1"/>
    <col min="519" max="767" width="10.28515625" style="289"/>
    <col min="768" max="768" width="15.85546875" style="289" customWidth="1"/>
    <col min="769" max="769" width="1.42578125" style="289" customWidth="1"/>
    <col min="770" max="770" width="15.85546875" style="289" customWidth="1"/>
    <col min="771" max="771" width="5.140625" style="289" customWidth="1"/>
    <col min="772" max="772" width="15.85546875" style="289" customWidth="1"/>
    <col min="773" max="773" width="11.42578125" style="289" customWidth="1"/>
    <col min="774" max="774" width="15.85546875" style="289" customWidth="1"/>
    <col min="775" max="1023" width="10.28515625" style="289"/>
    <col min="1024" max="1024" width="15.85546875" style="289" customWidth="1"/>
    <col min="1025" max="1025" width="1.42578125" style="289" customWidth="1"/>
    <col min="1026" max="1026" width="15.85546875" style="289" customWidth="1"/>
    <col min="1027" max="1027" width="5.140625" style="289" customWidth="1"/>
    <col min="1028" max="1028" width="15.85546875" style="289" customWidth="1"/>
    <col min="1029" max="1029" width="11.42578125" style="289" customWidth="1"/>
    <col min="1030" max="1030" width="15.85546875" style="289" customWidth="1"/>
    <col min="1031" max="1279" width="10.28515625" style="289"/>
    <col min="1280" max="1280" width="15.85546875" style="289" customWidth="1"/>
    <col min="1281" max="1281" width="1.42578125" style="289" customWidth="1"/>
    <col min="1282" max="1282" width="15.85546875" style="289" customWidth="1"/>
    <col min="1283" max="1283" width="5.140625" style="289" customWidth="1"/>
    <col min="1284" max="1284" width="15.85546875" style="289" customWidth="1"/>
    <col min="1285" max="1285" width="11.42578125" style="289" customWidth="1"/>
    <col min="1286" max="1286" width="15.85546875" style="289" customWidth="1"/>
    <col min="1287" max="1535" width="10.28515625" style="289"/>
    <col min="1536" max="1536" width="15.85546875" style="289" customWidth="1"/>
    <col min="1537" max="1537" width="1.42578125" style="289" customWidth="1"/>
    <col min="1538" max="1538" width="15.85546875" style="289" customWidth="1"/>
    <col min="1539" max="1539" width="5.140625" style="289" customWidth="1"/>
    <col min="1540" max="1540" width="15.85546875" style="289" customWidth="1"/>
    <col min="1541" max="1541" width="11.42578125" style="289" customWidth="1"/>
    <col min="1542" max="1542" width="15.85546875" style="289" customWidth="1"/>
    <col min="1543" max="1791" width="10.28515625" style="289"/>
    <col min="1792" max="1792" width="15.85546875" style="289" customWidth="1"/>
    <col min="1793" max="1793" width="1.42578125" style="289" customWidth="1"/>
    <col min="1794" max="1794" width="15.85546875" style="289" customWidth="1"/>
    <col min="1795" max="1795" width="5.140625" style="289" customWidth="1"/>
    <col min="1796" max="1796" width="15.85546875" style="289" customWidth="1"/>
    <col min="1797" max="1797" width="11.42578125" style="289" customWidth="1"/>
    <col min="1798" max="1798" width="15.85546875" style="289" customWidth="1"/>
    <col min="1799" max="2047" width="10.28515625" style="289"/>
    <col min="2048" max="2048" width="15.85546875" style="289" customWidth="1"/>
    <col min="2049" max="2049" width="1.42578125" style="289" customWidth="1"/>
    <col min="2050" max="2050" width="15.85546875" style="289" customWidth="1"/>
    <col min="2051" max="2051" width="5.140625" style="289" customWidth="1"/>
    <col min="2052" max="2052" width="15.85546875" style="289" customWidth="1"/>
    <col min="2053" max="2053" width="11.42578125" style="289" customWidth="1"/>
    <col min="2054" max="2054" width="15.85546875" style="289" customWidth="1"/>
    <col min="2055" max="2303" width="10.28515625" style="289"/>
    <col min="2304" max="2304" width="15.85546875" style="289" customWidth="1"/>
    <col min="2305" max="2305" width="1.42578125" style="289" customWidth="1"/>
    <col min="2306" max="2306" width="15.85546875" style="289" customWidth="1"/>
    <col min="2307" max="2307" width="5.140625" style="289" customWidth="1"/>
    <col min="2308" max="2308" width="15.85546875" style="289" customWidth="1"/>
    <col min="2309" max="2309" width="11.42578125" style="289" customWidth="1"/>
    <col min="2310" max="2310" width="15.85546875" style="289" customWidth="1"/>
    <col min="2311" max="2559" width="10.28515625" style="289"/>
    <col min="2560" max="2560" width="15.85546875" style="289" customWidth="1"/>
    <col min="2561" max="2561" width="1.42578125" style="289" customWidth="1"/>
    <col min="2562" max="2562" width="15.85546875" style="289" customWidth="1"/>
    <col min="2563" max="2563" width="5.140625" style="289" customWidth="1"/>
    <col min="2564" max="2564" width="15.85546875" style="289" customWidth="1"/>
    <col min="2565" max="2565" width="11.42578125" style="289" customWidth="1"/>
    <col min="2566" max="2566" width="15.85546875" style="289" customWidth="1"/>
    <col min="2567" max="2815" width="10.28515625" style="289"/>
    <col min="2816" max="2816" width="15.85546875" style="289" customWidth="1"/>
    <col min="2817" max="2817" width="1.42578125" style="289" customWidth="1"/>
    <col min="2818" max="2818" width="15.85546875" style="289" customWidth="1"/>
    <col min="2819" max="2819" width="5.140625" style="289" customWidth="1"/>
    <col min="2820" max="2820" width="15.85546875" style="289" customWidth="1"/>
    <col min="2821" max="2821" width="11.42578125" style="289" customWidth="1"/>
    <col min="2822" max="2822" width="15.85546875" style="289" customWidth="1"/>
    <col min="2823" max="3071" width="10.28515625" style="289"/>
    <col min="3072" max="3072" width="15.85546875" style="289" customWidth="1"/>
    <col min="3073" max="3073" width="1.42578125" style="289" customWidth="1"/>
    <col min="3074" max="3074" width="15.85546875" style="289" customWidth="1"/>
    <col min="3075" max="3075" width="5.140625" style="289" customWidth="1"/>
    <col min="3076" max="3076" width="15.85546875" style="289" customWidth="1"/>
    <col min="3077" max="3077" width="11.42578125" style="289" customWidth="1"/>
    <col min="3078" max="3078" width="15.85546875" style="289" customWidth="1"/>
    <col min="3079" max="3327" width="10.28515625" style="289"/>
    <col min="3328" max="3328" width="15.85546875" style="289" customWidth="1"/>
    <col min="3329" max="3329" width="1.42578125" style="289" customWidth="1"/>
    <col min="3330" max="3330" width="15.85546875" style="289" customWidth="1"/>
    <col min="3331" max="3331" width="5.140625" style="289" customWidth="1"/>
    <col min="3332" max="3332" width="15.85546875" style="289" customWidth="1"/>
    <col min="3333" max="3333" width="11.42578125" style="289" customWidth="1"/>
    <col min="3334" max="3334" width="15.85546875" style="289" customWidth="1"/>
    <col min="3335" max="3583" width="10.28515625" style="289"/>
    <col min="3584" max="3584" width="15.85546875" style="289" customWidth="1"/>
    <col min="3585" max="3585" width="1.42578125" style="289" customWidth="1"/>
    <col min="3586" max="3586" width="15.85546875" style="289" customWidth="1"/>
    <col min="3587" max="3587" width="5.140625" style="289" customWidth="1"/>
    <col min="3588" max="3588" width="15.85546875" style="289" customWidth="1"/>
    <col min="3589" max="3589" width="11.42578125" style="289" customWidth="1"/>
    <col min="3590" max="3590" width="15.85546875" style="289" customWidth="1"/>
    <col min="3591" max="3839" width="10.28515625" style="289"/>
    <col min="3840" max="3840" width="15.85546875" style="289" customWidth="1"/>
    <col min="3841" max="3841" width="1.42578125" style="289" customWidth="1"/>
    <col min="3842" max="3842" width="15.85546875" style="289" customWidth="1"/>
    <col min="3843" max="3843" width="5.140625" style="289" customWidth="1"/>
    <col min="3844" max="3844" width="15.85546875" style="289" customWidth="1"/>
    <col min="3845" max="3845" width="11.42578125" style="289" customWidth="1"/>
    <col min="3846" max="3846" width="15.85546875" style="289" customWidth="1"/>
    <col min="3847" max="4095" width="10.28515625" style="289"/>
    <col min="4096" max="4096" width="15.85546875" style="289" customWidth="1"/>
    <col min="4097" max="4097" width="1.42578125" style="289" customWidth="1"/>
    <col min="4098" max="4098" width="15.85546875" style="289" customWidth="1"/>
    <col min="4099" max="4099" width="5.140625" style="289" customWidth="1"/>
    <col min="4100" max="4100" width="15.85546875" style="289" customWidth="1"/>
    <col min="4101" max="4101" width="11.42578125" style="289" customWidth="1"/>
    <col min="4102" max="4102" width="15.85546875" style="289" customWidth="1"/>
    <col min="4103" max="4351" width="10.28515625" style="289"/>
    <col min="4352" max="4352" width="15.85546875" style="289" customWidth="1"/>
    <col min="4353" max="4353" width="1.42578125" style="289" customWidth="1"/>
    <col min="4354" max="4354" width="15.85546875" style="289" customWidth="1"/>
    <col min="4355" max="4355" width="5.140625" style="289" customWidth="1"/>
    <col min="4356" max="4356" width="15.85546875" style="289" customWidth="1"/>
    <col min="4357" max="4357" width="11.42578125" style="289" customWidth="1"/>
    <col min="4358" max="4358" width="15.85546875" style="289" customWidth="1"/>
    <col min="4359" max="4607" width="10.28515625" style="289"/>
    <col min="4608" max="4608" width="15.85546875" style="289" customWidth="1"/>
    <col min="4609" max="4609" width="1.42578125" style="289" customWidth="1"/>
    <col min="4610" max="4610" width="15.85546875" style="289" customWidth="1"/>
    <col min="4611" max="4611" width="5.140625" style="289" customWidth="1"/>
    <col min="4612" max="4612" width="15.85546875" style="289" customWidth="1"/>
    <col min="4613" max="4613" width="11.42578125" style="289" customWidth="1"/>
    <col min="4614" max="4614" width="15.85546875" style="289" customWidth="1"/>
    <col min="4615" max="4863" width="10.28515625" style="289"/>
    <col min="4864" max="4864" width="15.85546875" style="289" customWidth="1"/>
    <col min="4865" max="4865" width="1.42578125" style="289" customWidth="1"/>
    <col min="4866" max="4866" width="15.85546875" style="289" customWidth="1"/>
    <col min="4867" max="4867" width="5.140625" style="289" customWidth="1"/>
    <col min="4868" max="4868" width="15.85546875" style="289" customWidth="1"/>
    <col min="4869" max="4869" width="11.42578125" style="289" customWidth="1"/>
    <col min="4870" max="4870" width="15.85546875" style="289" customWidth="1"/>
    <col min="4871" max="5119" width="10.28515625" style="289"/>
    <col min="5120" max="5120" width="15.85546875" style="289" customWidth="1"/>
    <col min="5121" max="5121" width="1.42578125" style="289" customWidth="1"/>
    <col min="5122" max="5122" width="15.85546875" style="289" customWidth="1"/>
    <col min="5123" max="5123" width="5.140625" style="289" customWidth="1"/>
    <col min="5124" max="5124" width="15.85546875" style="289" customWidth="1"/>
    <col min="5125" max="5125" width="11.42578125" style="289" customWidth="1"/>
    <col min="5126" max="5126" width="15.85546875" style="289" customWidth="1"/>
    <col min="5127" max="5375" width="10.28515625" style="289"/>
    <col min="5376" max="5376" width="15.85546875" style="289" customWidth="1"/>
    <col min="5377" max="5377" width="1.42578125" style="289" customWidth="1"/>
    <col min="5378" max="5378" width="15.85546875" style="289" customWidth="1"/>
    <col min="5379" max="5379" width="5.140625" style="289" customWidth="1"/>
    <col min="5380" max="5380" width="15.85546875" style="289" customWidth="1"/>
    <col min="5381" max="5381" width="11.42578125" style="289" customWidth="1"/>
    <col min="5382" max="5382" width="15.85546875" style="289" customWidth="1"/>
    <col min="5383" max="5631" width="10.28515625" style="289"/>
    <col min="5632" max="5632" width="15.85546875" style="289" customWidth="1"/>
    <col min="5633" max="5633" width="1.42578125" style="289" customWidth="1"/>
    <col min="5634" max="5634" width="15.85546875" style="289" customWidth="1"/>
    <col min="5635" max="5635" width="5.140625" style="289" customWidth="1"/>
    <col min="5636" max="5636" width="15.85546875" style="289" customWidth="1"/>
    <col min="5637" max="5637" width="11.42578125" style="289" customWidth="1"/>
    <col min="5638" max="5638" width="15.85546875" style="289" customWidth="1"/>
    <col min="5639" max="5887" width="10.28515625" style="289"/>
    <col min="5888" max="5888" width="15.85546875" style="289" customWidth="1"/>
    <col min="5889" max="5889" width="1.42578125" style="289" customWidth="1"/>
    <col min="5890" max="5890" width="15.85546875" style="289" customWidth="1"/>
    <col min="5891" max="5891" width="5.140625" style="289" customWidth="1"/>
    <col min="5892" max="5892" width="15.85546875" style="289" customWidth="1"/>
    <col min="5893" max="5893" width="11.42578125" style="289" customWidth="1"/>
    <col min="5894" max="5894" width="15.85546875" style="289" customWidth="1"/>
    <col min="5895" max="6143" width="10.28515625" style="289"/>
    <col min="6144" max="6144" width="15.85546875" style="289" customWidth="1"/>
    <col min="6145" max="6145" width="1.42578125" style="289" customWidth="1"/>
    <col min="6146" max="6146" width="15.85546875" style="289" customWidth="1"/>
    <col min="6147" max="6147" width="5.140625" style="289" customWidth="1"/>
    <col min="6148" max="6148" width="15.85546875" style="289" customWidth="1"/>
    <col min="6149" max="6149" width="11.42578125" style="289" customWidth="1"/>
    <col min="6150" max="6150" width="15.85546875" style="289" customWidth="1"/>
    <col min="6151" max="6399" width="10.28515625" style="289"/>
    <col min="6400" max="6400" width="15.85546875" style="289" customWidth="1"/>
    <col min="6401" max="6401" width="1.42578125" style="289" customWidth="1"/>
    <col min="6402" max="6402" width="15.85546875" style="289" customWidth="1"/>
    <col min="6403" max="6403" width="5.140625" style="289" customWidth="1"/>
    <col min="6404" max="6404" width="15.85546875" style="289" customWidth="1"/>
    <col min="6405" max="6405" width="11.42578125" style="289" customWidth="1"/>
    <col min="6406" max="6406" width="15.85546875" style="289" customWidth="1"/>
    <col min="6407" max="6655" width="10.28515625" style="289"/>
    <col min="6656" max="6656" width="15.85546875" style="289" customWidth="1"/>
    <col min="6657" max="6657" width="1.42578125" style="289" customWidth="1"/>
    <col min="6658" max="6658" width="15.85546875" style="289" customWidth="1"/>
    <col min="6659" max="6659" width="5.140625" style="289" customWidth="1"/>
    <col min="6660" max="6660" width="15.85546875" style="289" customWidth="1"/>
    <col min="6661" max="6661" width="11.42578125" style="289" customWidth="1"/>
    <col min="6662" max="6662" width="15.85546875" style="289" customWidth="1"/>
    <col min="6663" max="6911" width="10.28515625" style="289"/>
    <col min="6912" max="6912" width="15.85546875" style="289" customWidth="1"/>
    <col min="6913" max="6913" width="1.42578125" style="289" customWidth="1"/>
    <col min="6914" max="6914" width="15.85546875" style="289" customWidth="1"/>
    <col min="6915" max="6915" width="5.140625" style="289" customWidth="1"/>
    <col min="6916" max="6916" width="15.85546875" style="289" customWidth="1"/>
    <col min="6917" max="6917" width="11.42578125" style="289" customWidth="1"/>
    <col min="6918" max="6918" width="15.85546875" style="289" customWidth="1"/>
    <col min="6919" max="7167" width="10.28515625" style="289"/>
    <col min="7168" max="7168" width="15.85546875" style="289" customWidth="1"/>
    <col min="7169" max="7169" width="1.42578125" style="289" customWidth="1"/>
    <col min="7170" max="7170" width="15.85546875" style="289" customWidth="1"/>
    <col min="7171" max="7171" width="5.140625" style="289" customWidth="1"/>
    <col min="7172" max="7172" width="15.85546875" style="289" customWidth="1"/>
    <col min="7173" max="7173" width="11.42578125" style="289" customWidth="1"/>
    <col min="7174" max="7174" width="15.85546875" style="289" customWidth="1"/>
    <col min="7175" max="7423" width="10.28515625" style="289"/>
    <col min="7424" max="7424" width="15.85546875" style="289" customWidth="1"/>
    <col min="7425" max="7425" width="1.42578125" style="289" customWidth="1"/>
    <col min="7426" max="7426" width="15.85546875" style="289" customWidth="1"/>
    <col min="7427" max="7427" width="5.140625" style="289" customWidth="1"/>
    <col min="7428" max="7428" width="15.85546875" style="289" customWidth="1"/>
    <col min="7429" max="7429" width="11.42578125" style="289" customWidth="1"/>
    <col min="7430" max="7430" width="15.85546875" style="289" customWidth="1"/>
    <col min="7431" max="7679" width="10.28515625" style="289"/>
    <col min="7680" max="7680" width="15.85546875" style="289" customWidth="1"/>
    <col min="7681" max="7681" width="1.42578125" style="289" customWidth="1"/>
    <col min="7682" max="7682" width="15.85546875" style="289" customWidth="1"/>
    <col min="7683" max="7683" width="5.140625" style="289" customWidth="1"/>
    <col min="7684" max="7684" width="15.85546875" style="289" customWidth="1"/>
    <col min="7685" max="7685" width="11.42578125" style="289" customWidth="1"/>
    <col min="7686" max="7686" width="15.85546875" style="289" customWidth="1"/>
    <col min="7687" max="7935" width="10.28515625" style="289"/>
    <col min="7936" max="7936" width="15.85546875" style="289" customWidth="1"/>
    <col min="7937" max="7937" width="1.42578125" style="289" customWidth="1"/>
    <col min="7938" max="7938" width="15.85546875" style="289" customWidth="1"/>
    <col min="7939" max="7939" width="5.140625" style="289" customWidth="1"/>
    <col min="7940" max="7940" width="15.85546875" style="289" customWidth="1"/>
    <col min="7941" max="7941" width="11.42578125" style="289" customWidth="1"/>
    <col min="7942" max="7942" width="15.85546875" style="289" customWidth="1"/>
    <col min="7943" max="8191" width="10.28515625" style="289"/>
    <col min="8192" max="8192" width="15.85546875" style="289" customWidth="1"/>
    <col min="8193" max="8193" width="1.42578125" style="289" customWidth="1"/>
    <col min="8194" max="8194" width="15.85546875" style="289" customWidth="1"/>
    <col min="8195" max="8195" width="5.140625" style="289" customWidth="1"/>
    <col min="8196" max="8196" width="15.85546875" style="289" customWidth="1"/>
    <col min="8197" max="8197" width="11.42578125" style="289" customWidth="1"/>
    <col min="8198" max="8198" width="15.85546875" style="289" customWidth="1"/>
    <col min="8199" max="8447" width="10.28515625" style="289"/>
    <col min="8448" max="8448" width="15.85546875" style="289" customWidth="1"/>
    <col min="8449" max="8449" width="1.42578125" style="289" customWidth="1"/>
    <col min="8450" max="8450" width="15.85546875" style="289" customWidth="1"/>
    <col min="8451" max="8451" width="5.140625" style="289" customWidth="1"/>
    <col min="8452" max="8452" width="15.85546875" style="289" customWidth="1"/>
    <col min="8453" max="8453" width="11.42578125" style="289" customWidth="1"/>
    <col min="8454" max="8454" width="15.85546875" style="289" customWidth="1"/>
    <col min="8455" max="8703" width="10.28515625" style="289"/>
    <col min="8704" max="8704" width="15.85546875" style="289" customWidth="1"/>
    <col min="8705" max="8705" width="1.42578125" style="289" customWidth="1"/>
    <col min="8706" max="8706" width="15.85546875" style="289" customWidth="1"/>
    <col min="8707" max="8707" width="5.140625" style="289" customWidth="1"/>
    <col min="8708" max="8708" width="15.85546875" style="289" customWidth="1"/>
    <col min="8709" max="8709" width="11.42578125" style="289" customWidth="1"/>
    <col min="8710" max="8710" width="15.85546875" style="289" customWidth="1"/>
    <col min="8711" max="8959" width="10.28515625" style="289"/>
    <col min="8960" max="8960" width="15.85546875" style="289" customWidth="1"/>
    <col min="8961" max="8961" width="1.42578125" style="289" customWidth="1"/>
    <col min="8962" max="8962" width="15.85546875" style="289" customWidth="1"/>
    <col min="8963" max="8963" width="5.140625" style="289" customWidth="1"/>
    <col min="8964" max="8964" width="15.85546875" style="289" customWidth="1"/>
    <col min="8965" max="8965" width="11.42578125" style="289" customWidth="1"/>
    <col min="8966" max="8966" width="15.85546875" style="289" customWidth="1"/>
    <col min="8967" max="9215" width="10.28515625" style="289"/>
    <col min="9216" max="9216" width="15.85546875" style="289" customWidth="1"/>
    <col min="9217" max="9217" width="1.42578125" style="289" customWidth="1"/>
    <col min="9218" max="9218" width="15.85546875" style="289" customWidth="1"/>
    <col min="9219" max="9219" width="5.140625" style="289" customWidth="1"/>
    <col min="9220" max="9220" width="15.85546875" style="289" customWidth="1"/>
    <col min="9221" max="9221" width="11.42578125" style="289" customWidth="1"/>
    <col min="9222" max="9222" width="15.85546875" style="289" customWidth="1"/>
    <col min="9223" max="9471" width="10.28515625" style="289"/>
    <col min="9472" max="9472" width="15.85546875" style="289" customWidth="1"/>
    <col min="9473" max="9473" width="1.42578125" style="289" customWidth="1"/>
    <col min="9474" max="9474" width="15.85546875" style="289" customWidth="1"/>
    <col min="9475" max="9475" width="5.140625" style="289" customWidth="1"/>
    <col min="9476" max="9476" width="15.85546875" style="289" customWidth="1"/>
    <col min="9477" max="9477" width="11.42578125" style="289" customWidth="1"/>
    <col min="9478" max="9478" width="15.85546875" style="289" customWidth="1"/>
    <col min="9479" max="9727" width="10.28515625" style="289"/>
    <col min="9728" max="9728" width="15.85546875" style="289" customWidth="1"/>
    <col min="9729" max="9729" width="1.42578125" style="289" customWidth="1"/>
    <col min="9730" max="9730" width="15.85546875" style="289" customWidth="1"/>
    <col min="9731" max="9731" width="5.140625" style="289" customWidth="1"/>
    <col min="9732" max="9732" width="15.85546875" style="289" customWidth="1"/>
    <col min="9733" max="9733" width="11.42578125" style="289" customWidth="1"/>
    <col min="9734" max="9734" width="15.85546875" style="289" customWidth="1"/>
    <col min="9735" max="9983" width="10.28515625" style="289"/>
    <col min="9984" max="9984" width="15.85546875" style="289" customWidth="1"/>
    <col min="9985" max="9985" width="1.42578125" style="289" customWidth="1"/>
    <col min="9986" max="9986" width="15.85546875" style="289" customWidth="1"/>
    <col min="9987" max="9987" width="5.140625" style="289" customWidth="1"/>
    <col min="9988" max="9988" width="15.85546875" style="289" customWidth="1"/>
    <col min="9989" max="9989" width="11.42578125" style="289" customWidth="1"/>
    <col min="9990" max="9990" width="15.85546875" style="289" customWidth="1"/>
    <col min="9991" max="10239" width="10.28515625" style="289"/>
    <col min="10240" max="10240" width="15.85546875" style="289" customWidth="1"/>
    <col min="10241" max="10241" width="1.42578125" style="289" customWidth="1"/>
    <col min="10242" max="10242" width="15.85546875" style="289" customWidth="1"/>
    <col min="10243" max="10243" width="5.140625" style="289" customWidth="1"/>
    <col min="10244" max="10244" width="15.85546875" style="289" customWidth="1"/>
    <col min="10245" max="10245" width="11.42578125" style="289" customWidth="1"/>
    <col min="10246" max="10246" width="15.85546875" style="289" customWidth="1"/>
    <col min="10247" max="10495" width="10.28515625" style="289"/>
    <col min="10496" max="10496" width="15.85546875" style="289" customWidth="1"/>
    <col min="10497" max="10497" width="1.42578125" style="289" customWidth="1"/>
    <col min="10498" max="10498" width="15.85546875" style="289" customWidth="1"/>
    <col min="10499" max="10499" width="5.140625" style="289" customWidth="1"/>
    <col min="10500" max="10500" width="15.85546875" style="289" customWidth="1"/>
    <col min="10501" max="10501" width="11.42578125" style="289" customWidth="1"/>
    <col min="10502" max="10502" width="15.85546875" style="289" customWidth="1"/>
    <col min="10503" max="10751" width="10.28515625" style="289"/>
    <col min="10752" max="10752" width="15.85546875" style="289" customWidth="1"/>
    <col min="10753" max="10753" width="1.42578125" style="289" customWidth="1"/>
    <col min="10754" max="10754" width="15.85546875" style="289" customWidth="1"/>
    <col min="10755" max="10755" width="5.140625" style="289" customWidth="1"/>
    <col min="10756" max="10756" width="15.85546875" style="289" customWidth="1"/>
    <col min="10757" max="10757" width="11.42578125" style="289" customWidth="1"/>
    <col min="10758" max="10758" width="15.85546875" style="289" customWidth="1"/>
    <col min="10759" max="11007" width="10.28515625" style="289"/>
    <col min="11008" max="11008" width="15.85546875" style="289" customWidth="1"/>
    <col min="11009" max="11009" width="1.42578125" style="289" customWidth="1"/>
    <col min="11010" max="11010" width="15.85546875" style="289" customWidth="1"/>
    <col min="11011" max="11011" width="5.140625" style="289" customWidth="1"/>
    <col min="11012" max="11012" width="15.85546875" style="289" customWidth="1"/>
    <col min="11013" max="11013" width="11.42578125" style="289" customWidth="1"/>
    <col min="11014" max="11014" width="15.85546875" style="289" customWidth="1"/>
    <col min="11015" max="11263" width="10.28515625" style="289"/>
    <col min="11264" max="11264" width="15.85546875" style="289" customWidth="1"/>
    <col min="11265" max="11265" width="1.42578125" style="289" customWidth="1"/>
    <col min="11266" max="11266" width="15.85546875" style="289" customWidth="1"/>
    <col min="11267" max="11267" width="5.140625" style="289" customWidth="1"/>
    <col min="11268" max="11268" width="15.85546875" style="289" customWidth="1"/>
    <col min="11269" max="11269" width="11.42578125" style="289" customWidth="1"/>
    <col min="11270" max="11270" width="15.85546875" style="289" customWidth="1"/>
    <col min="11271" max="11519" width="10.28515625" style="289"/>
    <col min="11520" max="11520" width="15.85546875" style="289" customWidth="1"/>
    <col min="11521" max="11521" width="1.42578125" style="289" customWidth="1"/>
    <col min="11522" max="11522" width="15.85546875" style="289" customWidth="1"/>
    <col min="11523" max="11523" width="5.140625" style="289" customWidth="1"/>
    <col min="11524" max="11524" width="15.85546875" style="289" customWidth="1"/>
    <col min="11525" max="11525" width="11.42578125" style="289" customWidth="1"/>
    <col min="11526" max="11526" width="15.85546875" style="289" customWidth="1"/>
    <col min="11527" max="11775" width="10.28515625" style="289"/>
    <col min="11776" max="11776" width="15.85546875" style="289" customWidth="1"/>
    <col min="11777" max="11777" width="1.42578125" style="289" customWidth="1"/>
    <col min="11778" max="11778" width="15.85546875" style="289" customWidth="1"/>
    <col min="11779" max="11779" width="5.140625" style="289" customWidth="1"/>
    <col min="11780" max="11780" width="15.85546875" style="289" customWidth="1"/>
    <col min="11781" max="11781" width="11.42578125" style="289" customWidth="1"/>
    <col min="11782" max="11782" width="15.85546875" style="289" customWidth="1"/>
    <col min="11783" max="12031" width="10.28515625" style="289"/>
    <col min="12032" max="12032" width="15.85546875" style="289" customWidth="1"/>
    <col min="12033" max="12033" width="1.42578125" style="289" customWidth="1"/>
    <col min="12034" max="12034" width="15.85546875" style="289" customWidth="1"/>
    <col min="12035" max="12035" width="5.140625" style="289" customWidth="1"/>
    <col min="12036" max="12036" width="15.85546875" style="289" customWidth="1"/>
    <col min="12037" max="12037" width="11.42578125" style="289" customWidth="1"/>
    <col min="12038" max="12038" width="15.85546875" style="289" customWidth="1"/>
    <col min="12039" max="12287" width="10.28515625" style="289"/>
    <col min="12288" max="12288" width="15.85546875" style="289" customWidth="1"/>
    <col min="12289" max="12289" width="1.42578125" style="289" customWidth="1"/>
    <col min="12290" max="12290" width="15.85546875" style="289" customWidth="1"/>
    <col min="12291" max="12291" width="5.140625" style="289" customWidth="1"/>
    <col min="12292" max="12292" width="15.85546875" style="289" customWidth="1"/>
    <col min="12293" max="12293" width="11.42578125" style="289" customWidth="1"/>
    <col min="12294" max="12294" width="15.85546875" style="289" customWidth="1"/>
    <col min="12295" max="12543" width="10.28515625" style="289"/>
    <col min="12544" max="12544" width="15.85546875" style="289" customWidth="1"/>
    <col min="12545" max="12545" width="1.42578125" style="289" customWidth="1"/>
    <col min="12546" max="12546" width="15.85546875" style="289" customWidth="1"/>
    <col min="12547" max="12547" width="5.140625" style="289" customWidth="1"/>
    <col min="12548" max="12548" width="15.85546875" style="289" customWidth="1"/>
    <col min="12549" max="12549" width="11.42578125" style="289" customWidth="1"/>
    <col min="12550" max="12550" width="15.85546875" style="289" customWidth="1"/>
    <col min="12551" max="12799" width="10.28515625" style="289"/>
    <col min="12800" max="12800" width="15.85546875" style="289" customWidth="1"/>
    <col min="12801" max="12801" width="1.42578125" style="289" customWidth="1"/>
    <col min="12802" max="12802" width="15.85546875" style="289" customWidth="1"/>
    <col min="12803" max="12803" width="5.140625" style="289" customWidth="1"/>
    <col min="12804" max="12804" width="15.85546875" style="289" customWidth="1"/>
    <col min="12805" max="12805" width="11.42578125" style="289" customWidth="1"/>
    <col min="12806" max="12806" width="15.85546875" style="289" customWidth="1"/>
    <col min="12807" max="13055" width="10.28515625" style="289"/>
    <col min="13056" max="13056" width="15.85546875" style="289" customWidth="1"/>
    <col min="13057" max="13057" width="1.42578125" style="289" customWidth="1"/>
    <col min="13058" max="13058" width="15.85546875" style="289" customWidth="1"/>
    <col min="13059" max="13059" width="5.140625" style="289" customWidth="1"/>
    <col min="13060" max="13060" width="15.85546875" style="289" customWidth="1"/>
    <col min="13061" max="13061" width="11.42578125" style="289" customWidth="1"/>
    <col min="13062" max="13062" width="15.85546875" style="289" customWidth="1"/>
    <col min="13063" max="13311" width="10.28515625" style="289"/>
    <col min="13312" max="13312" width="15.85546875" style="289" customWidth="1"/>
    <col min="13313" max="13313" width="1.42578125" style="289" customWidth="1"/>
    <col min="13314" max="13314" width="15.85546875" style="289" customWidth="1"/>
    <col min="13315" max="13315" width="5.140625" style="289" customWidth="1"/>
    <col min="13316" max="13316" width="15.85546875" style="289" customWidth="1"/>
    <col min="13317" max="13317" width="11.42578125" style="289" customWidth="1"/>
    <col min="13318" max="13318" width="15.85546875" style="289" customWidth="1"/>
    <col min="13319" max="13567" width="10.28515625" style="289"/>
    <col min="13568" max="13568" width="15.85546875" style="289" customWidth="1"/>
    <col min="13569" max="13569" width="1.42578125" style="289" customWidth="1"/>
    <col min="13570" max="13570" width="15.85546875" style="289" customWidth="1"/>
    <col min="13571" max="13571" width="5.140625" style="289" customWidth="1"/>
    <col min="13572" max="13572" width="15.85546875" style="289" customWidth="1"/>
    <col min="13573" max="13573" width="11.42578125" style="289" customWidth="1"/>
    <col min="13574" max="13574" width="15.85546875" style="289" customWidth="1"/>
    <col min="13575" max="13823" width="10.28515625" style="289"/>
    <col min="13824" max="13824" width="15.85546875" style="289" customWidth="1"/>
    <col min="13825" max="13825" width="1.42578125" style="289" customWidth="1"/>
    <col min="13826" max="13826" width="15.85546875" style="289" customWidth="1"/>
    <col min="13827" max="13827" width="5.140625" style="289" customWidth="1"/>
    <col min="13828" max="13828" width="15.85546875" style="289" customWidth="1"/>
    <col min="13829" max="13829" width="11.42578125" style="289" customWidth="1"/>
    <col min="13830" max="13830" width="15.85546875" style="289" customWidth="1"/>
    <col min="13831" max="14079" width="10.28515625" style="289"/>
    <col min="14080" max="14080" width="15.85546875" style="289" customWidth="1"/>
    <col min="14081" max="14081" width="1.42578125" style="289" customWidth="1"/>
    <col min="14082" max="14082" width="15.85546875" style="289" customWidth="1"/>
    <col min="14083" max="14083" width="5.140625" style="289" customWidth="1"/>
    <col min="14084" max="14084" width="15.85546875" style="289" customWidth="1"/>
    <col min="14085" max="14085" width="11.42578125" style="289" customWidth="1"/>
    <col min="14086" max="14086" width="15.85546875" style="289" customWidth="1"/>
    <col min="14087" max="14335" width="10.28515625" style="289"/>
    <col min="14336" max="14336" width="15.85546875" style="289" customWidth="1"/>
    <col min="14337" max="14337" width="1.42578125" style="289" customWidth="1"/>
    <col min="14338" max="14338" width="15.85546875" style="289" customWidth="1"/>
    <col min="14339" max="14339" width="5.140625" style="289" customWidth="1"/>
    <col min="14340" max="14340" width="15.85546875" style="289" customWidth="1"/>
    <col min="14341" max="14341" width="11.42578125" style="289" customWidth="1"/>
    <col min="14342" max="14342" width="15.85546875" style="289" customWidth="1"/>
    <col min="14343" max="14591" width="10.28515625" style="289"/>
    <col min="14592" max="14592" width="15.85546875" style="289" customWidth="1"/>
    <col min="14593" max="14593" width="1.42578125" style="289" customWidth="1"/>
    <col min="14594" max="14594" width="15.85546875" style="289" customWidth="1"/>
    <col min="14595" max="14595" width="5.140625" style="289" customWidth="1"/>
    <col min="14596" max="14596" width="15.85546875" style="289" customWidth="1"/>
    <col min="14597" max="14597" width="11.42578125" style="289" customWidth="1"/>
    <col min="14598" max="14598" width="15.85546875" style="289" customWidth="1"/>
    <col min="14599" max="14847" width="10.28515625" style="289"/>
    <col min="14848" max="14848" width="15.85546875" style="289" customWidth="1"/>
    <col min="14849" max="14849" width="1.42578125" style="289" customWidth="1"/>
    <col min="14850" max="14850" width="15.85546875" style="289" customWidth="1"/>
    <col min="14851" max="14851" width="5.140625" style="289" customWidth="1"/>
    <col min="14852" max="14852" width="15.85546875" style="289" customWidth="1"/>
    <col min="14853" max="14853" width="11.42578125" style="289" customWidth="1"/>
    <col min="14854" max="14854" width="15.85546875" style="289" customWidth="1"/>
    <col min="14855" max="15103" width="10.28515625" style="289"/>
    <col min="15104" max="15104" width="15.85546875" style="289" customWidth="1"/>
    <col min="15105" max="15105" width="1.42578125" style="289" customWidth="1"/>
    <col min="15106" max="15106" width="15.85546875" style="289" customWidth="1"/>
    <col min="15107" max="15107" width="5.140625" style="289" customWidth="1"/>
    <col min="15108" max="15108" width="15.85546875" style="289" customWidth="1"/>
    <col min="15109" max="15109" width="11.42578125" style="289" customWidth="1"/>
    <col min="15110" max="15110" width="15.85546875" style="289" customWidth="1"/>
    <col min="15111" max="15359" width="10.28515625" style="289"/>
    <col min="15360" max="15360" width="15.85546875" style="289" customWidth="1"/>
    <col min="15361" max="15361" width="1.42578125" style="289" customWidth="1"/>
    <col min="15362" max="15362" width="15.85546875" style="289" customWidth="1"/>
    <col min="15363" max="15363" width="5.140625" style="289" customWidth="1"/>
    <col min="15364" max="15364" width="15.85546875" style="289" customWidth="1"/>
    <col min="15365" max="15365" width="11.42578125" style="289" customWidth="1"/>
    <col min="15366" max="15366" width="15.85546875" style="289" customWidth="1"/>
    <col min="15367" max="15615" width="10.28515625" style="289"/>
    <col min="15616" max="15616" width="15.85546875" style="289" customWidth="1"/>
    <col min="15617" max="15617" width="1.42578125" style="289" customWidth="1"/>
    <col min="15618" max="15618" width="15.85546875" style="289" customWidth="1"/>
    <col min="15619" max="15619" width="5.140625" style="289" customWidth="1"/>
    <col min="15620" max="15620" width="15.85546875" style="289" customWidth="1"/>
    <col min="15621" max="15621" width="11.42578125" style="289" customWidth="1"/>
    <col min="15622" max="15622" width="15.85546875" style="289" customWidth="1"/>
    <col min="15623" max="15871" width="10.28515625" style="289"/>
    <col min="15872" max="15872" width="15.85546875" style="289" customWidth="1"/>
    <col min="15873" max="15873" width="1.42578125" style="289" customWidth="1"/>
    <col min="15874" max="15874" width="15.85546875" style="289" customWidth="1"/>
    <col min="15875" max="15875" width="5.140625" style="289" customWidth="1"/>
    <col min="15876" max="15876" width="15.85546875" style="289" customWidth="1"/>
    <col min="15877" max="15877" width="11.42578125" style="289" customWidth="1"/>
    <col min="15878" max="15878" width="15.85546875" style="289" customWidth="1"/>
    <col min="15879" max="16127" width="10.28515625" style="289"/>
    <col min="16128" max="16128" width="15.85546875" style="289" customWidth="1"/>
    <col min="16129" max="16129" width="1.42578125" style="289" customWidth="1"/>
    <col min="16130" max="16130" width="15.85546875" style="289" customWidth="1"/>
    <col min="16131" max="16131" width="5.140625" style="289" customWidth="1"/>
    <col min="16132" max="16132" width="15.85546875" style="289" customWidth="1"/>
    <col min="16133" max="16133" width="11.42578125" style="289" customWidth="1"/>
    <col min="16134" max="16134" width="15.85546875" style="289" customWidth="1"/>
    <col min="16135" max="16384" width="10.28515625" style="289"/>
  </cols>
  <sheetData>
    <row r="2" spans="2:10" ht="18" x14ac:dyDescent="0.25">
      <c r="B2" s="1974" t="s">
        <v>1068</v>
      </c>
      <c r="C2" s="1974"/>
      <c r="D2" s="1974"/>
      <c r="E2" s="1974"/>
      <c r="F2" s="1974"/>
      <c r="H2" s="13" t="s">
        <v>16</v>
      </c>
    </row>
    <row r="3" spans="2:10" ht="43.5" customHeight="1" x14ac:dyDescent="0.2">
      <c r="B3" s="1981" t="s">
        <v>1069</v>
      </c>
      <c r="C3" s="1981"/>
      <c r="D3" s="1981"/>
      <c r="E3" s="1981"/>
      <c r="F3" s="1981"/>
    </row>
    <row r="4" spans="2:10" ht="15.75" x14ac:dyDescent="0.25">
      <c r="B4" s="1986" t="s">
        <v>1070</v>
      </c>
      <c r="C4" s="1986"/>
      <c r="D4" s="1986"/>
      <c r="E4" s="1986"/>
      <c r="F4" s="1986"/>
    </row>
    <row r="5" spans="2:10" ht="16.5" thickBot="1" x14ac:dyDescent="0.3">
      <c r="B5" s="1977" t="s">
        <v>1071</v>
      </c>
      <c r="C5" s="1977"/>
      <c r="D5" s="1977"/>
      <c r="E5" s="1977"/>
      <c r="F5" s="1977"/>
    </row>
    <row r="7" spans="2:10" ht="31.5" x14ac:dyDescent="0.2">
      <c r="B7" s="518" t="s">
        <v>276</v>
      </c>
      <c r="C7" s="518" t="s">
        <v>277</v>
      </c>
      <c r="D7" s="231" t="s">
        <v>1072</v>
      </c>
      <c r="E7" s="231" t="s">
        <v>1073</v>
      </c>
      <c r="F7" s="231" t="s">
        <v>1074</v>
      </c>
    </row>
    <row r="8" spans="2:10" x14ac:dyDescent="0.2">
      <c r="B8" s="638"/>
      <c r="C8" s="638"/>
      <c r="D8" s="638"/>
      <c r="E8" s="638"/>
      <c r="F8" s="638"/>
    </row>
    <row r="9" spans="2:10" ht="18" customHeight="1" x14ac:dyDescent="0.2">
      <c r="B9" s="638" t="s">
        <v>1075</v>
      </c>
      <c r="C9" s="638" t="s">
        <v>1076</v>
      </c>
      <c r="D9" s="639" t="s">
        <v>1077</v>
      </c>
      <c r="E9" s="639" t="s">
        <v>1078</v>
      </c>
      <c r="F9" s="639" t="s">
        <v>1079</v>
      </c>
      <c r="G9" s="529"/>
      <c r="J9" s="529"/>
    </row>
    <row r="10" spans="2:10" ht="18" customHeight="1" x14ac:dyDescent="0.2">
      <c r="B10" s="638"/>
      <c r="C10" s="638"/>
      <c r="D10" s="639"/>
      <c r="E10" s="639"/>
      <c r="F10" s="639"/>
      <c r="G10" s="529"/>
      <c r="J10" s="529"/>
    </row>
    <row r="11" spans="2:10" ht="18" customHeight="1" x14ac:dyDescent="0.2">
      <c r="B11" s="638" t="s">
        <v>1080</v>
      </c>
      <c r="C11" s="638" t="s">
        <v>1081</v>
      </c>
      <c r="D11" s="639" t="s">
        <v>1082</v>
      </c>
      <c r="E11" s="639" t="s">
        <v>1077</v>
      </c>
      <c r="F11" s="639" t="s">
        <v>1083</v>
      </c>
      <c r="G11" s="529"/>
      <c r="J11" s="529"/>
    </row>
    <row r="12" spans="2:10" ht="18" customHeight="1" x14ac:dyDescent="0.2">
      <c r="B12" s="638"/>
      <c r="C12" s="638"/>
      <c r="D12" s="639"/>
      <c r="E12" s="639"/>
      <c r="F12" s="639"/>
      <c r="G12" s="529"/>
      <c r="J12" s="529"/>
    </row>
    <row r="13" spans="2:10" ht="18" customHeight="1" x14ac:dyDescent="0.2">
      <c r="B13" s="638" t="s">
        <v>1084</v>
      </c>
      <c r="C13" s="638" t="s">
        <v>1085</v>
      </c>
      <c r="D13" s="639" t="s">
        <v>1086</v>
      </c>
      <c r="E13" s="639" t="s">
        <v>1087</v>
      </c>
      <c r="F13" s="639" t="s">
        <v>1088</v>
      </c>
      <c r="G13" s="529"/>
      <c r="J13" s="529"/>
    </row>
    <row r="14" spans="2:10" ht="18" customHeight="1" x14ac:dyDescent="0.2">
      <c r="B14" s="638"/>
      <c r="C14" s="638"/>
      <c r="D14" s="639"/>
      <c r="E14" s="639"/>
      <c r="F14" s="639"/>
      <c r="G14" s="529"/>
      <c r="J14" s="529"/>
    </row>
    <row r="15" spans="2:10" ht="18" customHeight="1" x14ac:dyDescent="0.2">
      <c r="B15" s="638" t="s">
        <v>1089</v>
      </c>
      <c r="C15" s="638" t="s">
        <v>1090</v>
      </c>
      <c r="D15" s="639">
        <v>12106</v>
      </c>
      <c r="E15" s="639">
        <v>8071</v>
      </c>
      <c r="F15" s="639">
        <v>6053</v>
      </c>
    </row>
    <row r="16" spans="2:10" ht="18" customHeight="1" x14ac:dyDescent="0.2">
      <c r="B16" s="638"/>
      <c r="C16" s="638"/>
      <c r="D16" s="639"/>
      <c r="E16" s="639"/>
      <c r="F16" s="639"/>
    </row>
    <row r="17" spans="2:10" ht="18" customHeight="1" x14ac:dyDescent="0.2">
      <c r="B17" s="638" t="s">
        <v>1091</v>
      </c>
      <c r="C17" s="638" t="s">
        <v>1092</v>
      </c>
      <c r="D17" s="639">
        <v>13922</v>
      </c>
      <c r="E17" s="639">
        <v>9282</v>
      </c>
      <c r="F17" s="639">
        <v>6961</v>
      </c>
    </row>
    <row r="18" spans="2:10" ht="18" customHeight="1" x14ac:dyDescent="0.2">
      <c r="B18" s="638"/>
      <c r="C18" s="638"/>
      <c r="D18" s="639"/>
      <c r="E18" s="639"/>
      <c r="F18" s="639"/>
    </row>
    <row r="19" spans="2:10" ht="18" customHeight="1" x14ac:dyDescent="0.2">
      <c r="B19" s="638" t="s">
        <v>1093</v>
      </c>
      <c r="C19" s="638" t="s">
        <v>1094</v>
      </c>
      <c r="D19" s="639">
        <v>15620</v>
      </c>
      <c r="E19" s="639">
        <v>10414</v>
      </c>
      <c r="F19" s="639">
        <v>7810</v>
      </c>
      <c r="G19" s="529"/>
      <c r="J19" s="529"/>
    </row>
    <row r="20" spans="2:10" ht="18" customHeight="1" x14ac:dyDescent="0.2">
      <c r="B20" s="638"/>
      <c r="C20" s="638"/>
      <c r="D20" s="639"/>
      <c r="E20" s="639"/>
      <c r="F20" s="639"/>
      <c r="G20" s="529"/>
      <c r="J20" s="529"/>
    </row>
    <row r="21" spans="2:10" ht="18" customHeight="1" x14ac:dyDescent="0.2">
      <c r="B21" s="638" t="s">
        <v>1095</v>
      </c>
      <c r="C21" s="638" t="s">
        <v>1096</v>
      </c>
      <c r="D21" s="639">
        <v>17338</v>
      </c>
      <c r="E21" s="639">
        <v>11560</v>
      </c>
      <c r="F21" s="639">
        <v>8669</v>
      </c>
      <c r="G21" s="529"/>
      <c r="J21" s="529"/>
    </row>
    <row r="22" spans="2:10" x14ac:dyDescent="0.2">
      <c r="D22" s="640"/>
      <c r="E22" s="640"/>
      <c r="F22" s="640"/>
      <c r="G22" s="529"/>
      <c r="J22" s="529"/>
    </row>
    <row r="23" spans="2:10" x14ac:dyDescent="0.2">
      <c r="F23" s="627"/>
      <c r="G23" s="529"/>
      <c r="J23" s="529"/>
    </row>
    <row r="24" spans="2:10" x14ac:dyDescent="0.2">
      <c r="G24" s="529"/>
      <c r="J24" s="529"/>
    </row>
    <row r="25" spans="2:10" x14ac:dyDescent="0.2">
      <c r="G25" s="529"/>
      <c r="J25" s="529"/>
    </row>
    <row r="26" spans="2:10" x14ac:dyDescent="0.2">
      <c r="G26" s="529"/>
      <c r="J26" s="529"/>
    </row>
    <row r="27" spans="2:10" x14ac:dyDescent="0.2">
      <c r="G27" s="529"/>
      <c r="J27" s="529"/>
    </row>
    <row r="28" spans="2:10" x14ac:dyDescent="0.2">
      <c r="G28" s="529"/>
      <c r="J28" s="529"/>
    </row>
    <row r="29" spans="2:10" x14ac:dyDescent="0.2">
      <c r="G29" s="529"/>
      <c r="J29" s="529"/>
    </row>
    <row r="30" spans="2:10" x14ac:dyDescent="0.2">
      <c r="G30" s="529"/>
      <c r="J30" s="529"/>
    </row>
    <row r="31" spans="2:10" x14ac:dyDescent="0.2">
      <c r="G31" s="529"/>
      <c r="J31" s="529"/>
    </row>
    <row r="32" spans="2:10" x14ac:dyDescent="0.2">
      <c r="G32" s="529"/>
      <c r="J32" s="529"/>
    </row>
    <row r="33" spans="7:10" x14ac:dyDescent="0.2">
      <c r="G33" s="529"/>
      <c r="J33" s="529"/>
    </row>
    <row r="34" spans="7:10" x14ac:dyDescent="0.2">
      <c r="G34" s="529"/>
      <c r="J34" s="529"/>
    </row>
  </sheetData>
  <mergeCells count="4">
    <mergeCell ref="B2:F2"/>
    <mergeCell ref="B3:F3"/>
    <mergeCell ref="B4:F4"/>
    <mergeCell ref="B5:F5"/>
  </mergeCells>
  <hyperlinks>
    <hyperlink ref="H2" location="'Indice Total'!A162" display="Volver" xr:uid="{00000000-0004-0000-7B00-000000000000}"/>
  </hyperlinks>
  <pageMargins left="0.75" right="0.75" top="1" bottom="1" header="0" footer="0"/>
  <pageSetup orientation="portrait" r:id="rId1"/>
  <headerFooter alignWithMargins="0"/>
  <ignoredErrors>
    <ignoredError sqref="D9:E13 F9:F13" numberStoredAsText="1"/>
  </ignoredErrors>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tabColor theme="0" tint="-0.499984740745262"/>
    <pageSetUpPr fitToPage="1"/>
  </sheetPr>
  <dimension ref="B1:L25"/>
  <sheetViews>
    <sheetView showGridLines="0" zoomScale="90" zoomScaleNormal="90" workbookViewId="0"/>
  </sheetViews>
  <sheetFormatPr baseColWidth="10" defaultColWidth="11.42578125" defaultRowHeight="14.25" x14ac:dyDescent="0.2"/>
  <cols>
    <col min="1" max="1" width="21.140625" style="241" customWidth="1"/>
    <col min="2" max="2" width="47.140625" style="241" customWidth="1"/>
    <col min="3" max="3" width="14.5703125" style="241" customWidth="1"/>
    <col min="4" max="4" width="15.42578125" style="241" customWidth="1"/>
    <col min="5" max="5" width="14.85546875" style="241" customWidth="1"/>
    <col min="6" max="6" width="14.85546875" style="241" bestFit="1" customWidth="1"/>
    <col min="7" max="7" width="14.42578125" style="241" customWidth="1"/>
    <col min="8" max="9" width="11.42578125" style="241"/>
    <col min="10" max="10" width="47.28515625" style="241" customWidth="1"/>
    <col min="11" max="16384" width="11.42578125" style="241"/>
  </cols>
  <sheetData>
    <row r="1" spans="2:12" ht="22.5" customHeight="1" x14ac:dyDescent="0.2"/>
    <row r="2" spans="2:12" ht="18" customHeight="1" x14ac:dyDescent="0.25">
      <c r="B2" s="1974" t="s">
        <v>1097</v>
      </c>
      <c r="C2" s="1974"/>
      <c r="D2" s="1974"/>
      <c r="E2" s="1974"/>
      <c r="F2" s="1974"/>
      <c r="G2" s="1974"/>
      <c r="H2" s="13" t="s">
        <v>16</v>
      </c>
      <c r="I2" s="641"/>
      <c r="J2" s="641"/>
      <c r="K2" s="641"/>
    </row>
    <row r="3" spans="2:12" ht="33" customHeight="1" x14ac:dyDescent="0.2">
      <c r="B3" s="1981" t="s">
        <v>1098</v>
      </c>
      <c r="C3" s="1981"/>
      <c r="D3" s="1981"/>
      <c r="E3" s="1981"/>
      <c r="F3" s="1981"/>
      <c r="G3" s="1981"/>
      <c r="H3" s="641"/>
      <c r="I3" s="641"/>
      <c r="J3" s="641"/>
      <c r="K3" s="641"/>
    </row>
    <row r="4" spans="2:12" ht="21" customHeight="1" thickBot="1" x14ac:dyDescent="0.3">
      <c r="B4" s="1977" t="s">
        <v>1099</v>
      </c>
      <c r="C4" s="1977"/>
      <c r="D4" s="1977"/>
      <c r="E4" s="1977"/>
      <c r="F4" s="1977"/>
      <c r="G4" s="1977"/>
      <c r="H4" s="641"/>
      <c r="I4" s="641"/>
      <c r="J4" s="641"/>
      <c r="K4" s="641"/>
    </row>
    <row r="6" spans="2:12" ht="31.5" x14ac:dyDescent="0.25">
      <c r="B6" s="488" t="s">
        <v>1100</v>
      </c>
      <c r="C6" s="231">
        <v>2016</v>
      </c>
      <c r="D6" s="231">
        <v>2017</v>
      </c>
      <c r="E6" s="231">
        <v>2018</v>
      </c>
      <c r="F6" s="231">
        <v>2019</v>
      </c>
      <c r="G6" s="231">
        <v>2020</v>
      </c>
      <c r="H6" s="642"/>
      <c r="I6" s="642"/>
      <c r="J6" s="642"/>
      <c r="K6" s="494"/>
    </row>
    <row r="7" spans="2:12" ht="18" customHeight="1" x14ac:dyDescent="0.25">
      <c r="B7" s="643" t="s">
        <v>1101</v>
      </c>
      <c r="C7" s="644"/>
      <c r="D7" s="644"/>
      <c r="E7" s="644"/>
      <c r="F7" s="644"/>
      <c r="G7" s="644"/>
      <c r="H7" s="642"/>
      <c r="I7" s="642"/>
      <c r="J7" s="642"/>
      <c r="K7" s="494"/>
    </row>
    <row r="8" spans="2:12" ht="18" customHeight="1" x14ac:dyDescent="0.25">
      <c r="B8" s="638" t="s">
        <v>1102</v>
      </c>
      <c r="C8" s="639">
        <v>31759</v>
      </c>
      <c r="D8" s="639">
        <v>33034</v>
      </c>
      <c r="E8" s="639">
        <v>34094</v>
      </c>
      <c r="F8" s="639">
        <v>33975</v>
      </c>
      <c r="G8" s="639">
        <v>32888</v>
      </c>
      <c r="H8" s="642"/>
      <c r="I8" s="642"/>
      <c r="J8" s="642"/>
      <c r="K8" s="494"/>
    </row>
    <row r="9" spans="2:12" ht="18" customHeight="1" x14ac:dyDescent="0.25">
      <c r="B9" s="638" t="s">
        <v>1103</v>
      </c>
      <c r="C9" s="639">
        <v>62</v>
      </c>
      <c r="D9" s="639">
        <v>2</v>
      </c>
      <c r="E9" s="639">
        <v>2</v>
      </c>
      <c r="F9" s="639">
        <v>6</v>
      </c>
      <c r="G9" s="639">
        <v>2</v>
      </c>
      <c r="H9" s="642"/>
      <c r="I9" s="642"/>
      <c r="J9" s="642"/>
      <c r="K9" s="494"/>
    </row>
    <row r="10" spans="2:12" ht="18" customHeight="1" x14ac:dyDescent="0.25">
      <c r="B10" s="638" t="s">
        <v>1104</v>
      </c>
      <c r="C10" s="639">
        <v>8</v>
      </c>
      <c r="D10" s="639">
        <v>18</v>
      </c>
      <c r="E10" s="639">
        <v>12</v>
      </c>
      <c r="F10" s="639">
        <v>0</v>
      </c>
      <c r="G10" s="639">
        <v>0</v>
      </c>
      <c r="H10" s="642"/>
      <c r="I10" s="642"/>
      <c r="J10" s="642"/>
      <c r="K10" s="494"/>
    </row>
    <row r="11" spans="2:12" ht="18" customHeight="1" x14ac:dyDescent="0.25">
      <c r="B11" s="556" t="s">
        <v>1105</v>
      </c>
      <c r="C11" s="645">
        <v>31829</v>
      </c>
      <c r="D11" s="645">
        <v>33054</v>
      </c>
      <c r="E11" s="645">
        <v>34108</v>
      </c>
      <c r="F11" s="645">
        <v>33981</v>
      </c>
      <c r="G11" s="645">
        <v>32890</v>
      </c>
      <c r="H11" s="642"/>
      <c r="I11" s="642"/>
      <c r="J11" s="642"/>
      <c r="K11" s="494"/>
    </row>
    <row r="12" spans="2:12" ht="18" customHeight="1" x14ac:dyDescent="0.25">
      <c r="B12" s="643" t="s">
        <v>1106</v>
      </c>
      <c r="C12" s="639"/>
      <c r="D12" s="639"/>
      <c r="E12" s="639"/>
      <c r="F12" s="639"/>
      <c r="G12" s="639"/>
      <c r="H12" s="642"/>
      <c r="I12" s="642"/>
      <c r="J12" s="642"/>
      <c r="K12" s="494"/>
    </row>
    <row r="13" spans="2:12" ht="18" customHeight="1" x14ac:dyDescent="0.2">
      <c r="B13" s="638" t="s">
        <v>1102</v>
      </c>
      <c r="C13" s="639">
        <v>79</v>
      </c>
      <c r="D13" s="639">
        <v>74</v>
      </c>
      <c r="E13" s="639">
        <v>77</v>
      </c>
      <c r="F13" s="639">
        <v>74</v>
      </c>
      <c r="G13" s="639">
        <v>120</v>
      </c>
      <c r="H13" s="646"/>
      <c r="I13" s="646"/>
      <c r="J13" s="646"/>
      <c r="K13" s="646"/>
      <c r="L13" s="646"/>
    </row>
    <row r="14" spans="2:12" ht="18" customHeight="1" x14ac:dyDescent="0.2">
      <c r="B14" s="638" t="s">
        <v>1103</v>
      </c>
      <c r="C14" s="639">
        <v>5</v>
      </c>
      <c r="D14" s="639">
        <v>0</v>
      </c>
      <c r="E14" s="639">
        <v>1</v>
      </c>
      <c r="F14" s="639">
        <v>1</v>
      </c>
      <c r="G14" s="639">
        <v>2</v>
      </c>
      <c r="H14" s="646"/>
      <c r="I14" s="646"/>
      <c r="J14" s="646"/>
      <c r="K14" s="646"/>
      <c r="L14" s="646"/>
    </row>
    <row r="15" spans="2:12" ht="18" customHeight="1" x14ac:dyDescent="0.2">
      <c r="B15" s="638" t="s">
        <v>1104</v>
      </c>
      <c r="C15" s="639">
        <v>1</v>
      </c>
      <c r="D15" s="639">
        <v>2</v>
      </c>
      <c r="E15" s="639">
        <v>4</v>
      </c>
      <c r="F15" s="639">
        <v>1</v>
      </c>
      <c r="G15" s="639">
        <v>0</v>
      </c>
      <c r="H15" s="356"/>
      <c r="I15" s="356"/>
      <c r="J15" s="356"/>
      <c r="K15" s="356"/>
    </row>
    <row r="16" spans="2:12" ht="18" customHeight="1" x14ac:dyDescent="0.25">
      <c r="B16" s="556" t="s">
        <v>1107</v>
      </c>
      <c r="C16" s="645">
        <v>85</v>
      </c>
      <c r="D16" s="645">
        <v>76</v>
      </c>
      <c r="E16" s="645">
        <v>82</v>
      </c>
      <c r="F16" s="645">
        <v>76</v>
      </c>
      <c r="G16" s="645">
        <v>122</v>
      </c>
      <c r="H16" s="503"/>
      <c r="I16" s="503"/>
      <c r="J16" s="503"/>
      <c r="K16" s="503"/>
    </row>
    <row r="17" spans="2:11" ht="18" customHeight="1" x14ac:dyDescent="0.2">
      <c r="B17" s="643" t="s">
        <v>1108</v>
      </c>
      <c r="C17" s="639"/>
      <c r="D17" s="639"/>
      <c r="E17" s="639"/>
      <c r="F17" s="639"/>
      <c r="G17" s="639"/>
      <c r="H17" s="356"/>
      <c r="I17" s="356"/>
      <c r="J17" s="356"/>
      <c r="K17" s="356"/>
    </row>
    <row r="18" spans="2:11" ht="18" customHeight="1" x14ac:dyDescent="0.2">
      <c r="B18" s="638" t="s">
        <v>1102</v>
      </c>
      <c r="C18" s="639">
        <v>31838</v>
      </c>
      <c r="D18" s="639">
        <v>33108</v>
      </c>
      <c r="E18" s="639">
        <v>34171</v>
      </c>
      <c r="F18" s="639">
        <v>34049</v>
      </c>
      <c r="G18" s="639">
        <v>33008</v>
      </c>
      <c r="H18" s="356"/>
      <c r="I18" s="356"/>
      <c r="J18" s="356"/>
      <c r="K18" s="356"/>
    </row>
    <row r="19" spans="2:11" ht="18" customHeight="1" x14ac:dyDescent="0.2">
      <c r="B19" s="638" t="s">
        <v>1103</v>
      </c>
      <c r="C19" s="639">
        <v>67</v>
      </c>
      <c r="D19" s="639">
        <v>2</v>
      </c>
      <c r="E19" s="639">
        <v>3</v>
      </c>
      <c r="F19" s="639">
        <v>7</v>
      </c>
      <c r="G19" s="639">
        <v>4</v>
      </c>
      <c r="H19" s="356"/>
      <c r="I19" s="356"/>
      <c r="J19" s="356"/>
      <c r="K19" s="356"/>
    </row>
    <row r="20" spans="2:11" ht="18" customHeight="1" x14ac:dyDescent="0.2">
      <c r="B20" s="638" t="s">
        <v>1104</v>
      </c>
      <c r="C20" s="639">
        <v>9</v>
      </c>
      <c r="D20" s="639">
        <v>20</v>
      </c>
      <c r="E20" s="639">
        <v>16</v>
      </c>
      <c r="F20" s="639">
        <v>1</v>
      </c>
      <c r="G20" s="639">
        <v>0</v>
      </c>
      <c r="H20" s="356"/>
      <c r="I20" s="356"/>
      <c r="J20" s="356"/>
      <c r="K20" s="356"/>
    </row>
    <row r="21" spans="2:11" ht="21.75" customHeight="1" x14ac:dyDescent="0.2">
      <c r="B21" s="556" t="s">
        <v>1109</v>
      </c>
      <c r="C21" s="645">
        <v>31914</v>
      </c>
      <c r="D21" s="645">
        <v>33130</v>
      </c>
      <c r="E21" s="645">
        <v>34190</v>
      </c>
      <c r="F21" s="645">
        <v>34057</v>
      </c>
      <c r="G21" s="645">
        <v>33012</v>
      </c>
      <c r="H21" s="356"/>
      <c r="I21" s="356"/>
      <c r="J21" s="356"/>
      <c r="K21" s="356"/>
    </row>
    <row r="22" spans="2:11" ht="22.5" customHeight="1" x14ac:dyDescent="0.25">
      <c r="B22" s="556" t="s">
        <v>1110</v>
      </c>
      <c r="C22" s="647">
        <v>4783297</v>
      </c>
      <c r="D22" s="647">
        <v>5115157</v>
      </c>
      <c r="E22" s="647">
        <v>5387783</v>
      </c>
      <c r="F22" s="647">
        <v>5505545</v>
      </c>
      <c r="G22" s="647">
        <v>5481341</v>
      </c>
      <c r="H22" s="648"/>
      <c r="I22" s="648"/>
      <c r="J22" s="648"/>
      <c r="K22" s="648"/>
    </row>
    <row r="23" spans="2:11" x14ac:dyDescent="0.2">
      <c r="B23" s="253" t="s">
        <v>1111</v>
      </c>
      <c r="C23" s="356"/>
      <c r="D23" s="356"/>
      <c r="E23" s="356"/>
      <c r="F23" s="356"/>
      <c r="G23" s="356"/>
      <c r="H23" s="356"/>
      <c r="I23" s="356"/>
      <c r="J23" s="356"/>
      <c r="K23" s="356"/>
    </row>
    <row r="24" spans="2:11" x14ac:dyDescent="0.2">
      <c r="B24" s="253" t="s">
        <v>1112</v>
      </c>
      <c r="C24" s="356"/>
      <c r="D24" s="356"/>
      <c r="E24" s="356"/>
      <c r="F24" s="356"/>
      <c r="G24" s="356"/>
      <c r="H24" s="356"/>
      <c r="I24" s="356"/>
      <c r="J24" s="356"/>
      <c r="K24" s="356"/>
    </row>
    <row r="25" spans="2:11" x14ac:dyDescent="0.2">
      <c r="B25" s="409"/>
      <c r="C25" s="382"/>
      <c r="D25" s="382"/>
      <c r="E25" s="382"/>
      <c r="F25" s="382"/>
    </row>
  </sheetData>
  <mergeCells count="3">
    <mergeCell ref="B2:G2"/>
    <mergeCell ref="B3:G3"/>
    <mergeCell ref="B4:G4"/>
  </mergeCells>
  <hyperlinks>
    <hyperlink ref="H2" location="'Indice Total'!A162" display="Volver" xr:uid="{00000000-0004-0000-7C00-000000000000}"/>
  </hyperlinks>
  <pageMargins left="0.70866141732283472" right="0.70866141732283472" top="0.74803149606299213" bottom="0.74803149606299213" header="0.31496062992125984" footer="0.31496062992125984"/>
  <pageSetup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tabColor theme="0" tint="-0.499984740745262"/>
    <pageSetUpPr fitToPage="1"/>
  </sheetPr>
  <dimension ref="B2:I33"/>
  <sheetViews>
    <sheetView showGridLines="0" zoomScale="90" zoomScaleNormal="90" workbookViewId="0"/>
  </sheetViews>
  <sheetFormatPr baseColWidth="10" defaultColWidth="11.42578125" defaultRowHeight="12.75" x14ac:dyDescent="0.2"/>
  <cols>
    <col min="1" max="1" width="20.7109375" style="254" customWidth="1"/>
    <col min="2" max="2" width="9.42578125" style="254" customWidth="1"/>
    <col min="3" max="3" width="18.28515625" style="254" bestFit="1" customWidth="1"/>
    <col min="4" max="4" width="20.7109375" style="254" bestFit="1" customWidth="1"/>
    <col min="5" max="5" width="19.5703125" style="254" bestFit="1" customWidth="1"/>
    <col min="6" max="6" width="11.42578125" style="254" bestFit="1" customWidth="1"/>
    <col min="7" max="7" width="15.140625" style="254" bestFit="1" customWidth="1"/>
    <col min="8" max="8" width="10.42578125" style="254" bestFit="1" customWidth="1"/>
    <col min="9" max="9" width="11.42578125" style="254" bestFit="1" customWidth="1"/>
    <col min="10" max="10" width="12.85546875" style="254" customWidth="1"/>
    <col min="11" max="11" width="11.28515625" style="254" bestFit="1" customWidth="1"/>
    <col min="12" max="14" width="12.7109375" style="254" customWidth="1"/>
    <col min="15" max="16384" width="11.42578125" style="254"/>
  </cols>
  <sheetData>
    <row r="2" spans="2:7" ht="18" x14ac:dyDescent="0.25">
      <c r="B2" s="2023" t="s">
        <v>1113</v>
      </c>
      <c r="C2" s="2023"/>
      <c r="D2" s="2023"/>
      <c r="E2" s="2023"/>
      <c r="F2" s="2023"/>
      <c r="G2" s="13" t="s">
        <v>16</v>
      </c>
    </row>
    <row r="3" spans="2:7" ht="36" customHeight="1" x14ac:dyDescent="0.2">
      <c r="B3" s="2024" t="s">
        <v>1114</v>
      </c>
      <c r="C3" s="2024"/>
      <c r="D3" s="2024"/>
      <c r="E3" s="2024"/>
      <c r="F3" s="2024"/>
    </row>
    <row r="4" spans="2:7" ht="16.5" customHeight="1" thickBot="1" x14ac:dyDescent="0.3">
      <c r="B4" s="1977" t="s">
        <v>1115</v>
      </c>
      <c r="C4" s="1977"/>
      <c r="D4" s="1977"/>
      <c r="E4" s="1977"/>
      <c r="F4" s="1977"/>
    </row>
    <row r="5" spans="2:7" ht="15" x14ac:dyDescent="0.2">
      <c r="B5" s="649"/>
      <c r="C5" s="649"/>
      <c r="D5" s="649"/>
      <c r="E5" s="650"/>
      <c r="F5" s="650"/>
    </row>
    <row r="6" spans="2:7" ht="31.5" x14ac:dyDescent="0.2">
      <c r="B6" s="231" t="s">
        <v>1116</v>
      </c>
      <c r="C6" s="231" t="s">
        <v>1117</v>
      </c>
      <c r="D6" s="231" t="s">
        <v>1118</v>
      </c>
      <c r="E6" s="231" t="s">
        <v>1119</v>
      </c>
      <c r="F6" s="231" t="s">
        <v>0</v>
      </c>
    </row>
    <row r="7" spans="2:7" ht="18" customHeight="1" x14ac:dyDescent="0.2">
      <c r="B7" s="651">
        <v>2009</v>
      </c>
      <c r="C7" s="652">
        <v>239610</v>
      </c>
      <c r="D7" s="652">
        <v>9097</v>
      </c>
      <c r="E7" s="652">
        <v>3101</v>
      </c>
      <c r="F7" s="629">
        <v>251808</v>
      </c>
    </row>
    <row r="8" spans="2:7" ht="18" customHeight="1" x14ac:dyDescent="0.2">
      <c r="B8" s="651">
        <v>2010</v>
      </c>
      <c r="C8" s="652">
        <v>349170</v>
      </c>
      <c r="D8" s="652">
        <v>6454</v>
      </c>
      <c r="E8" s="652">
        <v>10867</v>
      </c>
      <c r="F8" s="629">
        <v>366491</v>
      </c>
    </row>
    <row r="9" spans="2:7" ht="18" customHeight="1" x14ac:dyDescent="0.2">
      <c r="B9" s="651">
        <v>2011</v>
      </c>
      <c r="C9" s="652">
        <v>37419</v>
      </c>
      <c r="D9" s="652">
        <v>4475</v>
      </c>
      <c r="E9" s="652">
        <v>1130</v>
      </c>
      <c r="F9" s="629">
        <v>43024</v>
      </c>
    </row>
    <row r="10" spans="2:7" ht="18" customHeight="1" x14ac:dyDescent="0.2">
      <c r="B10" s="651">
        <v>2012</v>
      </c>
      <c r="C10" s="652">
        <v>74355</v>
      </c>
      <c r="D10" s="652">
        <v>8314</v>
      </c>
      <c r="E10" s="652">
        <v>834</v>
      </c>
      <c r="F10" s="629">
        <v>83503</v>
      </c>
    </row>
    <row r="11" spans="2:7" ht="18" customHeight="1" x14ac:dyDescent="0.2">
      <c r="B11" s="651">
        <v>2013</v>
      </c>
      <c r="C11" s="652">
        <v>87575</v>
      </c>
      <c r="D11" s="652">
        <v>9452</v>
      </c>
      <c r="E11" s="652">
        <v>2447</v>
      </c>
      <c r="F11" s="629">
        <v>99474</v>
      </c>
    </row>
    <row r="12" spans="2:7" ht="18" customHeight="1" x14ac:dyDescent="0.2">
      <c r="B12" s="651">
        <v>2014</v>
      </c>
      <c r="C12" s="652">
        <v>104893</v>
      </c>
      <c r="D12" s="652">
        <v>20542</v>
      </c>
      <c r="E12" s="652">
        <v>872</v>
      </c>
      <c r="F12" s="629">
        <v>126307</v>
      </c>
    </row>
    <row r="13" spans="2:7" ht="18" customHeight="1" x14ac:dyDescent="0.2">
      <c r="B13" s="651">
        <v>2015</v>
      </c>
      <c r="C13" s="653">
        <v>120442</v>
      </c>
      <c r="D13" s="653">
        <v>26903</v>
      </c>
      <c r="E13" s="653">
        <v>989</v>
      </c>
      <c r="F13" s="629">
        <v>148334</v>
      </c>
    </row>
    <row r="14" spans="2:7" ht="18" customHeight="1" x14ac:dyDescent="0.2">
      <c r="B14" s="651">
        <v>2016</v>
      </c>
      <c r="C14" s="653">
        <v>60647</v>
      </c>
      <c r="D14" s="653">
        <v>16848</v>
      </c>
      <c r="E14" s="653">
        <v>1077</v>
      </c>
      <c r="F14" s="654">
        <v>78572</v>
      </c>
    </row>
    <row r="15" spans="2:7" ht="18" customHeight="1" x14ac:dyDescent="0.2">
      <c r="B15" s="651">
        <v>2017</v>
      </c>
      <c r="C15" s="653">
        <v>56746</v>
      </c>
      <c r="D15" s="653">
        <v>17589</v>
      </c>
      <c r="E15" s="653">
        <v>1211</v>
      </c>
      <c r="F15" s="654">
        <v>75546</v>
      </c>
    </row>
    <row r="16" spans="2:7" ht="18" customHeight="1" x14ac:dyDescent="0.2">
      <c r="B16" s="651">
        <v>2018</v>
      </c>
      <c r="C16" s="653">
        <v>63428</v>
      </c>
      <c r="D16" s="653">
        <v>24789</v>
      </c>
      <c r="E16" s="653">
        <v>1602</v>
      </c>
      <c r="F16" s="654">
        <v>89819</v>
      </c>
    </row>
    <row r="17" spans="2:8" ht="18" customHeight="1" x14ac:dyDescent="0.2">
      <c r="B17" s="651">
        <v>2019</v>
      </c>
      <c r="C17" s="653">
        <v>60543</v>
      </c>
      <c r="D17" s="653">
        <v>21912</v>
      </c>
      <c r="E17" s="653">
        <v>1098</v>
      </c>
      <c r="F17" s="654">
        <v>83553</v>
      </c>
    </row>
    <row r="18" spans="2:8" ht="18" customHeight="1" x14ac:dyDescent="0.2">
      <c r="B18" s="651">
        <v>2020</v>
      </c>
      <c r="C18" s="653">
        <v>45005</v>
      </c>
      <c r="D18" s="653">
        <v>13804</v>
      </c>
      <c r="E18" s="653">
        <v>409</v>
      </c>
      <c r="F18" s="654">
        <v>59218</v>
      </c>
    </row>
    <row r="19" spans="2:8" ht="75" customHeight="1" x14ac:dyDescent="0.2">
      <c r="B19" s="2053" t="s">
        <v>1120</v>
      </c>
      <c r="C19" s="2053"/>
      <c r="D19" s="2053"/>
      <c r="E19" s="2053"/>
      <c r="F19" s="2053"/>
    </row>
    <row r="20" spans="2:8" ht="28.5" customHeight="1" x14ac:dyDescent="0.2">
      <c r="B20" s="2054"/>
      <c r="C20" s="2054"/>
      <c r="D20" s="2054"/>
      <c r="E20" s="2054"/>
      <c r="F20" s="2054"/>
      <c r="G20" s="655"/>
      <c r="H20" s="655"/>
    </row>
    <row r="33" spans="9:9" x14ac:dyDescent="0.2">
      <c r="I33" s="254" t="s">
        <v>1566</v>
      </c>
    </row>
  </sheetData>
  <mergeCells count="5">
    <mergeCell ref="B2:F2"/>
    <mergeCell ref="B3:F3"/>
    <mergeCell ref="B4:F4"/>
    <mergeCell ref="B19:F19"/>
    <mergeCell ref="B20:F20"/>
  </mergeCells>
  <hyperlinks>
    <hyperlink ref="G2" location="'Indice Total'!A162" display="Volver" xr:uid="{00000000-0004-0000-7D00-000000000000}"/>
  </hyperlinks>
  <pageMargins left="0.9055118110236221" right="0.70866141732283472" top="0.74803149606299213" bottom="0.74803149606299213" header="0.31496062992125984" footer="0.31496062992125984"/>
  <pageSetup scale="83"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tabColor theme="0" tint="-0.499984740745262"/>
  </sheetPr>
  <dimension ref="B4:J43"/>
  <sheetViews>
    <sheetView showGridLines="0" zoomScale="90" zoomScaleNormal="90" workbookViewId="0"/>
  </sheetViews>
  <sheetFormatPr baseColWidth="10" defaultColWidth="11.42578125" defaultRowHeight="12.75" x14ac:dyDescent="0.2"/>
  <cols>
    <col min="1" max="1" width="21.140625" style="254" customWidth="1"/>
    <col min="2" max="2" width="11.5703125" style="254" bestFit="1" customWidth="1"/>
    <col min="3" max="3" width="18.85546875" style="254" customWidth="1"/>
    <col min="4" max="4" width="18.5703125" style="254" customWidth="1"/>
    <col min="5" max="5" width="15" style="254" customWidth="1"/>
    <col min="6" max="6" width="20" style="254" customWidth="1"/>
    <col min="7" max="7" width="21.28515625" style="254" customWidth="1"/>
    <col min="8" max="8" width="23.5703125" style="254" customWidth="1"/>
    <col min="9" max="9" width="14.42578125" style="254" bestFit="1" customWidth="1"/>
    <col min="10" max="16384" width="11.42578125" style="254"/>
  </cols>
  <sheetData>
    <row r="4" spans="2:9" ht="15.75" customHeight="1" x14ac:dyDescent="0.25">
      <c r="B4" s="2023" t="s">
        <v>88</v>
      </c>
      <c r="C4" s="2023"/>
      <c r="D4" s="2023"/>
      <c r="E4" s="2023"/>
      <c r="F4" s="2023"/>
      <c r="G4" s="2023"/>
      <c r="H4" s="2023"/>
      <c r="I4" s="13" t="s">
        <v>16</v>
      </c>
    </row>
    <row r="5" spans="2:9" ht="14.25" customHeight="1" x14ac:dyDescent="0.2">
      <c r="B5" s="2024" t="s">
        <v>1121</v>
      </c>
      <c r="C5" s="2024"/>
      <c r="D5" s="2024"/>
      <c r="E5" s="2024"/>
      <c r="F5" s="2024"/>
      <c r="G5" s="2024"/>
      <c r="H5" s="2024"/>
    </row>
    <row r="6" spans="2:9" ht="15" customHeight="1" thickBot="1" x14ac:dyDescent="0.3">
      <c r="B6" s="1977" t="s">
        <v>1122</v>
      </c>
      <c r="C6" s="1977"/>
      <c r="D6" s="1977"/>
      <c r="E6" s="1977"/>
      <c r="F6" s="1977"/>
      <c r="G6" s="1977"/>
      <c r="H6" s="1977"/>
    </row>
    <row r="7" spans="2:9" ht="15" x14ac:dyDescent="0.2">
      <c r="B7" s="649"/>
      <c r="C7" s="649"/>
      <c r="D7" s="650"/>
    </row>
    <row r="8" spans="2:9" s="438" customFormat="1" ht="30.75" customHeight="1" x14ac:dyDescent="0.25">
      <c r="B8" s="2056" t="s">
        <v>988</v>
      </c>
      <c r="C8" s="2057" t="s">
        <v>1123</v>
      </c>
      <c r="D8" s="2057"/>
      <c r="E8" s="2057"/>
      <c r="F8" s="2057" t="s">
        <v>1124</v>
      </c>
      <c r="G8" s="2057"/>
      <c r="H8" s="2057"/>
    </row>
    <row r="9" spans="2:9" ht="32.25" customHeight="1" x14ac:dyDescent="0.2">
      <c r="B9" s="2056"/>
      <c r="C9" s="266" t="s">
        <v>1125</v>
      </c>
      <c r="D9" s="266" t="s">
        <v>1119</v>
      </c>
      <c r="E9" s="656" t="s">
        <v>0</v>
      </c>
      <c r="F9" s="266" t="s">
        <v>1125</v>
      </c>
      <c r="G9" s="266" t="s">
        <v>1126</v>
      </c>
      <c r="H9" s="266" t="s">
        <v>0</v>
      </c>
    </row>
    <row r="10" spans="2:9" ht="18" customHeight="1" x14ac:dyDescent="0.25">
      <c r="B10" s="657">
        <v>2010</v>
      </c>
      <c r="C10" s="652">
        <v>52662.416666666664</v>
      </c>
      <c r="D10" s="652">
        <v>1966.5</v>
      </c>
      <c r="E10" s="658">
        <v>54628.916666666664</v>
      </c>
      <c r="F10" s="652">
        <v>46342</v>
      </c>
      <c r="G10" s="652">
        <v>0</v>
      </c>
      <c r="H10" s="629">
        <v>46342</v>
      </c>
    </row>
    <row r="11" spans="2:9" ht="18" customHeight="1" x14ac:dyDescent="0.25">
      <c r="B11" s="657">
        <v>2011</v>
      </c>
      <c r="C11" s="652">
        <v>48178.666666666664</v>
      </c>
      <c r="D11" s="652">
        <v>1332.25</v>
      </c>
      <c r="E11" s="658">
        <v>49510.916666666664</v>
      </c>
      <c r="F11" s="652">
        <v>69126</v>
      </c>
      <c r="G11" s="652">
        <v>0</v>
      </c>
      <c r="H11" s="629">
        <v>69126</v>
      </c>
    </row>
    <row r="12" spans="2:9" ht="18" customHeight="1" x14ac:dyDescent="0.25">
      <c r="B12" s="657">
        <v>2012</v>
      </c>
      <c r="C12" s="652">
        <v>56575.166666666664</v>
      </c>
      <c r="D12" s="652">
        <v>1000.0833333333334</v>
      </c>
      <c r="E12" s="658">
        <v>57575.25</v>
      </c>
      <c r="F12" s="652">
        <v>127753</v>
      </c>
      <c r="G12" s="652">
        <v>0</v>
      </c>
      <c r="H12" s="629">
        <v>127753</v>
      </c>
    </row>
    <row r="13" spans="2:9" ht="18" customHeight="1" x14ac:dyDescent="0.25">
      <c r="B13" s="657">
        <v>2013</v>
      </c>
      <c r="C13" s="652">
        <v>75225</v>
      </c>
      <c r="D13" s="652">
        <v>1021</v>
      </c>
      <c r="E13" s="658">
        <v>76246</v>
      </c>
      <c r="F13" s="652">
        <v>70091</v>
      </c>
      <c r="G13" s="652">
        <v>0</v>
      </c>
      <c r="H13" s="629">
        <v>70091</v>
      </c>
    </row>
    <row r="14" spans="2:9" ht="18" customHeight="1" x14ac:dyDescent="0.25">
      <c r="B14" s="657">
        <v>2014</v>
      </c>
      <c r="C14" s="652">
        <v>75202.083333333328</v>
      </c>
      <c r="D14" s="652">
        <v>582.83333333333337</v>
      </c>
      <c r="E14" s="658">
        <v>75784.916666666657</v>
      </c>
      <c r="F14" s="652">
        <v>82712</v>
      </c>
      <c r="G14" s="652">
        <v>25</v>
      </c>
      <c r="H14" s="629">
        <v>82737</v>
      </c>
    </row>
    <row r="15" spans="2:9" ht="18" customHeight="1" x14ac:dyDescent="0.25">
      <c r="B15" s="657">
        <v>2015</v>
      </c>
      <c r="C15" s="652">
        <v>86908</v>
      </c>
      <c r="D15" s="652">
        <v>434</v>
      </c>
      <c r="E15" s="658">
        <v>87342</v>
      </c>
      <c r="F15" s="652">
        <v>101218</v>
      </c>
      <c r="G15" s="652">
        <v>4</v>
      </c>
      <c r="H15" s="629">
        <v>101222</v>
      </c>
    </row>
    <row r="16" spans="2:9" ht="18" customHeight="1" x14ac:dyDescent="0.25">
      <c r="B16" s="657">
        <v>2016</v>
      </c>
      <c r="C16" s="652">
        <v>87178</v>
      </c>
      <c r="D16" s="652">
        <v>433</v>
      </c>
      <c r="E16" s="658">
        <v>87611</v>
      </c>
      <c r="F16" s="652">
        <v>119401</v>
      </c>
      <c r="G16" s="652">
        <v>365</v>
      </c>
      <c r="H16" s="629">
        <v>119766</v>
      </c>
    </row>
    <row r="17" spans="2:10" ht="18" customHeight="1" x14ac:dyDescent="0.25">
      <c r="B17" s="657">
        <v>2017</v>
      </c>
      <c r="C17" s="652">
        <v>77215.166666666672</v>
      </c>
      <c r="D17" s="652">
        <v>385.58333333333331</v>
      </c>
      <c r="E17" s="658">
        <v>77600.75</v>
      </c>
      <c r="F17" s="652">
        <v>191401</v>
      </c>
      <c r="G17" s="652">
        <v>521</v>
      </c>
      <c r="H17" s="629">
        <v>191922</v>
      </c>
    </row>
    <row r="18" spans="2:10" ht="18" customHeight="1" x14ac:dyDescent="0.25">
      <c r="B18" s="657">
        <v>2018</v>
      </c>
      <c r="C18" s="653">
        <v>71995.5</v>
      </c>
      <c r="D18" s="653">
        <v>392.83333333333331</v>
      </c>
      <c r="E18" s="658">
        <v>72388.333333333328</v>
      </c>
      <c r="F18" s="653">
        <v>125296</v>
      </c>
      <c r="G18" s="653">
        <v>430</v>
      </c>
      <c r="H18" s="629">
        <v>125726</v>
      </c>
    </row>
    <row r="19" spans="2:10" ht="18" customHeight="1" x14ac:dyDescent="0.25">
      <c r="B19" s="657">
        <v>2019</v>
      </c>
      <c r="C19" s="653">
        <v>78941</v>
      </c>
      <c r="D19" s="653">
        <v>368</v>
      </c>
      <c r="E19" s="658">
        <v>79309</v>
      </c>
      <c r="F19" s="653">
        <v>109321</v>
      </c>
      <c r="G19" s="653">
        <v>401</v>
      </c>
      <c r="H19" s="629">
        <v>109722</v>
      </c>
    </row>
    <row r="20" spans="2:10" ht="18" customHeight="1" x14ac:dyDescent="0.25">
      <c r="B20" s="657">
        <v>2020</v>
      </c>
      <c r="C20" s="653">
        <v>53053</v>
      </c>
      <c r="D20" s="653">
        <v>350</v>
      </c>
      <c r="E20" s="659">
        <v>53403</v>
      </c>
      <c r="F20" s="653">
        <v>105123</v>
      </c>
      <c r="G20" s="653">
        <v>387</v>
      </c>
      <c r="H20" s="654">
        <v>105510</v>
      </c>
    </row>
    <row r="21" spans="2:10" ht="32.25" customHeight="1" x14ac:dyDescent="0.2">
      <c r="B21" s="2055" t="s">
        <v>1127</v>
      </c>
      <c r="C21" s="2055"/>
      <c r="D21" s="2055"/>
      <c r="E21" s="2055"/>
      <c r="F21" s="2055"/>
      <c r="G21" s="2055"/>
      <c r="H21" s="2055"/>
    </row>
    <row r="22" spans="2:10" ht="15.75" customHeight="1" x14ac:dyDescent="0.2">
      <c r="B22" s="300"/>
      <c r="C22" s="660"/>
      <c r="D22" s="660"/>
      <c r="E22" s="660"/>
      <c r="F22" s="660"/>
      <c r="G22" s="660"/>
      <c r="H22" s="660"/>
    </row>
    <row r="23" spans="2:10" x14ac:dyDescent="0.2">
      <c r="B23" s="538"/>
      <c r="C23" s="538"/>
      <c r="D23" s="538"/>
      <c r="E23" s="538"/>
      <c r="F23" s="538"/>
      <c r="G23" s="538"/>
      <c r="H23" s="538"/>
    </row>
    <row r="24" spans="2:10" ht="15.75" customHeight="1" x14ac:dyDescent="0.25">
      <c r="B24" s="1974" t="s">
        <v>1128</v>
      </c>
      <c r="C24" s="1974"/>
      <c r="D24" s="1974"/>
      <c r="E24" s="1974"/>
      <c r="F24" s="1974"/>
      <c r="G24" s="1974"/>
      <c r="H24" s="1974"/>
      <c r="I24" s="1974"/>
      <c r="J24" s="13" t="s">
        <v>16</v>
      </c>
    </row>
    <row r="25" spans="2:10" ht="15" customHeight="1" x14ac:dyDescent="0.2">
      <c r="B25" s="1981" t="s">
        <v>1129</v>
      </c>
      <c r="C25" s="1981"/>
      <c r="D25" s="1981"/>
      <c r="E25" s="1981"/>
      <c r="F25" s="1981"/>
      <c r="G25" s="1981"/>
      <c r="H25" s="1981"/>
      <c r="I25" s="1981"/>
    </row>
    <row r="26" spans="2:10" ht="15" customHeight="1" x14ac:dyDescent="0.25">
      <c r="B26" s="1986" t="s">
        <v>1130</v>
      </c>
      <c r="C26" s="1986"/>
      <c r="D26" s="1986"/>
      <c r="E26" s="1986"/>
      <c r="F26" s="1986"/>
      <c r="G26" s="1986"/>
      <c r="H26" s="1986"/>
      <c r="I26" s="1986"/>
    </row>
    <row r="27" spans="2:10" ht="14.25" customHeight="1" thickBot="1" x14ac:dyDescent="0.3">
      <c r="B27" s="1977" t="s">
        <v>1122</v>
      </c>
      <c r="C27" s="1977"/>
      <c r="D27" s="1977"/>
      <c r="E27" s="1977"/>
      <c r="F27" s="1977"/>
      <c r="G27" s="1977"/>
      <c r="H27" s="1977"/>
      <c r="I27" s="1977"/>
    </row>
    <row r="28" spans="2:10" x14ac:dyDescent="0.2">
      <c r="B28" s="661"/>
      <c r="C28" s="661"/>
      <c r="D28" s="661"/>
      <c r="E28" s="661"/>
      <c r="F28" s="661"/>
      <c r="G28" s="661"/>
      <c r="H28" s="661"/>
      <c r="I28" s="661"/>
    </row>
    <row r="29" spans="2:10" s="438" customFormat="1" ht="19.5" customHeight="1" x14ac:dyDescent="0.25">
      <c r="B29" s="2056" t="s">
        <v>988</v>
      </c>
      <c r="C29" s="2056" t="s">
        <v>1131</v>
      </c>
      <c r="D29" s="2056"/>
      <c r="E29" s="2056"/>
      <c r="F29" s="2056" t="s">
        <v>1132</v>
      </c>
      <c r="G29" s="2056"/>
      <c r="H29" s="2056"/>
      <c r="I29" s="2056"/>
    </row>
    <row r="30" spans="2:10" s="438" customFormat="1" ht="45.75" customHeight="1" x14ac:dyDescent="0.25">
      <c r="B30" s="2057"/>
      <c r="C30" s="266" t="s">
        <v>1125</v>
      </c>
      <c r="D30" s="266" t="s">
        <v>1119</v>
      </c>
      <c r="E30" s="266" t="s">
        <v>0</v>
      </c>
      <c r="F30" s="266" t="s">
        <v>1125</v>
      </c>
      <c r="G30" s="266" t="s">
        <v>1126</v>
      </c>
      <c r="H30" s="266" t="s">
        <v>1133</v>
      </c>
      <c r="I30" s="266" t="s">
        <v>0</v>
      </c>
    </row>
    <row r="31" spans="2:10" s="438" customFormat="1" ht="18" customHeight="1" x14ac:dyDescent="0.25">
      <c r="B31" s="651">
        <v>2010</v>
      </c>
      <c r="C31" s="652">
        <v>11751202</v>
      </c>
      <c r="D31" s="652">
        <v>1985422</v>
      </c>
      <c r="E31" s="629">
        <v>13736624</v>
      </c>
      <c r="F31" s="652">
        <v>15095899</v>
      </c>
      <c r="G31" s="652">
        <v>0</v>
      </c>
      <c r="H31" s="652">
        <v>0</v>
      </c>
      <c r="I31" s="629">
        <v>15095899</v>
      </c>
    </row>
    <row r="32" spans="2:10" s="438" customFormat="1" ht="18" customHeight="1" x14ac:dyDescent="0.25">
      <c r="B32" s="651">
        <v>2011</v>
      </c>
      <c r="C32" s="652">
        <v>11668821</v>
      </c>
      <c r="D32" s="652">
        <v>1834507</v>
      </c>
      <c r="E32" s="629">
        <v>13503328</v>
      </c>
      <c r="F32" s="652">
        <v>13036595</v>
      </c>
      <c r="G32" s="652">
        <v>0</v>
      </c>
      <c r="H32" s="652">
        <v>12003022</v>
      </c>
      <c r="I32" s="629">
        <v>25039617</v>
      </c>
    </row>
    <row r="33" spans="2:9" s="438" customFormat="1" ht="18" customHeight="1" x14ac:dyDescent="0.25">
      <c r="B33" s="651">
        <v>2012</v>
      </c>
      <c r="C33" s="652">
        <v>11014628</v>
      </c>
      <c r="D33" s="652">
        <v>1179614</v>
      </c>
      <c r="E33" s="629">
        <v>12194242</v>
      </c>
      <c r="F33" s="652">
        <v>14731287</v>
      </c>
      <c r="G33" s="652">
        <v>0</v>
      </c>
      <c r="H33" s="652">
        <v>13114861</v>
      </c>
      <c r="I33" s="629">
        <v>27846148</v>
      </c>
    </row>
    <row r="34" spans="2:9" s="438" customFormat="1" ht="18" customHeight="1" x14ac:dyDescent="0.25">
      <c r="B34" s="651">
        <v>2013</v>
      </c>
      <c r="C34" s="652">
        <v>13949967.380999999</v>
      </c>
      <c r="D34" s="652">
        <v>833655.55</v>
      </c>
      <c r="E34" s="629">
        <v>14783622.931</v>
      </c>
      <c r="F34" s="652">
        <v>12190295</v>
      </c>
      <c r="G34" s="652">
        <v>1260</v>
      </c>
      <c r="H34" s="652">
        <v>14079829</v>
      </c>
      <c r="I34" s="629">
        <v>26271384</v>
      </c>
    </row>
    <row r="35" spans="2:9" ht="18" customHeight="1" x14ac:dyDescent="0.2">
      <c r="B35" s="651">
        <v>2014</v>
      </c>
      <c r="C35" s="652">
        <v>14327816.534</v>
      </c>
      <c r="D35" s="652">
        <v>565675.75399999996</v>
      </c>
      <c r="E35" s="629">
        <v>14893492.288000001</v>
      </c>
      <c r="F35" s="652">
        <v>14989573.844000001</v>
      </c>
      <c r="G35" s="652">
        <v>1190</v>
      </c>
      <c r="H35" s="652">
        <v>16629834.497</v>
      </c>
      <c r="I35" s="629">
        <v>31620598.340999998</v>
      </c>
    </row>
    <row r="36" spans="2:9" ht="18" customHeight="1" x14ac:dyDescent="0.2">
      <c r="B36" s="651">
        <v>2015</v>
      </c>
      <c r="C36" s="652">
        <v>17118743</v>
      </c>
      <c r="D36" s="652">
        <v>668135</v>
      </c>
      <c r="E36" s="629">
        <v>17786878</v>
      </c>
      <c r="F36" s="652">
        <v>19746250</v>
      </c>
      <c r="G36" s="652">
        <v>212</v>
      </c>
      <c r="H36" s="652">
        <v>21463223</v>
      </c>
      <c r="I36" s="629">
        <v>41209685</v>
      </c>
    </row>
    <row r="37" spans="2:9" ht="18" customHeight="1" x14ac:dyDescent="0.2">
      <c r="B37" s="651">
        <v>2016</v>
      </c>
      <c r="C37" s="652">
        <v>17431693</v>
      </c>
      <c r="D37" s="652">
        <v>1231289</v>
      </c>
      <c r="E37" s="629">
        <v>18662982</v>
      </c>
      <c r="F37" s="652">
        <v>23768226</v>
      </c>
      <c r="G37" s="652">
        <v>18158</v>
      </c>
      <c r="H37" s="652">
        <v>22218313</v>
      </c>
      <c r="I37" s="629">
        <v>46004697</v>
      </c>
    </row>
    <row r="38" spans="2:9" ht="18" customHeight="1" x14ac:dyDescent="0.2">
      <c r="B38" s="651">
        <v>2017</v>
      </c>
      <c r="C38" s="652">
        <v>15718934.123</v>
      </c>
      <c r="D38" s="652">
        <v>1600685.7050000001</v>
      </c>
      <c r="E38" s="629">
        <v>17319619.828000002</v>
      </c>
      <c r="F38" s="652">
        <v>31692207.522999998</v>
      </c>
      <c r="G38" s="652">
        <v>52059.817999999999</v>
      </c>
      <c r="H38" s="652">
        <v>24017823.145</v>
      </c>
      <c r="I38" s="629">
        <v>55762090.486000001</v>
      </c>
    </row>
    <row r="39" spans="2:9" ht="18" customHeight="1" x14ac:dyDescent="0.2">
      <c r="B39" s="651">
        <v>2018</v>
      </c>
      <c r="C39" s="653">
        <v>15022843.551999999</v>
      </c>
      <c r="D39" s="653">
        <v>2395444.0660000001</v>
      </c>
      <c r="E39" s="629">
        <v>17418287.618000001</v>
      </c>
      <c r="F39" s="653">
        <v>26273021.502999999</v>
      </c>
      <c r="G39" s="653">
        <v>34983.714</v>
      </c>
      <c r="H39" s="653">
        <v>22745290.120000001</v>
      </c>
      <c r="I39" s="629">
        <v>49053295.336999997</v>
      </c>
    </row>
    <row r="40" spans="2:9" ht="18" customHeight="1" x14ac:dyDescent="0.2">
      <c r="B40" s="651">
        <v>2019</v>
      </c>
      <c r="C40" s="653">
        <v>12300998.693</v>
      </c>
      <c r="D40" s="653">
        <v>2527114.6949999998</v>
      </c>
      <c r="E40" s="629">
        <v>14828113.388</v>
      </c>
      <c r="F40" s="653">
        <v>20838740.785999998</v>
      </c>
      <c r="G40" s="653">
        <v>27748.670999999998</v>
      </c>
      <c r="H40" s="653">
        <v>21444981.438000001</v>
      </c>
      <c r="I40" s="629">
        <v>42311470.894999996</v>
      </c>
    </row>
    <row r="41" spans="2:9" ht="18" customHeight="1" x14ac:dyDescent="0.2">
      <c r="B41" s="651">
        <v>2020</v>
      </c>
      <c r="C41" s="653">
        <v>10107040.953</v>
      </c>
      <c r="D41" s="653">
        <v>2655644.3020000001</v>
      </c>
      <c r="E41" s="654">
        <v>12762685.255000001</v>
      </c>
      <c r="F41" s="653">
        <v>23512412.557</v>
      </c>
      <c r="G41" s="653">
        <v>25501.444</v>
      </c>
      <c r="H41" s="653">
        <v>16292949.687000001</v>
      </c>
      <c r="I41" s="654">
        <v>39830863.688000001</v>
      </c>
    </row>
    <row r="42" spans="2:9" ht="26.25" customHeight="1" x14ac:dyDescent="0.2">
      <c r="B42" s="1982" t="s">
        <v>1127</v>
      </c>
      <c r="C42" s="1982"/>
      <c r="D42" s="1982"/>
      <c r="E42" s="1982"/>
      <c r="F42" s="1982"/>
      <c r="G42" s="1982"/>
      <c r="H42" s="1982"/>
      <c r="I42" s="662"/>
    </row>
    <row r="43" spans="2:9" ht="18" customHeight="1" x14ac:dyDescent="0.2">
      <c r="B43" s="300"/>
      <c r="C43" s="300"/>
      <c r="D43" s="300"/>
      <c r="E43" s="300"/>
      <c r="F43" s="300"/>
      <c r="G43" s="300"/>
      <c r="H43" s="300"/>
    </row>
  </sheetData>
  <mergeCells count="15">
    <mergeCell ref="B4:H4"/>
    <mergeCell ref="B5:H5"/>
    <mergeCell ref="B6:H6"/>
    <mergeCell ref="B8:B9"/>
    <mergeCell ref="C8:E8"/>
    <mergeCell ref="F8:H8"/>
    <mergeCell ref="B42:H42"/>
    <mergeCell ref="B21:H21"/>
    <mergeCell ref="B24:I24"/>
    <mergeCell ref="B25:I25"/>
    <mergeCell ref="B26:I26"/>
    <mergeCell ref="B27:I27"/>
    <mergeCell ref="B29:B30"/>
    <mergeCell ref="C29:E29"/>
    <mergeCell ref="F29:I29"/>
  </mergeCells>
  <hyperlinks>
    <hyperlink ref="I4" location="'Indice Total'!A162" display="Volver" xr:uid="{00000000-0004-0000-7E00-000000000000}"/>
    <hyperlink ref="J24" location="'Indice Total'!A162" display="Volver" xr:uid="{00000000-0004-0000-7E00-000001000000}"/>
  </hyperlinks>
  <pageMargins left="0.7" right="0.7" top="0.75" bottom="0.75" header="0.3" footer="0.3"/>
  <pageSetup scale="89"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tabColor theme="0" tint="-0.499984740745262"/>
  </sheetPr>
  <dimension ref="B2:G44"/>
  <sheetViews>
    <sheetView showGridLines="0" zoomScale="90" zoomScaleNormal="90" workbookViewId="0"/>
  </sheetViews>
  <sheetFormatPr baseColWidth="10" defaultColWidth="11.42578125" defaultRowHeight="12.75" x14ac:dyDescent="0.2"/>
  <cols>
    <col min="1" max="1" width="23" style="254" customWidth="1"/>
    <col min="2" max="2" width="11.42578125" style="254"/>
    <col min="3" max="3" width="11" style="254" customWidth="1"/>
    <col min="4" max="4" width="26.85546875" style="254" customWidth="1"/>
    <col min="5" max="5" width="25.28515625" style="254" customWidth="1"/>
    <col min="6" max="16384" width="11.42578125" style="254"/>
  </cols>
  <sheetData>
    <row r="2" spans="2:7" ht="23.25" customHeight="1" x14ac:dyDescent="0.25">
      <c r="B2" s="2023" t="s">
        <v>1134</v>
      </c>
      <c r="C2" s="2023"/>
      <c r="D2" s="2023"/>
      <c r="E2" s="2023"/>
      <c r="G2" s="13" t="s">
        <v>16</v>
      </c>
    </row>
    <row r="3" spans="2:7" ht="36.75" customHeight="1" x14ac:dyDescent="0.2">
      <c r="B3" s="2024" t="s">
        <v>1135</v>
      </c>
      <c r="C3" s="2024"/>
      <c r="D3" s="2024"/>
      <c r="E3" s="2024"/>
    </row>
    <row r="4" spans="2:7" ht="15" customHeight="1" thickBot="1" x14ac:dyDescent="0.3">
      <c r="B4" s="1977" t="s">
        <v>1136</v>
      </c>
      <c r="C4" s="1977"/>
      <c r="D4" s="1977"/>
      <c r="E4" s="1977"/>
    </row>
    <row r="5" spans="2:7" ht="15" x14ac:dyDescent="0.2">
      <c r="B5" s="649"/>
      <c r="C5" s="649"/>
    </row>
    <row r="6" spans="2:7" ht="52.5" customHeight="1" x14ac:dyDescent="0.2">
      <c r="B6" s="231" t="s">
        <v>988</v>
      </c>
      <c r="C6" s="231" t="s">
        <v>1137</v>
      </c>
      <c r="D6" s="231" t="s">
        <v>1123</v>
      </c>
      <c r="E6" s="231" t="s">
        <v>1138</v>
      </c>
    </row>
    <row r="7" spans="2:7" ht="15" customHeight="1" x14ac:dyDescent="0.2">
      <c r="B7" s="657">
        <v>2009</v>
      </c>
      <c r="C7" s="273" t="s">
        <v>1</v>
      </c>
      <c r="D7" s="302">
        <v>5911</v>
      </c>
      <c r="E7" s="302">
        <v>0</v>
      </c>
    </row>
    <row r="8" spans="2:7" ht="15" customHeight="1" x14ac:dyDescent="0.2">
      <c r="B8" s="657"/>
      <c r="C8" s="273" t="s">
        <v>2</v>
      </c>
      <c r="D8" s="302">
        <v>5477</v>
      </c>
      <c r="E8" s="302">
        <v>0</v>
      </c>
    </row>
    <row r="9" spans="2:7" ht="15" customHeight="1" x14ac:dyDescent="0.2">
      <c r="B9" s="663"/>
      <c r="C9" s="556" t="s">
        <v>0</v>
      </c>
      <c r="D9" s="629">
        <f>+D7+D8</f>
        <v>11388</v>
      </c>
      <c r="E9" s="629">
        <f>+E7+E8</f>
        <v>0</v>
      </c>
    </row>
    <row r="10" spans="2:7" ht="15" customHeight="1" x14ac:dyDescent="0.2">
      <c r="B10" s="657">
        <v>2010</v>
      </c>
      <c r="C10" s="273" t="s">
        <v>1</v>
      </c>
      <c r="D10" s="302">
        <v>26578</v>
      </c>
      <c r="E10" s="302">
        <v>23374</v>
      </c>
    </row>
    <row r="11" spans="2:7" ht="15" customHeight="1" x14ac:dyDescent="0.2">
      <c r="B11" s="657"/>
      <c r="C11" s="273" t="s">
        <v>2</v>
      </c>
      <c r="D11" s="302">
        <v>26085</v>
      </c>
      <c r="E11" s="302">
        <v>22968</v>
      </c>
    </row>
    <row r="12" spans="2:7" ht="15" customHeight="1" x14ac:dyDescent="0.2">
      <c r="B12" s="663"/>
      <c r="C12" s="556" t="s">
        <v>0</v>
      </c>
      <c r="D12" s="629">
        <f>+D10+D11</f>
        <v>52663</v>
      </c>
      <c r="E12" s="629">
        <f>+E10+E11</f>
        <v>46342</v>
      </c>
      <c r="F12" s="664"/>
    </row>
    <row r="13" spans="2:7" ht="15" customHeight="1" x14ac:dyDescent="0.2">
      <c r="B13" s="657">
        <v>2011</v>
      </c>
      <c r="C13" s="273" t="s">
        <v>1</v>
      </c>
      <c r="D13" s="302">
        <v>24417</v>
      </c>
      <c r="E13" s="302">
        <v>32866</v>
      </c>
      <c r="F13" s="664"/>
    </row>
    <row r="14" spans="2:7" ht="15" customHeight="1" x14ac:dyDescent="0.2">
      <c r="B14" s="657"/>
      <c r="C14" s="273" t="s">
        <v>2</v>
      </c>
      <c r="D14" s="302">
        <v>23761</v>
      </c>
      <c r="E14" s="302">
        <v>36260</v>
      </c>
      <c r="F14" s="664"/>
    </row>
    <row r="15" spans="2:7" ht="15" customHeight="1" x14ac:dyDescent="0.2">
      <c r="B15" s="663"/>
      <c r="C15" s="556" t="s">
        <v>0</v>
      </c>
      <c r="D15" s="629">
        <f>+D13+D14</f>
        <v>48178</v>
      </c>
      <c r="E15" s="629">
        <f>+E13+E14</f>
        <v>69126</v>
      </c>
      <c r="F15" s="664"/>
    </row>
    <row r="16" spans="2:7" ht="15" customHeight="1" x14ac:dyDescent="0.2">
      <c r="B16" s="657">
        <v>2012</v>
      </c>
      <c r="C16" s="273" t="s">
        <v>1</v>
      </c>
      <c r="D16" s="302">
        <v>27469</v>
      </c>
      <c r="E16" s="302">
        <v>65127</v>
      </c>
      <c r="F16" s="664"/>
    </row>
    <row r="17" spans="2:5" ht="15" customHeight="1" x14ac:dyDescent="0.2">
      <c r="B17" s="657"/>
      <c r="C17" s="273" t="s">
        <v>2</v>
      </c>
      <c r="D17" s="302">
        <v>29107</v>
      </c>
      <c r="E17" s="302">
        <v>62626</v>
      </c>
    </row>
    <row r="18" spans="2:5" ht="15" customHeight="1" x14ac:dyDescent="0.2">
      <c r="B18" s="663"/>
      <c r="C18" s="556" t="s">
        <v>0</v>
      </c>
      <c r="D18" s="629">
        <f>+D16+D17</f>
        <v>56576</v>
      </c>
      <c r="E18" s="629">
        <f>+E16+E17</f>
        <v>127753</v>
      </c>
    </row>
    <row r="19" spans="2:5" ht="15" customHeight="1" x14ac:dyDescent="0.2">
      <c r="B19" s="657">
        <v>2013</v>
      </c>
      <c r="C19" s="273" t="s">
        <v>1</v>
      </c>
      <c r="D19" s="302">
        <v>33780</v>
      </c>
      <c r="E19" s="302">
        <v>32202</v>
      </c>
    </row>
    <row r="20" spans="2:5" ht="15" customHeight="1" x14ac:dyDescent="0.2">
      <c r="B20" s="657"/>
      <c r="C20" s="273" t="s">
        <v>2</v>
      </c>
      <c r="D20" s="302">
        <v>38420</v>
      </c>
      <c r="E20" s="302">
        <v>37890</v>
      </c>
    </row>
    <row r="21" spans="2:5" ht="15" customHeight="1" x14ac:dyDescent="0.2">
      <c r="B21" s="663"/>
      <c r="C21" s="556" t="s">
        <v>0</v>
      </c>
      <c r="D21" s="629">
        <f>+D19+D20</f>
        <v>72200</v>
      </c>
      <c r="E21" s="629">
        <f>+E19+E20</f>
        <v>70092</v>
      </c>
    </row>
    <row r="22" spans="2:5" ht="15" customHeight="1" x14ac:dyDescent="0.2">
      <c r="B22" s="657">
        <v>2014</v>
      </c>
      <c r="C22" s="273" t="s">
        <v>1</v>
      </c>
      <c r="D22" s="302">
        <v>34907.666666666664</v>
      </c>
      <c r="E22" s="302">
        <v>39773</v>
      </c>
    </row>
    <row r="23" spans="2:5" ht="15" customHeight="1" x14ac:dyDescent="0.2">
      <c r="B23" s="657"/>
      <c r="C23" s="273" t="s">
        <v>2</v>
      </c>
      <c r="D23" s="302">
        <v>40294.416666666664</v>
      </c>
      <c r="E23" s="302">
        <v>42964</v>
      </c>
    </row>
    <row r="24" spans="2:5" ht="15" customHeight="1" x14ac:dyDescent="0.2">
      <c r="B24" s="663"/>
      <c r="C24" s="556" t="s">
        <v>0</v>
      </c>
      <c r="D24" s="629">
        <f>D23+D22</f>
        <v>75202.083333333328</v>
      </c>
      <c r="E24" s="629">
        <f>E23+E22</f>
        <v>82737</v>
      </c>
    </row>
    <row r="25" spans="2:5" ht="15" customHeight="1" x14ac:dyDescent="0.2">
      <c r="B25" s="657">
        <v>2015</v>
      </c>
      <c r="C25" s="273" t="s">
        <v>1</v>
      </c>
      <c r="D25" s="302">
        <v>40442</v>
      </c>
      <c r="E25" s="302">
        <v>49129</v>
      </c>
    </row>
    <row r="26" spans="2:5" ht="15" customHeight="1" x14ac:dyDescent="0.2">
      <c r="B26" s="657"/>
      <c r="C26" s="273" t="s">
        <v>2</v>
      </c>
      <c r="D26" s="302">
        <v>46466</v>
      </c>
      <c r="E26" s="302">
        <v>52093</v>
      </c>
    </row>
    <row r="27" spans="2:5" ht="15" customHeight="1" x14ac:dyDescent="0.2">
      <c r="B27" s="663"/>
      <c r="C27" s="556" t="s">
        <v>0</v>
      </c>
      <c r="D27" s="629">
        <f>D26+D25</f>
        <v>86908</v>
      </c>
      <c r="E27" s="629">
        <f>E26+E25</f>
        <v>101222</v>
      </c>
    </row>
    <row r="28" spans="2:5" ht="15" customHeight="1" x14ac:dyDescent="0.2">
      <c r="B28" s="657">
        <v>2016</v>
      </c>
      <c r="C28" s="273" t="s">
        <v>1</v>
      </c>
      <c r="D28" s="302">
        <v>41460</v>
      </c>
      <c r="E28" s="302">
        <v>58733</v>
      </c>
    </row>
    <row r="29" spans="2:5" ht="15" customHeight="1" x14ac:dyDescent="0.2">
      <c r="B29" s="657"/>
      <c r="C29" s="273" t="s">
        <v>2</v>
      </c>
      <c r="D29" s="302">
        <v>45744</v>
      </c>
      <c r="E29" s="302">
        <v>60726</v>
      </c>
    </row>
    <row r="30" spans="2:5" ht="15" customHeight="1" x14ac:dyDescent="0.2">
      <c r="B30" s="663"/>
      <c r="C30" s="556" t="s">
        <v>0</v>
      </c>
      <c r="D30" s="629">
        <f>D29+D28</f>
        <v>87204</v>
      </c>
      <c r="E30" s="629">
        <f>E29+E28</f>
        <v>119459</v>
      </c>
    </row>
    <row r="31" spans="2:5" ht="15" customHeight="1" x14ac:dyDescent="0.2">
      <c r="B31" s="657">
        <v>2017</v>
      </c>
      <c r="C31" s="273" t="s">
        <v>1</v>
      </c>
      <c r="D31" s="302">
        <v>36617.666666666664</v>
      </c>
      <c r="E31" s="302">
        <v>89865</v>
      </c>
    </row>
    <row r="32" spans="2:5" ht="15" customHeight="1" x14ac:dyDescent="0.2">
      <c r="B32" s="657"/>
      <c r="C32" s="273" t="s">
        <v>2</v>
      </c>
      <c r="D32" s="302">
        <v>40611.083333333336</v>
      </c>
      <c r="E32" s="302">
        <v>101554</v>
      </c>
    </row>
    <row r="33" spans="2:6" ht="15" customHeight="1" x14ac:dyDescent="0.2">
      <c r="B33" s="663"/>
      <c r="C33" s="556" t="s">
        <v>0</v>
      </c>
      <c r="D33" s="629">
        <f>D32+D31</f>
        <v>77228.75</v>
      </c>
      <c r="E33" s="629">
        <f>E32+E31</f>
        <v>191419</v>
      </c>
    </row>
    <row r="34" spans="2:6" ht="15" customHeight="1" x14ac:dyDescent="0.2">
      <c r="B34" s="657">
        <v>2018</v>
      </c>
      <c r="C34" s="273" t="s">
        <v>1</v>
      </c>
      <c r="D34" s="665">
        <v>33878.333333333336</v>
      </c>
      <c r="E34" s="665">
        <v>58385</v>
      </c>
    </row>
    <row r="35" spans="2:6" ht="15" customHeight="1" x14ac:dyDescent="0.2">
      <c r="B35" s="657"/>
      <c r="C35" s="273" t="s">
        <v>2</v>
      </c>
      <c r="D35" s="665">
        <v>38117.166666666664</v>
      </c>
      <c r="E35" s="665">
        <v>67341</v>
      </c>
    </row>
    <row r="36" spans="2:6" ht="15" customHeight="1" x14ac:dyDescent="0.2">
      <c r="B36" s="663"/>
      <c r="C36" s="556" t="s">
        <v>0</v>
      </c>
      <c r="D36" s="629">
        <f>D35+D34</f>
        <v>71995.5</v>
      </c>
      <c r="E36" s="629">
        <f>E35+E34</f>
        <v>125726</v>
      </c>
    </row>
    <row r="37" spans="2:6" ht="15" customHeight="1" x14ac:dyDescent="0.2">
      <c r="B37" s="657">
        <v>2019</v>
      </c>
      <c r="C37" s="273" t="s">
        <v>1</v>
      </c>
      <c r="D37" s="665">
        <v>35655</v>
      </c>
      <c r="E37" s="665">
        <v>51007</v>
      </c>
    </row>
    <row r="38" spans="2:6" ht="15" customHeight="1" x14ac:dyDescent="0.2">
      <c r="B38" s="657"/>
      <c r="C38" s="273" t="s">
        <v>2</v>
      </c>
      <c r="D38" s="665">
        <v>43286</v>
      </c>
      <c r="E38" s="665">
        <v>58715</v>
      </c>
    </row>
    <row r="39" spans="2:6" ht="15" customHeight="1" x14ac:dyDescent="0.2">
      <c r="B39" s="663"/>
      <c r="C39" s="556" t="s">
        <v>0</v>
      </c>
      <c r="D39" s="629">
        <v>78941</v>
      </c>
      <c r="E39" s="629">
        <v>109722</v>
      </c>
    </row>
    <row r="40" spans="2:6" ht="15" customHeight="1" x14ac:dyDescent="0.2">
      <c r="B40" s="657">
        <v>2020</v>
      </c>
      <c r="C40" s="273" t="s">
        <v>1</v>
      </c>
      <c r="D40" s="665">
        <v>25227</v>
      </c>
      <c r="E40" s="665">
        <v>51892</v>
      </c>
    </row>
    <row r="41" spans="2:6" ht="15" customHeight="1" x14ac:dyDescent="0.2">
      <c r="B41" s="657"/>
      <c r="C41" s="273" t="s">
        <v>2</v>
      </c>
      <c r="D41" s="665">
        <v>27826</v>
      </c>
      <c r="E41" s="665">
        <v>53618</v>
      </c>
    </row>
    <row r="42" spans="2:6" ht="15" customHeight="1" x14ac:dyDescent="0.2">
      <c r="B42" s="663"/>
      <c r="C42" s="556" t="s">
        <v>0</v>
      </c>
      <c r="D42" s="629">
        <v>53053</v>
      </c>
      <c r="E42" s="629">
        <v>105510</v>
      </c>
    </row>
    <row r="43" spans="2:6" ht="25.5" customHeight="1" x14ac:dyDescent="0.2">
      <c r="B43" s="2058" t="s">
        <v>1139</v>
      </c>
      <c r="C43" s="2059"/>
      <c r="D43" s="2059"/>
      <c r="E43" s="2059"/>
    </row>
    <row r="44" spans="2:6" ht="31.5" customHeight="1" x14ac:dyDescent="0.2">
      <c r="B44" s="2058"/>
      <c r="C44" s="2059"/>
      <c r="D44" s="2059"/>
      <c r="E44" s="2059"/>
      <c r="F44" s="666"/>
    </row>
  </sheetData>
  <mergeCells count="5">
    <mergeCell ref="B2:E2"/>
    <mergeCell ref="B3:E3"/>
    <mergeCell ref="B4:E4"/>
    <mergeCell ref="B43:E43"/>
    <mergeCell ref="B44:E44"/>
  </mergeCells>
  <hyperlinks>
    <hyperlink ref="G2" location="'Indice Total'!A162" display="Volver" xr:uid="{00000000-0004-0000-7F00-000000000000}"/>
  </hyperlinks>
  <pageMargins left="0.7" right="0.7" top="0.75" bottom="0.75" header="0.3" footer="0.3"/>
  <pageSetup orientation="portrait"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tabColor theme="0" tint="-0.499984740745262"/>
  </sheetPr>
  <dimension ref="B1:I16"/>
  <sheetViews>
    <sheetView showGridLines="0" zoomScale="90" zoomScaleNormal="90" workbookViewId="0"/>
  </sheetViews>
  <sheetFormatPr baseColWidth="10" defaultRowHeight="15" x14ac:dyDescent="0.25"/>
  <cols>
    <col min="1" max="1" width="22.7109375" customWidth="1"/>
    <col min="2" max="2" width="13.5703125" customWidth="1"/>
    <col min="3" max="3" width="21.28515625" customWidth="1"/>
    <col min="4" max="4" width="24.140625" customWidth="1"/>
    <col min="5" max="5" width="24" customWidth="1"/>
    <col min="6" max="6" width="18.85546875" customWidth="1"/>
    <col min="7" max="7" width="16" customWidth="1"/>
    <col min="8" max="8" width="19" bestFit="1" customWidth="1"/>
    <col min="9" max="9" width="9.85546875" bestFit="1" customWidth="1"/>
  </cols>
  <sheetData>
    <row r="1" spans="2:9" x14ac:dyDescent="0.25">
      <c r="B1" s="450"/>
      <c r="C1" s="450"/>
      <c r="D1" s="667"/>
      <c r="E1" s="667"/>
      <c r="F1" s="667"/>
      <c r="G1" s="667"/>
      <c r="H1" s="667"/>
      <c r="I1" s="667"/>
    </row>
    <row r="2" spans="2:9" ht="18" x14ac:dyDescent="0.25">
      <c r="B2" s="2023" t="s">
        <v>1140</v>
      </c>
      <c r="C2" s="2023"/>
      <c r="D2" s="2023"/>
      <c r="E2" s="2023"/>
      <c r="F2" s="2023"/>
      <c r="G2" s="13" t="s">
        <v>16</v>
      </c>
    </row>
    <row r="3" spans="2:9" ht="38.25" customHeight="1" x14ac:dyDescent="0.25">
      <c r="B3" s="2024" t="s">
        <v>1141</v>
      </c>
      <c r="C3" s="2024"/>
      <c r="D3" s="2024"/>
      <c r="E3" s="2024"/>
      <c r="F3" s="2024"/>
    </row>
    <row r="4" spans="2:9" ht="16.5" thickBot="1" x14ac:dyDescent="0.3">
      <c r="B4" s="1977" t="s">
        <v>1142</v>
      </c>
      <c r="C4" s="1977"/>
      <c r="D4" s="1977"/>
      <c r="E4" s="1977"/>
      <c r="F4" s="1977"/>
    </row>
    <row r="5" spans="2:9" x14ac:dyDescent="0.25">
      <c r="B5" s="668"/>
      <c r="C5" s="668"/>
      <c r="D5" s="668"/>
      <c r="E5" s="669"/>
      <c r="F5" s="669"/>
    </row>
    <row r="6" spans="2:9" ht="31.5" x14ac:dyDescent="0.25">
      <c r="B6" s="231" t="s">
        <v>1116</v>
      </c>
      <c r="C6" s="258" t="s">
        <v>1143</v>
      </c>
      <c r="D6" s="258" t="s">
        <v>1144</v>
      </c>
      <c r="E6" s="258" t="s">
        <v>1119</v>
      </c>
      <c r="F6" s="258" t="s">
        <v>0</v>
      </c>
    </row>
    <row r="7" spans="2:9" ht="23.25" customHeight="1" x14ac:dyDescent="0.25">
      <c r="B7" s="670">
        <v>2013</v>
      </c>
      <c r="C7" s="671">
        <v>71392</v>
      </c>
      <c r="D7" s="671">
        <v>18000</v>
      </c>
      <c r="E7" s="671">
        <v>1384</v>
      </c>
      <c r="F7" s="629">
        <v>90776</v>
      </c>
    </row>
    <row r="8" spans="2:9" ht="19.5" customHeight="1" x14ac:dyDescent="0.25">
      <c r="B8" s="670">
        <v>2014</v>
      </c>
      <c r="C8" s="671">
        <v>101081</v>
      </c>
      <c r="D8" s="671">
        <v>19485</v>
      </c>
      <c r="E8" s="671">
        <v>1234</v>
      </c>
      <c r="F8" s="629">
        <v>121800</v>
      </c>
    </row>
    <row r="9" spans="2:9" ht="24.75" customHeight="1" x14ac:dyDescent="0.25">
      <c r="B9" s="670">
        <v>2015</v>
      </c>
      <c r="C9" s="671">
        <v>101855</v>
      </c>
      <c r="D9" s="671">
        <v>16383</v>
      </c>
      <c r="E9" s="671">
        <v>1358</v>
      </c>
      <c r="F9" s="629">
        <v>119596</v>
      </c>
    </row>
    <row r="10" spans="2:9" ht="25.5" customHeight="1" x14ac:dyDescent="0.25">
      <c r="B10" s="670">
        <v>2016</v>
      </c>
      <c r="C10" s="671">
        <v>86472</v>
      </c>
      <c r="D10" s="671">
        <v>19686</v>
      </c>
      <c r="E10" s="671">
        <v>1491</v>
      </c>
      <c r="F10" s="629">
        <v>107649</v>
      </c>
      <c r="G10" s="229"/>
    </row>
    <row r="11" spans="2:9" ht="25.5" customHeight="1" x14ac:dyDescent="0.25">
      <c r="B11" s="670">
        <v>2017</v>
      </c>
      <c r="C11" s="671">
        <v>100628</v>
      </c>
      <c r="D11" s="671">
        <v>18539</v>
      </c>
      <c r="E11" s="671">
        <v>1406</v>
      </c>
      <c r="F11" s="629">
        <v>120573</v>
      </c>
    </row>
    <row r="12" spans="2:9" ht="25.5" customHeight="1" x14ac:dyDescent="0.25">
      <c r="B12" s="670">
        <v>2018</v>
      </c>
      <c r="C12" s="672">
        <v>114669</v>
      </c>
      <c r="D12" s="672">
        <v>24569</v>
      </c>
      <c r="E12" s="672">
        <v>1823</v>
      </c>
      <c r="F12" s="629">
        <v>141061</v>
      </c>
    </row>
    <row r="13" spans="2:9" ht="25.5" customHeight="1" x14ac:dyDescent="0.25">
      <c r="B13" s="670">
        <v>2019</v>
      </c>
      <c r="C13" s="672">
        <v>121677</v>
      </c>
      <c r="D13" s="672">
        <v>27543</v>
      </c>
      <c r="E13" s="672">
        <v>1925</v>
      </c>
      <c r="F13" s="629">
        <v>151145</v>
      </c>
    </row>
    <row r="14" spans="2:9" ht="25.5" customHeight="1" x14ac:dyDescent="0.25">
      <c r="B14" s="670">
        <v>2020</v>
      </c>
      <c r="C14" s="672">
        <v>70711</v>
      </c>
      <c r="D14" s="672">
        <v>40450</v>
      </c>
      <c r="E14" s="672">
        <v>606</v>
      </c>
      <c r="F14" s="654">
        <v>111767</v>
      </c>
    </row>
    <row r="15" spans="2:9" ht="30.75" customHeight="1" x14ac:dyDescent="0.25">
      <c r="B15" s="2053" t="s">
        <v>1145</v>
      </c>
      <c r="C15" s="2053"/>
      <c r="D15" s="2053"/>
      <c r="E15" s="2053"/>
      <c r="F15" s="2053"/>
    </row>
    <row r="16" spans="2:9" ht="28.5" customHeight="1" x14ac:dyDescent="0.25">
      <c r="B16" s="2054"/>
      <c r="C16" s="2054"/>
      <c r="D16" s="2054"/>
      <c r="E16" s="2054"/>
      <c r="F16" s="2054"/>
    </row>
  </sheetData>
  <mergeCells count="5">
    <mergeCell ref="B2:F2"/>
    <mergeCell ref="B3:F3"/>
    <mergeCell ref="B4:F4"/>
    <mergeCell ref="B15:F15"/>
    <mergeCell ref="B16:F16"/>
  </mergeCells>
  <hyperlinks>
    <hyperlink ref="G2" location="'Indice Total'!A162" display="Volver" xr:uid="{00000000-0004-0000-8000-000000000000}"/>
  </hyperlinks>
  <pageMargins left="0.70866141732283472" right="0.70866141732283472" top="0.74803149606299213" bottom="0.74803149606299213" header="0.31496062992125984" footer="0.31496062992125984"/>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0.499984740745262"/>
    <pageSetUpPr fitToPage="1"/>
  </sheetPr>
  <dimension ref="B1:J64"/>
  <sheetViews>
    <sheetView showGridLines="0" zoomScale="90" zoomScaleNormal="90" workbookViewId="0"/>
  </sheetViews>
  <sheetFormatPr baseColWidth="10" defaultColWidth="11.42578125" defaultRowHeight="12.75" x14ac:dyDescent="0.2"/>
  <cols>
    <col min="1" max="1" width="19.85546875" style="891" customWidth="1"/>
    <col min="2" max="2" width="38.85546875" style="891" customWidth="1"/>
    <col min="3" max="6" width="13.7109375" style="891" customWidth="1"/>
    <col min="7" max="7" width="18.5703125" style="891" customWidth="1"/>
    <col min="8" max="8" width="17.140625" style="891" customWidth="1"/>
    <col min="9" max="9" width="11.42578125" style="891"/>
    <col min="10" max="10" width="13.42578125" style="891" customWidth="1"/>
    <col min="11" max="16384" width="11.42578125" style="891"/>
  </cols>
  <sheetData>
    <row r="1" spans="2:10" ht="42.95" customHeight="1" x14ac:dyDescent="0.2"/>
    <row r="2" spans="2:10" ht="18" x14ac:dyDescent="0.25">
      <c r="B2" s="1776" t="s">
        <v>1810</v>
      </c>
      <c r="C2" s="1776"/>
      <c r="D2" s="1776"/>
      <c r="E2" s="1776"/>
      <c r="F2" s="1776"/>
      <c r="G2" s="1776"/>
      <c r="H2" s="1776"/>
      <c r="I2" s="1" t="s">
        <v>16</v>
      </c>
    </row>
    <row r="3" spans="2:10" ht="36" customHeight="1" x14ac:dyDescent="0.2">
      <c r="B3" s="1771" t="s">
        <v>1811</v>
      </c>
      <c r="C3" s="1771"/>
      <c r="D3" s="1771"/>
      <c r="E3" s="1771"/>
      <c r="F3" s="1771"/>
      <c r="G3" s="1771"/>
      <c r="H3" s="1771"/>
    </row>
    <row r="4" spans="2:10" ht="19.149999999999999" customHeight="1" thickBot="1" x14ac:dyDescent="0.25">
      <c r="B4" s="1777">
        <v>2020</v>
      </c>
      <c r="C4" s="1777"/>
      <c r="D4" s="1777"/>
      <c r="E4" s="1777"/>
      <c r="F4" s="1777"/>
      <c r="G4" s="1777"/>
      <c r="H4" s="1777"/>
    </row>
    <row r="5" spans="2:10" ht="17.25" customHeight="1" x14ac:dyDescent="0.2">
      <c r="B5" s="1064"/>
      <c r="C5" s="1064"/>
      <c r="D5" s="1064"/>
      <c r="E5" s="1064"/>
      <c r="F5" s="1064"/>
      <c r="G5" s="1064"/>
      <c r="H5" s="1064"/>
    </row>
    <row r="6" spans="2:10" ht="15.75" customHeight="1" x14ac:dyDescent="0.2">
      <c r="B6" s="1738" t="s">
        <v>1812</v>
      </c>
      <c r="C6" s="1752" t="s">
        <v>1739</v>
      </c>
      <c r="D6" s="1752"/>
      <c r="E6" s="1752"/>
      <c r="F6" s="1778" t="s">
        <v>1805</v>
      </c>
      <c r="G6" s="1774" t="s">
        <v>1806</v>
      </c>
      <c r="H6" s="1779" t="s">
        <v>0</v>
      </c>
    </row>
    <row r="7" spans="2:10" ht="21" customHeight="1" x14ac:dyDescent="0.2">
      <c r="B7" s="1739"/>
      <c r="C7" s="574" t="s">
        <v>481</v>
      </c>
      <c r="D7" s="574" t="s">
        <v>1612</v>
      </c>
      <c r="E7" s="574" t="s">
        <v>485</v>
      </c>
      <c r="F7" s="1764"/>
      <c r="G7" s="1775"/>
      <c r="H7" s="1742"/>
      <c r="I7" s="1074"/>
    </row>
    <row r="8" spans="2:10" ht="18" customHeight="1" x14ac:dyDescent="0.2">
      <c r="B8" s="1088" t="s">
        <v>217</v>
      </c>
      <c r="C8" s="1018">
        <v>501</v>
      </c>
      <c r="D8" s="1084">
        <v>606.16666666666663</v>
      </c>
      <c r="E8" s="1018">
        <v>85.666666666666671</v>
      </c>
      <c r="F8" s="1143">
        <v>10112.666666666666</v>
      </c>
      <c r="G8" s="1018"/>
      <c r="H8" s="1144">
        <v>11305.5</v>
      </c>
      <c r="I8" s="1074"/>
    </row>
    <row r="9" spans="2:10" ht="18" customHeight="1" x14ac:dyDescent="0.2">
      <c r="B9" s="1088" t="s">
        <v>218</v>
      </c>
      <c r="C9" s="1018">
        <v>724.16666666666663</v>
      </c>
      <c r="D9" s="1084">
        <v>1051.9166666666667</v>
      </c>
      <c r="E9" s="1018">
        <v>133.16666666666666</v>
      </c>
      <c r="F9" s="1143">
        <v>15016.666666666666</v>
      </c>
      <c r="G9" s="1018"/>
      <c r="H9" s="1144">
        <v>16925.916666666668</v>
      </c>
      <c r="I9" s="1074"/>
    </row>
    <row r="10" spans="2:10" ht="18" customHeight="1" x14ac:dyDescent="0.2">
      <c r="B10" s="1088" t="s">
        <v>219</v>
      </c>
      <c r="C10" s="1018">
        <v>1651.5833333333333</v>
      </c>
      <c r="D10" s="1084">
        <v>1476.5</v>
      </c>
      <c r="E10" s="1018">
        <v>344.33333333333331</v>
      </c>
      <c r="F10" s="1145">
        <v>24892</v>
      </c>
      <c r="G10" s="1018">
        <v>1</v>
      </c>
      <c r="H10" s="1144">
        <v>28365.416666666668</v>
      </c>
      <c r="I10" s="1074"/>
    </row>
    <row r="11" spans="2:10" ht="18" customHeight="1" x14ac:dyDescent="0.2">
      <c r="B11" s="1088" t="s">
        <v>220</v>
      </c>
      <c r="C11" s="1018">
        <v>873.66666666666663</v>
      </c>
      <c r="D11" s="1084">
        <v>542.25</v>
      </c>
      <c r="E11" s="1018">
        <v>71.916666666666671</v>
      </c>
      <c r="F11" s="1145">
        <v>10481</v>
      </c>
      <c r="G11" s="1018">
        <v>1</v>
      </c>
      <c r="H11" s="1144">
        <v>11969.833333333334</v>
      </c>
      <c r="I11" s="1074"/>
      <c r="J11" s="1146"/>
    </row>
    <row r="12" spans="2:10" ht="18" customHeight="1" x14ac:dyDescent="0.2">
      <c r="B12" s="1088" t="s">
        <v>221</v>
      </c>
      <c r="C12" s="1018">
        <v>2000.25</v>
      </c>
      <c r="D12" s="1084">
        <v>2281.0833333333335</v>
      </c>
      <c r="E12" s="1018">
        <v>56</v>
      </c>
      <c r="F12" s="1143">
        <v>29933</v>
      </c>
      <c r="G12" s="1018"/>
      <c r="H12" s="1144">
        <v>34270.333333333336</v>
      </c>
      <c r="I12" s="1074"/>
    </row>
    <row r="13" spans="2:10" ht="18" customHeight="1" x14ac:dyDescent="0.2">
      <c r="B13" s="1088" t="s">
        <v>222</v>
      </c>
      <c r="C13" s="1018">
        <v>3317.75</v>
      </c>
      <c r="D13" s="1084">
        <v>5054.916666666667</v>
      </c>
      <c r="E13" s="1018">
        <v>7465.333333333333</v>
      </c>
      <c r="F13" s="1145">
        <v>79771</v>
      </c>
      <c r="G13" s="1018">
        <v>1</v>
      </c>
      <c r="H13" s="1144">
        <v>95610</v>
      </c>
      <c r="I13" s="1074"/>
    </row>
    <row r="14" spans="2:10" ht="18" customHeight="1" x14ac:dyDescent="0.2">
      <c r="B14" s="1088" t="s">
        <v>1218</v>
      </c>
      <c r="C14" s="1018">
        <v>3391.3333333333335</v>
      </c>
      <c r="D14" s="1084">
        <v>3600.5833333333335</v>
      </c>
      <c r="E14" s="1018">
        <v>139.33333333333334</v>
      </c>
      <c r="F14" s="1145">
        <v>35140</v>
      </c>
      <c r="G14" s="1018">
        <v>1</v>
      </c>
      <c r="H14" s="1144">
        <v>42272.25</v>
      </c>
      <c r="I14" s="1074"/>
    </row>
    <row r="15" spans="2:10" ht="18" customHeight="1" x14ac:dyDescent="0.2">
      <c r="B15" s="1088" t="s">
        <v>224</v>
      </c>
      <c r="C15" s="1018">
        <v>2928.6666666666665</v>
      </c>
      <c r="D15" s="1084">
        <v>5795.5</v>
      </c>
      <c r="E15" s="1018">
        <v>400.41666666666669</v>
      </c>
      <c r="F15" s="1143">
        <v>40585.583333333336</v>
      </c>
      <c r="G15" s="1018"/>
      <c r="H15" s="1144">
        <v>49710.166666666672</v>
      </c>
      <c r="I15" s="1074"/>
    </row>
    <row r="16" spans="2:10" ht="18" customHeight="1" x14ac:dyDescent="0.2">
      <c r="B16" s="1088" t="s">
        <v>231</v>
      </c>
      <c r="C16" s="1018">
        <v>1182.5833333333333</v>
      </c>
      <c r="D16" s="1084">
        <v>1609.0833333333333</v>
      </c>
      <c r="E16" s="1018">
        <v>146.75</v>
      </c>
      <c r="F16" s="1143">
        <v>17187.916666666668</v>
      </c>
      <c r="G16" s="1018"/>
      <c r="H16" s="1144">
        <v>20126.333333333336</v>
      </c>
      <c r="I16" s="1074"/>
    </row>
    <row r="17" spans="2:9" ht="18" customHeight="1" x14ac:dyDescent="0.2">
      <c r="B17" s="1088" t="s">
        <v>225</v>
      </c>
      <c r="C17" s="1018">
        <v>4818.916666666667</v>
      </c>
      <c r="D17" s="1084">
        <v>5076.666666666667</v>
      </c>
      <c r="E17" s="1018">
        <v>1022.6666666666666</v>
      </c>
      <c r="F17" s="1143">
        <v>63531.416666666664</v>
      </c>
      <c r="G17" s="1018"/>
      <c r="H17" s="1144">
        <v>74449.666666666657</v>
      </c>
      <c r="I17" s="1074"/>
    </row>
    <row r="18" spans="2:9" ht="18" customHeight="1" x14ac:dyDescent="0.2">
      <c r="B18" s="1088" t="s">
        <v>1771</v>
      </c>
      <c r="C18" s="1018">
        <v>1742.75</v>
      </c>
      <c r="D18" s="1084">
        <v>3556.9166666666665</v>
      </c>
      <c r="E18" s="1018">
        <v>82.916666666666671</v>
      </c>
      <c r="F18" s="1143">
        <v>39264.916666666664</v>
      </c>
      <c r="G18" s="1018"/>
      <c r="H18" s="1144">
        <v>44647.5</v>
      </c>
      <c r="I18" s="1074"/>
    </row>
    <row r="19" spans="2:9" ht="18" customHeight="1" x14ac:dyDescent="0.2">
      <c r="B19" s="1088" t="s">
        <v>1772</v>
      </c>
      <c r="C19" s="1018">
        <v>1264.6666666666667</v>
      </c>
      <c r="D19" s="1084">
        <v>1195.9166666666667</v>
      </c>
      <c r="E19" s="1018">
        <v>39.25</v>
      </c>
      <c r="F19" s="1143">
        <v>16286.333333333334</v>
      </c>
      <c r="G19" s="1018"/>
      <c r="H19" s="1144">
        <v>18786.166666666668</v>
      </c>
      <c r="I19" s="1074"/>
    </row>
    <row r="20" spans="2:9" ht="18" customHeight="1" x14ac:dyDescent="0.2">
      <c r="B20" s="1091" t="s">
        <v>1773</v>
      </c>
      <c r="C20" s="1018">
        <v>2542.9166666666665</v>
      </c>
      <c r="D20" s="1084">
        <v>4091.1666666666665</v>
      </c>
      <c r="E20" s="1018">
        <v>649.66666666666663</v>
      </c>
      <c r="F20" s="1143">
        <v>35795.833333333336</v>
      </c>
      <c r="G20" s="1018"/>
      <c r="H20" s="1144">
        <v>43079.583333333336</v>
      </c>
      <c r="I20" s="1074"/>
    </row>
    <row r="21" spans="2:9" ht="18" customHeight="1" x14ac:dyDescent="0.2">
      <c r="B21" s="1091" t="s">
        <v>1219</v>
      </c>
      <c r="C21" s="1018">
        <v>320.08333333333331</v>
      </c>
      <c r="D21" s="1084">
        <v>320.58333333333331</v>
      </c>
      <c r="E21" s="1018">
        <v>23.5</v>
      </c>
      <c r="F21" s="1143">
        <v>6138.916666666667</v>
      </c>
      <c r="G21" s="1018"/>
      <c r="H21" s="1144">
        <v>6803.0833333333339</v>
      </c>
      <c r="I21" s="1074"/>
    </row>
    <row r="22" spans="2:9" ht="18" customHeight="1" x14ac:dyDescent="0.2">
      <c r="B22" s="1088" t="s">
        <v>1775</v>
      </c>
      <c r="C22" s="1018">
        <v>502.66666666666669</v>
      </c>
      <c r="D22" s="1084">
        <v>433.66666666666669</v>
      </c>
      <c r="E22" s="1018">
        <v>798.16666666666663</v>
      </c>
      <c r="F22" s="1143">
        <v>9245.9166666666661</v>
      </c>
      <c r="G22" s="1018"/>
      <c r="H22" s="1144">
        <v>10980.416666666666</v>
      </c>
      <c r="I22" s="1074"/>
    </row>
    <row r="23" spans="2:9" ht="18" customHeight="1" x14ac:dyDescent="0.2">
      <c r="B23" s="1088" t="s">
        <v>232</v>
      </c>
      <c r="C23" s="1018">
        <v>44663.083333333336</v>
      </c>
      <c r="D23" s="1084">
        <v>41586.916666666664</v>
      </c>
      <c r="E23" s="1018">
        <v>4027.4166666666665</v>
      </c>
      <c r="F23" s="1145">
        <v>428044</v>
      </c>
      <c r="G23" s="1018">
        <v>1</v>
      </c>
      <c r="H23" s="1144">
        <v>518322.41666666669</v>
      </c>
      <c r="I23" s="1074"/>
    </row>
    <row r="24" spans="2:9" ht="18" customHeight="1" x14ac:dyDescent="0.2">
      <c r="B24" s="1041" t="s">
        <v>1808</v>
      </c>
      <c r="C24" s="1132"/>
      <c r="D24" s="1147"/>
      <c r="E24" s="1132"/>
      <c r="F24" s="1148">
        <v>8644.75</v>
      </c>
      <c r="G24" s="1132"/>
      <c r="H24" s="1144">
        <v>8644.75</v>
      </c>
      <c r="I24" s="1074"/>
    </row>
    <row r="25" spans="2:9" ht="18" customHeight="1" x14ac:dyDescent="0.2">
      <c r="B25" s="1075" t="s">
        <v>0</v>
      </c>
      <c r="C25" s="1133">
        <v>72426.083333333343</v>
      </c>
      <c r="D25" s="1133">
        <v>78279.833333333343</v>
      </c>
      <c r="E25" s="1133">
        <v>15486.499999999996</v>
      </c>
      <c r="F25" s="1133">
        <v>870071.91666666674</v>
      </c>
      <c r="G25" s="1133">
        <v>5</v>
      </c>
      <c r="H25" s="1133">
        <v>1036269.3333333335</v>
      </c>
      <c r="I25" s="1074"/>
    </row>
    <row r="26" spans="2:9" ht="18" customHeight="1" x14ac:dyDescent="0.2">
      <c r="H26" s="1090"/>
      <c r="I26" s="1074"/>
    </row>
    <row r="27" spans="2:9" x14ac:dyDescent="0.2">
      <c r="C27" s="1149"/>
      <c r="D27" s="1149"/>
      <c r="E27" s="1149"/>
      <c r="F27" s="1149"/>
      <c r="G27" s="1149"/>
      <c r="H27" s="1149"/>
      <c r="I27" s="1074"/>
    </row>
    <row r="28" spans="2:9" x14ac:dyDescent="0.2">
      <c r="C28" s="1150"/>
      <c r="D28" s="1150"/>
      <c r="E28" s="1150"/>
      <c r="F28" s="1150"/>
      <c r="H28" s="1127"/>
      <c r="I28" s="1074"/>
    </row>
    <row r="29" spans="2:9" x14ac:dyDescent="0.2">
      <c r="C29" s="1090"/>
      <c r="D29" s="1090"/>
      <c r="E29" s="1090"/>
      <c r="F29" s="1090"/>
      <c r="G29" s="1090"/>
      <c r="H29" s="1090"/>
      <c r="I29" s="1074"/>
    </row>
    <row r="30" spans="2:9" x14ac:dyDescent="0.2">
      <c r="F30" s="1090"/>
      <c r="I30" s="1074"/>
    </row>
    <row r="31" spans="2:9" x14ac:dyDescent="0.2">
      <c r="I31" s="1074"/>
    </row>
    <row r="32" spans="2:9" x14ac:dyDescent="0.2">
      <c r="C32" s="1142"/>
      <c r="D32" s="1142"/>
      <c r="E32" s="1142"/>
      <c r="F32" s="1142"/>
      <c r="G32" s="1142"/>
      <c r="H32" s="1142"/>
      <c r="I32" s="1074"/>
    </row>
    <row r="33" spans="2:9" x14ac:dyDescent="0.2">
      <c r="C33" s="1140"/>
      <c r="D33" s="1140"/>
      <c r="E33" s="1140"/>
      <c r="F33" s="1140"/>
      <c r="G33" s="1140"/>
      <c r="H33" s="1140"/>
      <c r="I33" s="1074"/>
    </row>
    <row r="35" spans="2:9" x14ac:dyDescent="0.2">
      <c r="C35" s="1074"/>
      <c r="D35" s="1074"/>
      <c r="E35" s="1074"/>
      <c r="F35" s="1074"/>
      <c r="G35" s="1074"/>
    </row>
    <row r="36" spans="2:9" x14ac:dyDescent="0.2">
      <c r="C36" s="1074"/>
      <c r="D36" s="1074"/>
      <c r="E36" s="1074"/>
      <c r="F36" s="1074"/>
      <c r="G36" s="1074"/>
    </row>
    <row r="37" spans="2:9" x14ac:dyDescent="0.2">
      <c r="C37" s="1074"/>
      <c r="D37" s="1074"/>
      <c r="E37" s="1074"/>
      <c r="F37" s="1074"/>
      <c r="G37" s="1074"/>
    </row>
    <row r="38" spans="2:9" x14ac:dyDescent="0.2">
      <c r="C38" s="1074"/>
      <c r="D38" s="1074"/>
      <c r="E38" s="1074"/>
      <c r="F38" s="1074"/>
      <c r="G38" s="1074"/>
    </row>
    <row r="39" spans="2:9" x14ac:dyDescent="0.2">
      <c r="G39" s="1074"/>
    </row>
    <row r="45" spans="2:9" x14ac:dyDescent="0.2">
      <c r="B45" s="920"/>
      <c r="C45" s="1151"/>
      <c r="D45" s="1151"/>
      <c r="E45" s="1151"/>
      <c r="F45" s="1151"/>
      <c r="G45" s="1152"/>
      <c r="H45" s="1151"/>
    </row>
    <row r="46" spans="2:9" x14ac:dyDescent="0.2">
      <c r="B46" s="1151"/>
      <c r="C46" s="1070"/>
      <c r="D46" s="1070"/>
      <c r="E46" s="1070"/>
      <c r="F46" s="1070"/>
      <c r="G46" s="1070"/>
      <c r="H46" s="1070"/>
    </row>
    <row r="47" spans="2:9" x14ac:dyDescent="0.2">
      <c r="B47" s="1151"/>
      <c r="C47" s="1070"/>
      <c r="D47" s="1070"/>
      <c r="E47" s="1070"/>
      <c r="F47" s="1070"/>
      <c r="G47" s="1070"/>
      <c r="H47" s="1070"/>
    </row>
    <row r="48" spans="2:9" x14ac:dyDescent="0.2">
      <c r="B48" s="1151"/>
      <c r="C48" s="1070"/>
      <c r="D48" s="1070"/>
      <c r="E48" s="1070"/>
      <c r="F48" s="1070"/>
      <c r="G48" s="1070"/>
      <c r="H48" s="1070"/>
    </row>
    <row r="49" spans="2:8" x14ac:dyDescent="0.2">
      <c r="B49" s="1151"/>
      <c r="C49" s="1070"/>
      <c r="D49" s="1070"/>
      <c r="E49" s="1070"/>
      <c r="F49" s="1070"/>
      <c r="G49" s="1070"/>
      <c r="H49" s="1070"/>
    </row>
    <row r="50" spans="2:8" x14ac:dyDescent="0.2">
      <c r="B50" s="1151"/>
      <c r="C50" s="1070"/>
      <c r="D50" s="1070"/>
      <c r="E50" s="1070"/>
      <c r="F50" s="1070"/>
      <c r="G50" s="1070"/>
      <c r="H50" s="1070"/>
    </row>
    <row r="51" spans="2:8" x14ac:dyDescent="0.2">
      <c r="B51" s="1151"/>
      <c r="C51" s="1070"/>
      <c r="D51" s="1070"/>
      <c r="E51" s="1070"/>
      <c r="F51" s="1070"/>
      <c r="G51" s="1070"/>
      <c r="H51" s="1070"/>
    </row>
    <row r="52" spans="2:8" x14ac:dyDescent="0.2">
      <c r="B52" s="1151"/>
      <c r="C52" s="1070"/>
      <c r="D52" s="1070"/>
      <c r="E52" s="1070"/>
      <c r="F52" s="1070"/>
      <c r="G52" s="1070"/>
      <c r="H52" s="1070"/>
    </row>
    <row r="53" spans="2:8" x14ac:dyDescent="0.2">
      <c r="B53" s="1151"/>
      <c r="C53" s="1070"/>
      <c r="D53" s="1070"/>
      <c r="E53" s="1070"/>
      <c r="F53" s="1070"/>
      <c r="G53" s="1070"/>
      <c r="H53" s="1070"/>
    </row>
    <row r="54" spans="2:8" x14ac:dyDescent="0.2">
      <c r="B54" s="1151"/>
      <c r="C54" s="1070"/>
      <c r="D54" s="1070"/>
      <c r="E54" s="1070"/>
      <c r="F54" s="1070"/>
      <c r="G54" s="1070"/>
      <c r="H54" s="1070"/>
    </row>
    <row r="55" spans="2:8" x14ac:dyDescent="0.2">
      <c r="B55" s="1151"/>
      <c r="C55" s="1070"/>
      <c r="D55" s="1070"/>
      <c r="E55" s="1070"/>
      <c r="F55" s="1070"/>
      <c r="G55" s="1070"/>
      <c r="H55" s="1070"/>
    </row>
    <row r="56" spans="2:8" x14ac:dyDescent="0.2">
      <c r="B56" s="1151"/>
      <c r="C56" s="1070"/>
      <c r="D56" s="1070"/>
      <c r="E56" s="1070"/>
      <c r="F56" s="1070"/>
      <c r="G56" s="1070"/>
      <c r="H56" s="1070"/>
    </row>
    <row r="57" spans="2:8" x14ac:dyDescent="0.2">
      <c r="B57" s="1151"/>
      <c r="C57" s="1070"/>
      <c r="D57" s="1070"/>
      <c r="E57" s="1070"/>
      <c r="F57" s="1070"/>
      <c r="G57" s="1070"/>
      <c r="H57" s="1070"/>
    </row>
    <row r="58" spans="2:8" x14ac:dyDescent="0.2">
      <c r="B58" s="1151"/>
      <c r="C58" s="1070"/>
      <c r="D58" s="1070"/>
      <c r="E58" s="1070"/>
      <c r="F58" s="1070"/>
      <c r="G58" s="1070"/>
      <c r="H58" s="1070"/>
    </row>
    <row r="59" spans="2:8" x14ac:dyDescent="0.2">
      <c r="B59" s="1151"/>
      <c r="C59" s="1070"/>
      <c r="D59" s="1070"/>
      <c r="E59" s="1070"/>
      <c r="F59" s="1070"/>
      <c r="G59" s="1070"/>
      <c r="H59" s="1070"/>
    </row>
    <row r="60" spans="2:8" x14ac:dyDescent="0.2">
      <c r="B60" s="1151"/>
      <c r="C60" s="1070"/>
      <c r="D60" s="1070"/>
      <c r="E60" s="1070"/>
      <c r="F60" s="1070"/>
      <c r="G60" s="1070"/>
      <c r="H60" s="1070"/>
    </row>
    <row r="61" spans="2:8" x14ac:dyDescent="0.2">
      <c r="B61" s="1151"/>
      <c r="C61" s="1070"/>
      <c r="D61" s="1070"/>
      <c r="E61" s="1070"/>
      <c r="F61" s="1070"/>
      <c r="G61" s="1070"/>
      <c r="H61" s="1070"/>
    </row>
    <row r="62" spans="2:8" x14ac:dyDescent="0.2">
      <c r="B62" s="1151"/>
      <c r="C62" s="1070"/>
      <c r="D62" s="1070"/>
      <c r="E62" s="1070"/>
      <c r="F62" s="1070"/>
      <c r="G62" s="1070"/>
      <c r="H62" s="1070"/>
    </row>
    <row r="63" spans="2:8" x14ac:dyDescent="0.2">
      <c r="B63" s="1151"/>
      <c r="C63" s="1070"/>
      <c r="D63" s="1070"/>
      <c r="E63" s="1070"/>
      <c r="F63" s="1070"/>
      <c r="G63" s="1070"/>
      <c r="H63" s="1070"/>
    </row>
    <row r="64" spans="2:8" x14ac:dyDescent="0.2">
      <c r="C64" s="1090"/>
      <c r="D64" s="1090"/>
      <c r="E64" s="1090"/>
      <c r="F64" s="1090"/>
      <c r="G64" s="1090"/>
      <c r="H64" s="1090"/>
    </row>
  </sheetData>
  <mergeCells count="8">
    <mergeCell ref="B2:H2"/>
    <mergeCell ref="B3:H3"/>
    <mergeCell ref="B4:H4"/>
    <mergeCell ref="B6:B7"/>
    <mergeCell ref="C6:E6"/>
    <mergeCell ref="F6:F7"/>
    <mergeCell ref="G6:G7"/>
    <mergeCell ref="H6:H7"/>
  </mergeCells>
  <conditionalFormatting sqref="C27:H27">
    <cfRule type="cellIs" dxfId="3" priority="1" operator="lessThan">
      <formula>0</formula>
    </cfRule>
    <cfRule type="cellIs" dxfId="2" priority="2" operator="lessThan">
      <formula>0</formula>
    </cfRule>
  </conditionalFormatting>
  <hyperlinks>
    <hyperlink ref="I2" location="'Indice Total'!A7" display="Volver" xr:uid="{00000000-0004-0000-0C00-000000000000}"/>
  </hyperlinks>
  <pageMargins left="0.70866141732283472" right="0.70866141732283472" top="0.74803149606299213" bottom="0.74803149606299213" header="0.31496062992125984" footer="0.31496062992125984"/>
  <pageSetup scale="86" orientation="portrait"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tabColor theme="0" tint="-0.499984740745262"/>
  </sheetPr>
  <dimension ref="B2:J38"/>
  <sheetViews>
    <sheetView showGridLines="0" zoomScale="90" zoomScaleNormal="90" workbookViewId="0"/>
  </sheetViews>
  <sheetFormatPr baseColWidth="10" defaultRowHeight="15" x14ac:dyDescent="0.25"/>
  <cols>
    <col min="1" max="1" width="21.28515625" customWidth="1"/>
    <col min="2" max="2" width="22" customWidth="1"/>
    <col min="3" max="3" width="18.85546875" customWidth="1"/>
    <col min="4" max="4" width="21.42578125" customWidth="1"/>
    <col min="5" max="5" width="16.5703125" bestFit="1" customWidth="1"/>
    <col min="6" max="6" width="18.85546875" bestFit="1" customWidth="1"/>
    <col min="7" max="7" width="21.28515625" customWidth="1"/>
    <col min="8" max="8" width="22.85546875" customWidth="1"/>
    <col min="9" max="9" width="16.140625" customWidth="1"/>
  </cols>
  <sheetData>
    <row r="2" spans="2:9" ht="18" x14ac:dyDescent="0.25">
      <c r="B2" s="2023" t="s">
        <v>1146</v>
      </c>
      <c r="C2" s="2023"/>
      <c r="D2" s="2023"/>
      <c r="E2" s="2023"/>
      <c r="F2" s="2023"/>
      <c r="G2" s="2023"/>
      <c r="H2" s="2023"/>
      <c r="I2" s="13" t="s">
        <v>16</v>
      </c>
    </row>
    <row r="3" spans="2:9" ht="15" customHeight="1" x14ac:dyDescent="0.25">
      <c r="B3" s="2024" t="s">
        <v>1147</v>
      </c>
      <c r="C3" s="2024"/>
      <c r="D3" s="2024"/>
      <c r="E3" s="2024"/>
      <c r="F3" s="2024"/>
      <c r="G3" s="2024"/>
      <c r="H3" s="2024"/>
    </row>
    <row r="4" spans="2:9" ht="16.5" thickBot="1" x14ac:dyDescent="0.3">
      <c r="B4" s="1977" t="s">
        <v>1148</v>
      </c>
      <c r="C4" s="1977"/>
      <c r="D4" s="1977"/>
      <c r="E4" s="1977"/>
      <c r="F4" s="1977"/>
      <c r="G4" s="1977"/>
      <c r="H4" s="1977"/>
    </row>
    <row r="5" spans="2:9" x14ac:dyDescent="0.25">
      <c r="B5" s="668"/>
      <c r="C5" s="668"/>
      <c r="D5" s="669"/>
      <c r="E5" s="274"/>
      <c r="F5" s="274"/>
      <c r="G5" s="274"/>
      <c r="H5" s="274"/>
    </row>
    <row r="6" spans="2:9" ht="32.25" customHeight="1" x14ac:dyDescent="0.25">
      <c r="B6" s="1991" t="s">
        <v>988</v>
      </c>
      <c r="C6" s="1991" t="s">
        <v>1123</v>
      </c>
      <c r="D6" s="1991"/>
      <c r="E6" s="1991"/>
      <c r="F6" s="1991" t="s">
        <v>1138</v>
      </c>
      <c r="G6" s="1991"/>
      <c r="H6" s="1991"/>
    </row>
    <row r="7" spans="2:9" ht="47.25" x14ac:dyDescent="0.25">
      <c r="B7" s="2052"/>
      <c r="C7" s="231" t="s">
        <v>1143</v>
      </c>
      <c r="D7" s="231" t="s">
        <v>1119</v>
      </c>
      <c r="E7" s="231" t="s">
        <v>0</v>
      </c>
      <c r="F7" s="231" t="s">
        <v>1143</v>
      </c>
      <c r="G7" s="231" t="s">
        <v>1144</v>
      </c>
      <c r="H7" s="231" t="s">
        <v>0</v>
      </c>
    </row>
    <row r="8" spans="2:9" ht="21" customHeight="1" x14ac:dyDescent="0.25">
      <c r="B8" s="673">
        <v>2013</v>
      </c>
      <c r="C8" s="671">
        <v>71691</v>
      </c>
      <c r="D8" s="671">
        <v>407</v>
      </c>
      <c r="E8" s="629">
        <v>72098</v>
      </c>
      <c r="F8" s="671">
        <v>33420</v>
      </c>
      <c r="G8" s="671">
        <v>20</v>
      </c>
      <c r="H8" s="629">
        <v>33440</v>
      </c>
      <c r="I8" s="90"/>
    </row>
    <row r="9" spans="2:9" ht="21" customHeight="1" x14ac:dyDescent="0.25">
      <c r="B9" s="673" t="s">
        <v>1149</v>
      </c>
      <c r="C9" s="671">
        <v>91690.75</v>
      </c>
      <c r="D9" s="671">
        <v>792.75</v>
      </c>
      <c r="E9" s="629">
        <v>92483.5</v>
      </c>
      <c r="F9" s="671">
        <v>52787</v>
      </c>
      <c r="G9" s="671">
        <v>142</v>
      </c>
      <c r="H9" s="629">
        <v>52929</v>
      </c>
      <c r="I9" s="90"/>
    </row>
    <row r="10" spans="2:9" ht="21.75" customHeight="1" x14ac:dyDescent="0.25">
      <c r="B10" s="673">
        <v>2015</v>
      </c>
      <c r="C10" s="671">
        <v>112346.75</v>
      </c>
      <c r="D10" s="671">
        <v>1039.75</v>
      </c>
      <c r="E10" s="629">
        <v>113386.5</v>
      </c>
      <c r="F10" s="671">
        <v>14172</v>
      </c>
      <c r="G10" s="671">
        <v>12</v>
      </c>
      <c r="H10" s="629">
        <v>14184</v>
      </c>
      <c r="I10" s="90"/>
    </row>
    <row r="11" spans="2:9" ht="21.75" customHeight="1" x14ac:dyDescent="0.25">
      <c r="B11" s="673" t="s">
        <v>1150</v>
      </c>
      <c r="C11" s="672">
        <v>128574</v>
      </c>
      <c r="D11" s="672">
        <v>1022</v>
      </c>
      <c r="E11" s="654">
        <v>129596</v>
      </c>
      <c r="F11" s="672">
        <v>104867</v>
      </c>
      <c r="G11" s="672">
        <v>1654</v>
      </c>
      <c r="H11" s="654">
        <v>106521</v>
      </c>
      <c r="I11" s="90"/>
    </row>
    <row r="12" spans="2:9" ht="21.75" customHeight="1" x14ac:dyDescent="0.25">
      <c r="B12" s="673">
        <v>2017</v>
      </c>
      <c r="C12" s="672">
        <v>95957.75</v>
      </c>
      <c r="D12" s="672">
        <v>750.58333333333337</v>
      </c>
      <c r="E12" s="654">
        <v>96708.333333333328</v>
      </c>
      <c r="F12" s="672">
        <v>131042</v>
      </c>
      <c r="G12" s="672">
        <v>4794</v>
      </c>
      <c r="H12" s="654">
        <v>135836</v>
      </c>
    </row>
    <row r="13" spans="2:9" ht="21.75" customHeight="1" x14ac:dyDescent="0.25">
      <c r="B13" s="674">
        <v>2018</v>
      </c>
      <c r="C13" s="672">
        <v>100928.25</v>
      </c>
      <c r="D13" s="672">
        <v>683.83333333333337</v>
      </c>
      <c r="E13" s="654">
        <v>101612.08333333333</v>
      </c>
      <c r="F13" s="672">
        <v>142799</v>
      </c>
      <c r="G13" s="672">
        <v>864</v>
      </c>
      <c r="H13" s="654">
        <v>143663</v>
      </c>
    </row>
    <row r="14" spans="2:9" ht="21.75" customHeight="1" x14ac:dyDescent="0.25">
      <c r="B14" s="673">
        <v>2019</v>
      </c>
      <c r="C14" s="672">
        <v>104136</v>
      </c>
      <c r="D14" s="672">
        <v>737</v>
      </c>
      <c r="E14" s="654">
        <v>104873</v>
      </c>
      <c r="F14" s="672">
        <v>162897</v>
      </c>
      <c r="G14" s="672">
        <v>425</v>
      </c>
      <c r="H14" s="654">
        <v>163322</v>
      </c>
    </row>
    <row r="15" spans="2:9" ht="21.75" customHeight="1" x14ac:dyDescent="0.25">
      <c r="B15" s="673">
        <v>2020</v>
      </c>
      <c r="C15" s="672">
        <v>65955</v>
      </c>
      <c r="D15" s="672">
        <v>664</v>
      </c>
      <c r="E15" s="654">
        <v>66619</v>
      </c>
      <c r="F15" s="672">
        <v>159233</v>
      </c>
      <c r="G15" s="672">
        <v>18961</v>
      </c>
      <c r="H15" s="654">
        <v>178194</v>
      </c>
    </row>
    <row r="16" spans="2:9" x14ac:dyDescent="0.25">
      <c r="B16" s="2053" t="s">
        <v>1151</v>
      </c>
      <c r="C16" s="2053"/>
      <c r="D16" s="2053"/>
      <c r="E16" s="2053"/>
      <c r="F16" s="2053"/>
      <c r="G16" s="2053"/>
      <c r="H16" s="2053"/>
    </row>
    <row r="17" spans="2:10" ht="15" customHeight="1" x14ac:dyDescent="0.25">
      <c r="B17" s="2054" t="s">
        <v>1152</v>
      </c>
      <c r="C17" s="2054"/>
      <c r="D17" s="2054"/>
      <c r="E17" s="2054"/>
      <c r="F17" s="2054"/>
      <c r="G17" s="2054"/>
      <c r="H17" s="2054"/>
    </row>
    <row r="18" spans="2:10" ht="28.5" customHeight="1" x14ac:dyDescent="0.25">
      <c r="B18" s="2054" t="s">
        <v>1145</v>
      </c>
      <c r="C18" s="2054"/>
      <c r="D18" s="2054"/>
      <c r="E18" s="2054"/>
      <c r="F18" s="2054"/>
      <c r="G18" s="2054"/>
      <c r="H18" s="2054"/>
    </row>
    <row r="19" spans="2:10" ht="15" customHeight="1" x14ac:dyDescent="0.25">
      <c r="B19" s="300"/>
      <c r="C19" s="675"/>
      <c r="D19" s="675"/>
      <c r="E19" s="675"/>
      <c r="F19" s="675"/>
      <c r="G19" s="675"/>
      <c r="H19" s="675"/>
    </row>
    <row r="20" spans="2:10" ht="39.75" customHeight="1" x14ac:dyDescent="0.25">
      <c r="B20" s="2060" t="s">
        <v>1153</v>
      </c>
      <c r="C20" s="2060"/>
      <c r="D20" s="2060"/>
      <c r="E20" s="2060"/>
      <c r="F20" s="2060"/>
      <c r="G20" s="2060"/>
      <c r="H20" s="2060"/>
      <c r="I20" s="2060"/>
      <c r="J20" s="13" t="s">
        <v>16</v>
      </c>
    </row>
    <row r="21" spans="2:10" ht="15" customHeight="1" x14ac:dyDescent="0.25">
      <c r="B21" s="2024" t="s">
        <v>1154</v>
      </c>
      <c r="C21" s="2024"/>
      <c r="D21" s="2024"/>
      <c r="E21" s="2024"/>
      <c r="F21" s="2024"/>
      <c r="G21" s="2024"/>
      <c r="H21" s="2024"/>
      <c r="I21" s="2024"/>
    </row>
    <row r="22" spans="2:10" x14ac:dyDescent="0.25">
      <c r="B22" s="1986" t="s">
        <v>1130</v>
      </c>
      <c r="C22" s="1986"/>
      <c r="D22" s="1986"/>
      <c r="E22" s="1986"/>
      <c r="F22" s="1986"/>
      <c r="G22" s="1986"/>
      <c r="H22" s="1986"/>
      <c r="I22" s="1986"/>
    </row>
    <row r="23" spans="2:10" ht="16.5" thickBot="1" x14ac:dyDescent="0.3">
      <c r="B23" s="1977" t="s">
        <v>1148</v>
      </c>
      <c r="C23" s="1977"/>
      <c r="D23" s="1977"/>
      <c r="E23" s="1977"/>
      <c r="F23" s="1977"/>
      <c r="G23" s="1977"/>
      <c r="H23" s="1977"/>
      <c r="I23" s="1977"/>
    </row>
    <row r="24" spans="2:10" x14ac:dyDescent="0.25">
      <c r="B24" s="274"/>
      <c r="C24" s="274"/>
      <c r="D24" s="274"/>
      <c r="E24" s="274"/>
      <c r="F24" s="274"/>
      <c r="G24" s="274"/>
      <c r="H24" s="274"/>
      <c r="I24" s="274"/>
    </row>
    <row r="25" spans="2:10" ht="15.75" x14ac:dyDescent="0.25">
      <c r="B25" s="1991" t="s">
        <v>988</v>
      </c>
      <c r="C25" s="2052" t="s">
        <v>1131</v>
      </c>
      <c r="D25" s="2052"/>
      <c r="E25" s="2052"/>
      <c r="F25" s="2052" t="s">
        <v>1155</v>
      </c>
      <c r="G25" s="2052"/>
      <c r="H25" s="2052"/>
      <c r="I25" s="2052"/>
    </row>
    <row r="26" spans="2:10" ht="47.25" x14ac:dyDescent="0.25">
      <c r="B26" s="1991"/>
      <c r="C26" s="231" t="s">
        <v>1143</v>
      </c>
      <c r="D26" s="231" t="s">
        <v>1119</v>
      </c>
      <c r="E26" s="231" t="s">
        <v>0</v>
      </c>
      <c r="F26" s="231" t="s">
        <v>1143</v>
      </c>
      <c r="G26" s="231" t="s">
        <v>1144</v>
      </c>
      <c r="H26" s="231" t="s">
        <v>1156</v>
      </c>
      <c r="I26" s="231" t="s">
        <v>0</v>
      </c>
    </row>
    <row r="27" spans="2:10" ht="23.25" customHeight="1" x14ac:dyDescent="0.25">
      <c r="B27" s="673">
        <v>2013</v>
      </c>
      <c r="C27" s="671">
        <v>16273198</v>
      </c>
      <c r="D27" s="671">
        <v>494390</v>
      </c>
      <c r="E27" s="629">
        <v>16767588</v>
      </c>
      <c r="F27" s="671">
        <v>2331669</v>
      </c>
      <c r="G27" s="671">
        <v>671</v>
      </c>
      <c r="H27" s="671">
        <v>3612149</v>
      </c>
      <c r="I27" s="629">
        <v>5944489</v>
      </c>
    </row>
    <row r="28" spans="2:10" ht="25.5" customHeight="1" x14ac:dyDescent="0.25">
      <c r="B28" s="673" t="s">
        <v>1157</v>
      </c>
      <c r="C28" s="671">
        <v>20348002.465</v>
      </c>
      <c r="D28" s="671">
        <v>631004.01800000004</v>
      </c>
      <c r="E28" s="629">
        <v>20979006.482999999</v>
      </c>
      <c r="F28" s="671">
        <v>8439487.5410000011</v>
      </c>
      <c r="G28" s="671">
        <v>9678.3189999999995</v>
      </c>
      <c r="H28" s="671">
        <v>9758237</v>
      </c>
      <c r="I28" s="629">
        <v>18207402.859999999</v>
      </c>
    </row>
    <row r="29" spans="2:10" ht="21.75" customHeight="1" x14ac:dyDescent="0.25">
      <c r="B29" s="673">
        <v>2015</v>
      </c>
      <c r="C29" s="671">
        <v>25256844</v>
      </c>
      <c r="D29" s="671">
        <v>738540</v>
      </c>
      <c r="E29" s="629">
        <v>25995384</v>
      </c>
      <c r="F29" s="671">
        <v>2374061.8339999998</v>
      </c>
      <c r="G29" s="671">
        <v>2474.8870000000002</v>
      </c>
      <c r="H29" s="671">
        <v>3237500.5580000002</v>
      </c>
      <c r="I29" s="629">
        <v>5614037.2790000001</v>
      </c>
    </row>
    <row r="30" spans="2:10" ht="21.75" customHeight="1" x14ac:dyDescent="0.25">
      <c r="B30" s="673" t="s">
        <v>1150</v>
      </c>
      <c r="C30" s="672">
        <v>26891322</v>
      </c>
      <c r="D30" s="672">
        <v>1295466</v>
      </c>
      <c r="E30" s="654">
        <v>28186788</v>
      </c>
      <c r="F30" s="672">
        <v>18359338</v>
      </c>
      <c r="G30" s="672">
        <v>271906.48100000003</v>
      </c>
      <c r="H30" s="672">
        <v>19990303.519000001</v>
      </c>
      <c r="I30" s="629">
        <v>38621548</v>
      </c>
    </row>
    <row r="31" spans="2:10" ht="21.75" customHeight="1" x14ac:dyDescent="0.25">
      <c r="B31" s="673">
        <v>2017</v>
      </c>
      <c r="C31" s="672">
        <v>20679247</v>
      </c>
      <c r="D31" s="672">
        <v>1287215</v>
      </c>
      <c r="E31" s="654">
        <v>21966462</v>
      </c>
      <c r="F31" s="672">
        <v>25092257.521000002</v>
      </c>
      <c r="G31" s="672">
        <v>538142.82200000004</v>
      </c>
      <c r="H31" s="672">
        <v>24039323.728</v>
      </c>
      <c r="I31" s="629">
        <v>49669724.071000002</v>
      </c>
    </row>
    <row r="32" spans="2:10" ht="21.75" customHeight="1" x14ac:dyDescent="0.25">
      <c r="B32" s="674">
        <v>2018</v>
      </c>
      <c r="C32" s="672">
        <v>21294568.914000001</v>
      </c>
      <c r="D32" s="672">
        <v>1870796.0179999999</v>
      </c>
      <c r="E32" s="654">
        <v>23165364.932</v>
      </c>
      <c r="F32" s="672">
        <v>25748850.004000001</v>
      </c>
      <c r="G32" s="672">
        <v>132836.12700000001</v>
      </c>
      <c r="H32" s="672">
        <v>20020916.442000002</v>
      </c>
      <c r="I32" s="629">
        <v>45902602.572999999</v>
      </c>
    </row>
    <row r="33" spans="2:9" ht="21.75" customHeight="1" x14ac:dyDescent="0.25">
      <c r="B33" s="673">
        <v>2019</v>
      </c>
      <c r="C33" s="672">
        <v>19177254.157000002</v>
      </c>
      <c r="D33" s="672">
        <v>2076563.6939999999</v>
      </c>
      <c r="E33" s="654">
        <v>21253817.851</v>
      </c>
      <c r="F33" s="672">
        <v>33317754.912</v>
      </c>
      <c r="G33" s="672">
        <v>59420.917999999998</v>
      </c>
      <c r="H33" s="672">
        <v>20274583.592999998</v>
      </c>
      <c r="I33" s="629">
        <v>53651759.423</v>
      </c>
    </row>
    <row r="34" spans="2:9" ht="21.75" customHeight="1" x14ac:dyDescent="0.25">
      <c r="B34" s="673">
        <v>2020</v>
      </c>
      <c r="C34" s="672">
        <v>13243929.132999999</v>
      </c>
      <c r="D34" s="672">
        <v>2126261.7960000001</v>
      </c>
      <c r="E34" s="654">
        <v>15370190.929</v>
      </c>
      <c r="F34" s="672">
        <v>33097496.083999999</v>
      </c>
      <c r="G34" s="672">
        <v>3117006.213</v>
      </c>
      <c r="H34" s="672">
        <v>15524019.937000001</v>
      </c>
      <c r="I34" s="676">
        <v>51738522.233999997</v>
      </c>
    </row>
    <row r="35" spans="2:9" ht="15" customHeight="1" x14ac:dyDescent="0.25">
      <c r="B35" s="2053" t="s">
        <v>1151</v>
      </c>
      <c r="C35" s="2053"/>
      <c r="D35" s="2053"/>
      <c r="E35" s="2053"/>
      <c r="F35" s="2053"/>
      <c r="G35" s="2053"/>
      <c r="H35" s="2053"/>
      <c r="I35" s="677"/>
    </row>
    <row r="36" spans="2:9" ht="15" customHeight="1" x14ac:dyDescent="0.25">
      <c r="B36" s="2054" t="s">
        <v>1158</v>
      </c>
      <c r="C36" s="2054"/>
      <c r="D36" s="2054"/>
      <c r="E36" s="2054"/>
      <c r="F36" s="2054"/>
      <c r="G36" s="2054"/>
      <c r="H36" s="2054"/>
      <c r="I36" s="570"/>
    </row>
    <row r="37" spans="2:9" ht="25.5" customHeight="1" x14ac:dyDescent="0.25">
      <c r="B37" s="2054" t="s">
        <v>1145</v>
      </c>
      <c r="C37" s="2054"/>
      <c r="D37" s="2054"/>
      <c r="E37" s="2054"/>
      <c r="F37" s="2054"/>
      <c r="G37" s="2054"/>
      <c r="H37" s="2054"/>
      <c r="I37" s="2054"/>
    </row>
    <row r="38" spans="2:9" x14ac:dyDescent="0.25">
      <c r="B38" s="300"/>
      <c r="C38" s="678"/>
      <c r="D38" s="678"/>
      <c r="E38" s="678"/>
      <c r="F38" s="678"/>
      <c r="G38" s="678"/>
      <c r="H38" s="678"/>
      <c r="I38" s="678"/>
    </row>
  </sheetData>
  <mergeCells count="19">
    <mergeCell ref="B22:I22"/>
    <mergeCell ref="B2:H2"/>
    <mergeCell ref="B3:H3"/>
    <mergeCell ref="B4:H4"/>
    <mergeCell ref="B6:B7"/>
    <mergeCell ref="C6:E6"/>
    <mergeCell ref="F6:H6"/>
    <mergeCell ref="B16:H16"/>
    <mergeCell ref="B17:H17"/>
    <mergeCell ref="B18:H18"/>
    <mergeCell ref="B20:I20"/>
    <mergeCell ref="B21:I21"/>
    <mergeCell ref="B37:I37"/>
    <mergeCell ref="B23:I23"/>
    <mergeCell ref="B25:B26"/>
    <mergeCell ref="C25:E25"/>
    <mergeCell ref="F25:I25"/>
    <mergeCell ref="B35:H35"/>
    <mergeCell ref="B36:H36"/>
  </mergeCells>
  <hyperlinks>
    <hyperlink ref="J20" location="'Indice Total'!A162" display="Volver" xr:uid="{00000000-0004-0000-8100-000000000000}"/>
    <hyperlink ref="I2" location="'Indice Total'!A162" display="Volver" xr:uid="{00000000-0004-0000-8100-000001000000}"/>
  </hyperlinks>
  <pageMargins left="0.70866141732283472" right="0.70866141732283472" top="0.74803149606299213" bottom="0.74803149606299213" header="0.31496062992125984" footer="0.31496062992125984"/>
  <pageSetup scale="83"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tabColor theme="1"/>
  </sheetPr>
  <dimension ref="B1:E28"/>
  <sheetViews>
    <sheetView showGridLines="0" zoomScale="90" zoomScaleNormal="90" workbookViewId="0"/>
  </sheetViews>
  <sheetFormatPr baseColWidth="10" defaultRowHeight="15" x14ac:dyDescent="0.25"/>
  <cols>
    <col min="1" max="1" width="23.7109375" customWidth="1"/>
    <col min="2" max="2" width="11.7109375" customWidth="1"/>
    <col min="3" max="3" width="11.28515625" style="4" customWidth="1"/>
    <col min="4" max="4" width="137.28515625" customWidth="1"/>
  </cols>
  <sheetData>
    <row r="1" spans="2:5" s="3" customFormat="1" ht="42" customHeight="1" x14ac:dyDescent="0.35">
      <c r="C1" s="5" t="s">
        <v>17</v>
      </c>
      <c r="E1" s="13" t="s">
        <v>16</v>
      </c>
    </row>
    <row r="2" spans="2:5" s="3" customFormat="1" ht="21" x14ac:dyDescent="0.35">
      <c r="C2" s="5"/>
    </row>
    <row r="3" spans="2:5" ht="27.75" customHeight="1" x14ac:dyDescent="0.35">
      <c r="C3" s="9" t="s">
        <v>181</v>
      </c>
    </row>
    <row r="4" spans="2:5" ht="25.5" customHeight="1" x14ac:dyDescent="0.25">
      <c r="B4" s="11" t="s">
        <v>15</v>
      </c>
      <c r="D4" s="12"/>
    </row>
    <row r="5" spans="2:5" x14ac:dyDescent="0.25">
      <c r="B5" s="6">
        <v>149</v>
      </c>
      <c r="C5" t="s">
        <v>106</v>
      </c>
    </row>
    <row r="6" spans="2:5" x14ac:dyDescent="0.25">
      <c r="B6" s="6">
        <v>150</v>
      </c>
      <c r="C6" t="s">
        <v>107</v>
      </c>
    </row>
    <row r="7" spans="2:5" x14ac:dyDescent="0.25">
      <c r="B7" s="6">
        <v>151</v>
      </c>
      <c r="C7" t="s">
        <v>108</v>
      </c>
    </row>
    <row r="8" spans="2:5" x14ac:dyDescent="0.25">
      <c r="B8" s="6">
        <v>152</v>
      </c>
      <c r="C8" t="s">
        <v>109</v>
      </c>
    </row>
    <row r="9" spans="2:5" x14ac:dyDescent="0.25">
      <c r="B9" s="6">
        <v>153</v>
      </c>
      <c r="C9" t="s">
        <v>110</v>
      </c>
    </row>
    <row r="10" spans="2:5" x14ac:dyDescent="0.25">
      <c r="B10" s="6">
        <v>154</v>
      </c>
      <c r="C10" t="s">
        <v>111</v>
      </c>
    </row>
    <row r="11" spans="2:5" x14ac:dyDescent="0.25">
      <c r="B11" s="6">
        <v>155</v>
      </c>
      <c r="C11" t="s">
        <v>112</v>
      </c>
    </row>
    <row r="12" spans="2:5" x14ac:dyDescent="0.25">
      <c r="B12" s="6">
        <v>156</v>
      </c>
      <c r="C12" t="s">
        <v>113</v>
      </c>
    </row>
    <row r="13" spans="2:5" x14ac:dyDescent="0.25">
      <c r="B13" s="6">
        <v>157</v>
      </c>
      <c r="C13" t="s">
        <v>114</v>
      </c>
    </row>
    <row r="15" spans="2:5" x14ac:dyDescent="0.25">
      <c r="C15" s="2"/>
      <c r="D15" s="10"/>
    </row>
    <row r="16" spans="2:5" x14ac:dyDescent="0.25">
      <c r="C16" s="2"/>
      <c r="D16" s="10"/>
    </row>
    <row r="17" spans="3:4" x14ac:dyDescent="0.25">
      <c r="C17" s="2"/>
      <c r="D17" s="10"/>
    </row>
    <row r="18" spans="3:4" x14ac:dyDescent="0.25">
      <c r="C18" s="2"/>
      <c r="D18" s="10"/>
    </row>
    <row r="19" spans="3:4" x14ac:dyDescent="0.25">
      <c r="C19" s="2"/>
      <c r="D19" s="10"/>
    </row>
    <row r="20" spans="3:4" x14ac:dyDescent="0.25">
      <c r="C20" s="2"/>
      <c r="D20" s="10"/>
    </row>
    <row r="21" spans="3:4" x14ac:dyDescent="0.25">
      <c r="C21" s="2"/>
      <c r="D21" s="10"/>
    </row>
    <row r="22" spans="3:4" x14ac:dyDescent="0.25">
      <c r="C22" s="2"/>
      <c r="D22" s="10"/>
    </row>
    <row r="23" spans="3:4" x14ac:dyDescent="0.25">
      <c r="C23" s="2"/>
      <c r="D23" s="10"/>
    </row>
    <row r="24" spans="3:4" x14ac:dyDescent="0.25">
      <c r="C24" s="2"/>
      <c r="D24" s="10"/>
    </row>
    <row r="25" spans="3:4" x14ac:dyDescent="0.25">
      <c r="C25" s="2"/>
      <c r="D25" s="10"/>
    </row>
    <row r="26" spans="3:4" x14ac:dyDescent="0.25">
      <c r="C26" s="2"/>
      <c r="D26" s="10"/>
    </row>
    <row r="27" spans="3:4" x14ac:dyDescent="0.25">
      <c r="C27" s="2"/>
      <c r="D27" s="10"/>
    </row>
    <row r="28" spans="3:4" x14ac:dyDescent="0.25">
      <c r="C28" s="2"/>
      <c r="D28" s="10"/>
    </row>
  </sheetData>
  <hyperlinks>
    <hyperlink ref="B5" location="'149 - 150'!A1" display="'149 - 150'!A1" xr:uid="{00000000-0004-0000-8200-000000000000}"/>
    <hyperlink ref="B6" location="'149 - 150'!A1" display="'149 - 150'!A1" xr:uid="{00000000-0004-0000-8200-000001000000}"/>
    <hyperlink ref="B7" location="'151 - 152'!A1" display="'151 - 152'!A1" xr:uid="{00000000-0004-0000-8200-000002000000}"/>
    <hyperlink ref="B9" location="'153 - 154'!A1" display="'153 - 154'!A1" xr:uid="{00000000-0004-0000-8200-000003000000}"/>
    <hyperlink ref="B11" location="'155'!A1" display="'155'!A1" xr:uid="{00000000-0004-0000-8200-000004000000}"/>
    <hyperlink ref="B12" location="'156'!A1" display="'156'!A1" xr:uid="{00000000-0004-0000-8200-000005000000}"/>
    <hyperlink ref="B13" location="'157'!A1" display="'157'!A1" xr:uid="{00000000-0004-0000-8200-000006000000}"/>
    <hyperlink ref="E1" location="'Indice Total'!A160" display="Volver" xr:uid="{00000000-0004-0000-8200-000007000000}"/>
    <hyperlink ref="B8" location="'151 - 152'!A1" display="'151 - 152'!A1" xr:uid="{00000000-0004-0000-8200-000008000000}"/>
    <hyperlink ref="B10" location="'153 - 154'!A1" display="'153 - 154'!A1" xr:uid="{00000000-0004-0000-8200-000009000000}"/>
  </hyperlinks>
  <pageMargins left="0.7" right="0.7" top="0.75" bottom="0.75" header="0.3" footer="0.3"/>
  <pageSetup paperSize="14" orientation="portrait"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tabColor theme="0" tint="-0.499984740745262"/>
  </sheetPr>
  <dimension ref="B1:R41"/>
  <sheetViews>
    <sheetView showGridLines="0" zoomScale="90" zoomScaleNormal="90" workbookViewId="0"/>
  </sheetViews>
  <sheetFormatPr baseColWidth="10" defaultColWidth="11.42578125" defaultRowHeight="12.75" x14ac:dyDescent="0.2"/>
  <cols>
    <col min="1" max="1" width="23.7109375" style="34" customWidth="1"/>
    <col min="2" max="2" width="36.42578125" style="34" customWidth="1"/>
    <col min="3" max="3" width="13" style="34" bestFit="1" customWidth="1"/>
    <col min="4" max="5" width="12.85546875" style="34" bestFit="1" customWidth="1"/>
    <col min="6" max="6" width="13.140625" style="34" bestFit="1" customWidth="1"/>
    <col min="7" max="8" width="11" style="34" bestFit="1" customWidth="1"/>
    <col min="9" max="9" width="12.85546875" style="34" bestFit="1" customWidth="1"/>
    <col min="10" max="10" width="12.7109375" style="34" bestFit="1" customWidth="1"/>
    <col min="11" max="11" width="12.85546875" style="34" bestFit="1" customWidth="1"/>
    <col min="12" max="12" width="13.140625" style="34" bestFit="1" customWidth="1"/>
    <col min="13" max="14" width="12.85546875" style="34" customWidth="1"/>
    <col min="15" max="16" width="13.42578125" style="34" customWidth="1"/>
    <col min="17" max="17" width="13.7109375" style="34" bestFit="1" customWidth="1"/>
    <col min="18" max="16384" width="11.42578125" style="34"/>
  </cols>
  <sheetData>
    <row r="1" spans="2:18" ht="42.95" customHeight="1" x14ac:dyDescent="0.2"/>
    <row r="2" spans="2:18" ht="31.5" customHeight="1" x14ac:dyDescent="0.2">
      <c r="B2" s="2064" t="s">
        <v>1159</v>
      </c>
      <c r="C2" s="2064"/>
      <c r="D2" s="2064"/>
      <c r="E2" s="2064"/>
      <c r="F2" s="2064"/>
      <c r="G2" s="2064"/>
      <c r="H2" s="2064"/>
      <c r="I2" s="2064"/>
      <c r="J2" s="2064"/>
      <c r="K2" s="2064"/>
      <c r="L2" s="2064"/>
      <c r="M2" s="2064"/>
      <c r="N2" s="2064"/>
      <c r="O2" s="2064"/>
      <c r="P2" s="2064"/>
      <c r="Q2" s="2064"/>
      <c r="R2" s="13" t="s">
        <v>16</v>
      </c>
    </row>
    <row r="3" spans="2:18" ht="30" customHeight="1" x14ac:dyDescent="0.2">
      <c r="B3" s="2070" t="s">
        <v>55</v>
      </c>
      <c r="C3" s="2070"/>
      <c r="D3" s="2070"/>
      <c r="E3" s="2070"/>
      <c r="F3" s="2070"/>
      <c r="G3" s="2070"/>
      <c r="H3" s="2070"/>
      <c r="I3" s="2070"/>
      <c r="J3" s="2070"/>
      <c r="K3" s="2070"/>
      <c r="L3" s="2070"/>
      <c r="M3" s="2070"/>
      <c r="N3" s="2070"/>
      <c r="O3" s="2070"/>
      <c r="P3" s="2070"/>
      <c r="Q3" s="2070"/>
    </row>
    <row r="4" spans="2:18" ht="15.75" customHeight="1" thickBot="1" x14ac:dyDescent="0.3">
      <c r="B4" s="2071" t="s">
        <v>105</v>
      </c>
      <c r="C4" s="2071"/>
      <c r="D4" s="2071"/>
      <c r="E4" s="2071"/>
      <c r="F4" s="2071"/>
      <c r="G4" s="2071"/>
      <c r="H4" s="2071"/>
      <c r="I4" s="2071"/>
      <c r="J4" s="2071"/>
      <c r="K4" s="2071"/>
      <c r="L4" s="2071"/>
      <c r="M4" s="2071"/>
      <c r="N4" s="2071"/>
      <c r="O4" s="2071"/>
      <c r="P4" s="2071"/>
      <c r="Q4" s="2071"/>
    </row>
    <row r="5" spans="2:18" x14ac:dyDescent="0.2">
      <c r="B5" s="35"/>
      <c r="C5" s="35"/>
      <c r="D5" s="35"/>
      <c r="E5" s="35"/>
      <c r="F5" s="35"/>
      <c r="G5" s="35"/>
      <c r="H5" s="35"/>
      <c r="I5" s="35"/>
      <c r="J5" s="35"/>
      <c r="K5" s="35"/>
      <c r="L5" s="35"/>
      <c r="M5" s="35"/>
      <c r="N5" s="35"/>
      <c r="O5" s="35"/>
      <c r="P5" s="35"/>
      <c r="Q5" s="35"/>
    </row>
    <row r="6" spans="2:18" ht="15" x14ac:dyDescent="0.2">
      <c r="B6" s="36" t="s">
        <v>56</v>
      </c>
      <c r="C6" s="37">
        <v>2007</v>
      </c>
      <c r="D6" s="37">
        <v>2008</v>
      </c>
      <c r="E6" s="37">
        <v>2009</v>
      </c>
      <c r="F6" s="37">
        <v>2010</v>
      </c>
      <c r="G6" s="37">
        <v>2011</v>
      </c>
      <c r="H6" s="37">
        <v>2012</v>
      </c>
      <c r="I6" s="37">
        <v>2013</v>
      </c>
      <c r="J6" s="37">
        <v>2014</v>
      </c>
      <c r="K6" s="37">
        <v>2015</v>
      </c>
      <c r="L6" s="37">
        <v>2016</v>
      </c>
      <c r="M6" s="37">
        <v>2017</v>
      </c>
      <c r="N6" s="37">
        <v>2018</v>
      </c>
      <c r="O6" s="37">
        <v>2019</v>
      </c>
      <c r="P6" s="37">
        <v>2020</v>
      </c>
      <c r="Q6" s="37" t="s">
        <v>0</v>
      </c>
    </row>
    <row r="7" spans="2:18" ht="37.5" customHeight="1" x14ac:dyDescent="0.25">
      <c r="B7" s="38" t="s">
        <v>57</v>
      </c>
      <c r="C7" s="39">
        <v>0</v>
      </c>
      <c r="D7" s="39">
        <v>0</v>
      </c>
      <c r="E7" s="39">
        <v>0</v>
      </c>
      <c r="F7" s="39">
        <v>0</v>
      </c>
      <c r="G7" s="44">
        <v>1928</v>
      </c>
      <c r="H7" s="77">
        <v>164175</v>
      </c>
      <c r="I7" s="77">
        <v>461750</v>
      </c>
      <c r="J7" s="77">
        <v>888038</v>
      </c>
      <c r="K7" s="77">
        <v>1152506</v>
      </c>
      <c r="L7" s="77">
        <v>1427748</v>
      </c>
      <c r="M7" s="77">
        <v>1619132</v>
      </c>
      <c r="N7" s="77">
        <v>2053061</v>
      </c>
      <c r="O7" s="77">
        <v>3784576</v>
      </c>
      <c r="P7" s="77">
        <v>4497498</v>
      </c>
      <c r="Q7" s="47">
        <f>SUM(C7:P7)</f>
        <v>16050412</v>
      </c>
    </row>
    <row r="8" spans="2:18" ht="18" customHeight="1" x14ac:dyDescent="0.25">
      <c r="B8" s="40" t="s">
        <v>1</v>
      </c>
      <c r="C8" s="41">
        <v>0</v>
      </c>
      <c r="D8" s="41">
        <v>0</v>
      </c>
      <c r="E8" s="41">
        <v>0</v>
      </c>
      <c r="F8" s="41">
        <v>0</v>
      </c>
      <c r="G8" s="41">
        <v>0</v>
      </c>
      <c r="H8" s="20">
        <v>52300</v>
      </c>
      <c r="I8" s="20">
        <v>153539</v>
      </c>
      <c r="J8" s="20">
        <v>300064</v>
      </c>
      <c r="K8" s="20">
        <v>384895</v>
      </c>
      <c r="L8" s="20">
        <v>478493</v>
      </c>
      <c r="M8" s="20">
        <v>538744</v>
      </c>
      <c r="N8" s="20">
        <v>673052</v>
      </c>
      <c r="O8" s="20">
        <v>1260367</v>
      </c>
      <c r="P8" s="20">
        <v>1891611</v>
      </c>
      <c r="Q8" s="48">
        <f t="shared" ref="Q8:Q15" si="0">SUM(C8:P8)</f>
        <v>5733065</v>
      </c>
    </row>
    <row r="9" spans="2:18" ht="18" customHeight="1" x14ac:dyDescent="0.25">
      <c r="B9" s="42" t="s">
        <v>2</v>
      </c>
      <c r="C9" s="43">
        <v>0</v>
      </c>
      <c r="D9" s="43">
        <v>0</v>
      </c>
      <c r="E9" s="43">
        <v>0</v>
      </c>
      <c r="F9" s="43">
        <v>0</v>
      </c>
      <c r="G9" s="43">
        <v>0</v>
      </c>
      <c r="H9" s="24">
        <v>111875</v>
      </c>
      <c r="I9" s="24">
        <v>308211</v>
      </c>
      <c r="J9" s="24">
        <v>587974</v>
      </c>
      <c r="K9" s="24">
        <v>767611</v>
      </c>
      <c r="L9" s="24">
        <v>949255</v>
      </c>
      <c r="M9" s="24">
        <v>1080388</v>
      </c>
      <c r="N9" s="24">
        <v>1380009</v>
      </c>
      <c r="O9" s="24">
        <v>2524209</v>
      </c>
      <c r="P9" s="24">
        <v>2605887</v>
      </c>
      <c r="Q9" s="49">
        <f t="shared" si="0"/>
        <v>10315419</v>
      </c>
    </row>
    <row r="10" spans="2:18" ht="37.5" customHeight="1" x14ac:dyDescent="0.25">
      <c r="B10" s="38" t="s">
        <v>58</v>
      </c>
      <c r="C10" s="44">
        <v>3356</v>
      </c>
      <c r="D10" s="44">
        <v>42979</v>
      </c>
      <c r="E10" s="44">
        <v>102464</v>
      </c>
      <c r="F10" s="44">
        <v>232455</v>
      </c>
      <c r="G10" s="44">
        <v>314799</v>
      </c>
      <c r="H10" s="77">
        <v>406365</v>
      </c>
      <c r="I10" s="77">
        <v>532900</v>
      </c>
      <c r="J10" s="77">
        <v>700363</v>
      </c>
      <c r="K10" s="77">
        <v>813055</v>
      </c>
      <c r="L10" s="77">
        <v>934199</v>
      </c>
      <c r="M10" s="77">
        <v>975741</v>
      </c>
      <c r="N10" s="77">
        <v>1082509</v>
      </c>
      <c r="O10" s="77">
        <v>1462112</v>
      </c>
      <c r="P10" s="77">
        <v>1299339</v>
      </c>
      <c r="Q10" s="47">
        <f t="shared" si="0"/>
        <v>8902636</v>
      </c>
    </row>
    <row r="11" spans="2:18" ht="18" customHeight="1" x14ac:dyDescent="0.25">
      <c r="B11" s="40" t="s">
        <v>1</v>
      </c>
      <c r="C11" s="41">
        <v>0</v>
      </c>
      <c r="D11" s="41">
        <v>0</v>
      </c>
      <c r="E11" s="41">
        <v>0</v>
      </c>
      <c r="F11" s="41">
        <v>0</v>
      </c>
      <c r="G11" s="41">
        <v>0</v>
      </c>
      <c r="H11" s="20">
        <v>179974</v>
      </c>
      <c r="I11" s="20">
        <v>241816</v>
      </c>
      <c r="J11" s="20">
        <v>322561</v>
      </c>
      <c r="K11" s="20">
        <v>368051</v>
      </c>
      <c r="L11" s="20">
        <v>419700</v>
      </c>
      <c r="M11" s="20">
        <v>437062</v>
      </c>
      <c r="N11" s="20">
        <v>482872</v>
      </c>
      <c r="O11" s="20">
        <v>654186</v>
      </c>
      <c r="P11" s="20">
        <v>657328</v>
      </c>
      <c r="Q11" s="48">
        <f t="shared" si="0"/>
        <v>3763550</v>
      </c>
    </row>
    <row r="12" spans="2:18" ht="18" customHeight="1" x14ac:dyDescent="0.25">
      <c r="B12" s="42" t="s">
        <v>2</v>
      </c>
      <c r="C12" s="43">
        <v>0</v>
      </c>
      <c r="D12" s="43">
        <v>0</v>
      </c>
      <c r="E12" s="43">
        <v>0</v>
      </c>
      <c r="F12" s="43">
        <v>0</v>
      </c>
      <c r="G12" s="43">
        <v>0</v>
      </c>
      <c r="H12" s="24">
        <v>226391</v>
      </c>
      <c r="I12" s="24">
        <v>291084</v>
      </c>
      <c r="J12" s="24">
        <v>377802</v>
      </c>
      <c r="K12" s="24">
        <v>445004</v>
      </c>
      <c r="L12" s="24">
        <v>514499</v>
      </c>
      <c r="M12" s="24">
        <v>538679</v>
      </c>
      <c r="N12" s="24">
        <v>599637</v>
      </c>
      <c r="O12" s="24">
        <v>807926</v>
      </c>
      <c r="P12" s="24">
        <v>642011</v>
      </c>
      <c r="Q12" s="49">
        <f t="shared" si="0"/>
        <v>4443033</v>
      </c>
    </row>
    <row r="13" spans="2:18" ht="33" customHeight="1" x14ac:dyDescent="0.25">
      <c r="B13" s="38" t="s">
        <v>94</v>
      </c>
      <c r="C13" s="43"/>
      <c r="D13" s="43"/>
      <c r="E13" s="43"/>
      <c r="F13" s="43"/>
      <c r="G13" s="43"/>
      <c r="H13" s="24"/>
      <c r="I13" s="24"/>
      <c r="J13" s="24"/>
      <c r="K13" s="24"/>
      <c r="L13" s="24"/>
      <c r="M13" s="24"/>
      <c r="N13" s="24"/>
      <c r="O13" s="77">
        <v>6131</v>
      </c>
      <c r="P13" s="83">
        <v>64941</v>
      </c>
      <c r="Q13" s="49">
        <f t="shared" si="0"/>
        <v>71072</v>
      </c>
    </row>
    <row r="14" spans="2:18" ht="18" customHeight="1" x14ac:dyDescent="0.25">
      <c r="B14" s="40" t="s">
        <v>1</v>
      </c>
      <c r="C14" s="41"/>
      <c r="D14" s="41"/>
      <c r="E14" s="41"/>
      <c r="F14" s="41"/>
      <c r="G14" s="41"/>
      <c r="H14" s="20"/>
      <c r="I14" s="20"/>
      <c r="J14" s="20"/>
      <c r="K14" s="20"/>
      <c r="L14" s="20"/>
      <c r="M14" s="20"/>
      <c r="N14" s="20"/>
      <c r="O14" s="20">
        <v>3505</v>
      </c>
      <c r="P14" s="22">
        <v>32357</v>
      </c>
      <c r="Q14" s="49">
        <f t="shared" si="0"/>
        <v>35862</v>
      </c>
    </row>
    <row r="15" spans="2:18" ht="18" customHeight="1" x14ac:dyDescent="0.25">
      <c r="B15" s="42" t="s">
        <v>2</v>
      </c>
      <c r="C15" s="43"/>
      <c r="D15" s="43"/>
      <c r="E15" s="43"/>
      <c r="F15" s="43"/>
      <c r="G15" s="43"/>
      <c r="H15" s="24"/>
      <c r="I15" s="24"/>
      <c r="J15" s="24"/>
      <c r="K15" s="24"/>
      <c r="L15" s="24"/>
      <c r="M15" s="24"/>
      <c r="N15" s="24"/>
      <c r="O15" s="24">
        <v>2626</v>
      </c>
      <c r="P15" s="24">
        <v>32584</v>
      </c>
      <c r="Q15" s="49">
        <f t="shared" si="0"/>
        <v>35210</v>
      </c>
    </row>
    <row r="16" spans="2:18" ht="15.75" x14ac:dyDescent="0.2">
      <c r="B16" s="45" t="s">
        <v>0</v>
      </c>
      <c r="C16" s="46">
        <v>3356</v>
      </c>
      <c r="D16" s="46">
        <v>42979</v>
      </c>
      <c r="E16" s="46">
        <v>102464</v>
      </c>
      <c r="F16" s="46">
        <v>232455</v>
      </c>
      <c r="G16" s="46">
        <v>316727</v>
      </c>
      <c r="H16" s="46">
        <v>570540</v>
      </c>
      <c r="I16" s="46">
        <v>994650</v>
      </c>
      <c r="J16" s="46">
        <v>1588401</v>
      </c>
      <c r="K16" s="46">
        <v>1965561</v>
      </c>
      <c r="L16" s="46">
        <v>2361947</v>
      </c>
      <c r="M16" s="46">
        <v>2594873</v>
      </c>
      <c r="N16" s="46">
        <v>3135570</v>
      </c>
      <c r="O16" s="46">
        <v>5252819</v>
      </c>
      <c r="P16" s="46">
        <v>5861778</v>
      </c>
      <c r="Q16" s="50">
        <f>+Q7+Q10+Q13</f>
        <v>25024120</v>
      </c>
    </row>
    <row r="17" spans="2:17" ht="12.75" customHeight="1" x14ac:dyDescent="0.2">
      <c r="B17" s="2067" t="s">
        <v>60</v>
      </c>
      <c r="C17" s="2067"/>
      <c r="D17" s="2067"/>
      <c r="E17" s="2067"/>
      <c r="F17" s="2067"/>
      <c r="G17" s="2067"/>
      <c r="H17" s="2067"/>
      <c r="I17" s="2067"/>
      <c r="J17" s="2067"/>
      <c r="K17" s="51"/>
      <c r="L17" s="51"/>
      <c r="M17" s="51"/>
      <c r="N17" s="51"/>
      <c r="O17" s="52"/>
      <c r="P17" s="81"/>
    </row>
    <row r="18" spans="2:17" x14ac:dyDescent="0.2">
      <c r="B18" s="2068" t="s">
        <v>61</v>
      </c>
      <c r="C18" s="2068"/>
      <c r="D18" s="2068"/>
      <c r="E18" s="2068"/>
      <c r="F18" s="2068"/>
      <c r="G18" s="2068"/>
      <c r="H18" s="2068"/>
      <c r="I18" s="2068"/>
      <c r="J18" s="2068"/>
      <c r="K18" s="53"/>
      <c r="L18" s="53"/>
      <c r="M18" s="53"/>
      <c r="N18" s="53"/>
      <c r="O18" s="54"/>
      <c r="P18" s="54"/>
    </row>
    <row r="19" spans="2:17" x14ac:dyDescent="0.2">
      <c r="B19" s="2069" t="s">
        <v>97</v>
      </c>
      <c r="C19" s="2069"/>
      <c r="D19" s="2069"/>
      <c r="E19" s="2069"/>
      <c r="F19" s="2069"/>
      <c r="G19" s="2069"/>
      <c r="H19" s="2069"/>
      <c r="I19" s="2069"/>
      <c r="J19" s="2069"/>
      <c r="K19" s="55"/>
      <c r="L19" s="55"/>
      <c r="M19" s="55"/>
      <c r="N19" s="55"/>
      <c r="O19" s="55"/>
      <c r="P19" s="82"/>
    </row>
    <row r="21" spans="2:17" ht="15" customHeight="1" x14ac:dyDescent="0.2"/>
    <row r="22" spans="2:17" ht="18" x14ac:dyDescent="0.2">
      <c r="C22" s="2064" t="s">
        <v>1160</v>
      </c>
      <c r="D22" s="2064"/>
      <c r="E22" s="2064"/>
      <c r="F22" s="2064"/>
      <c r="G22" s="2064"/>
      <c r="H22" s="2064"/>
      <c r="I22" s="2064"/>
      <c r="J22" s="2064"/>
      <c r="K22" s="2064"/>
      <c r="L22" s="2064"/>
      <c r="M22" s="2064"/>
      <c r="N22" s="2064"/>
      <c r="O22" s="2064"/>
      <c r="P22" s="13" t="s">
        <v>16</v>
      </c>
      <c r="Q22" s="7"/>
    </row>
    <row r="23" spans="2:17" ht="28.5" customHeight="1" x14ac:dyDescent="0.2">
      <c r="C23" s="2065" t="s">
        <v>62</v>
      </c>
      <c r="D23" s="2065"/>
      <c r="E23" s="2065"/>
      <c r="F23" s="2065"/>
      <c r="G23" s="2065"/>
      <c r="H23" s="2065"/>
      <c r="I23" s="2065"/>
      <c r="J23" s="2065"/>
      <c r="K23" s="2065"/>
      <c r="L23" s="2065"/>
      <c r="M23" s="2065"/>
      <c r="N23" s="2065"/>
      <c r="O23" s="2065"/>
      <c r="P23" s="79"/>
    </row>
    <row r="24" spans="2:17" ht="16.5" thickBot="1" x14ac:dyDescent="0.3">
      <c r="C24" s="2066">
        <v>2020</v>
      </c>
      <c r="D24" s="2066"/>
      <c r="E24" s="2066"/>
      <c r="F24" s="2066"/>
      <c r="G24" s="2066"/>
      <c r="H24" s="2066"/>
      <c r="I24" s="2066"/>
      <c r="J24" s="2066"/>
      <c r="K24" s="2066"/>
      <c r="L24" s="2066"/>
      <c r="M24" s="2066"/>
      <c r="N24" s="2066"/>
      <c r="O24" s="2066"/>
      <c r="P24" s="80"/>
    </row>
    <row r="25" spans="2:17" x14ac:dyDescent="0.2">
      <c r="C25" s="35"/>
      <c r="D25" s="35"/>
      <c r="E25" s="35"/>
      <c r="F25" s="35"/>
      <c r="G25" s="35"/>
      <c r="H25" s="35"/>
      <c r="I25" s="35"/>
      <c r="J25" s="35"/>
      <c r="K25" s="35"/>
      <c r="L25" s="35"/>
      <c r="M25" s="35"/>
      <c r="N25" s="35"/>
      <c r="O25" s="35"/>
      <c r="P25" s="84"/>
    </row>
    <row r="26" spans="2:17" ht="15" x14ac:dyDescent="0.25">
      <c r="C26" s="2061" t="s">
        <v>63</v>
      </c>
      <c r="D26" s="2063" t="s">
        <v>64</v>
      </c>
      <c r="E26" s="2063"/>
      <c r="F26" s="2063"/>
      <c r="G26" s="2063"/>
      <c r="H26" s="2063"/>
      <c r="I26" s="2063"/>
      <c r="J26" s="2063"/>
      <c r="K26" s="2063"/>
      <c r="L26" s="2063"/>
      <c r="M26" s="2063"/>
      <c r="N26" s="2063"/>
      <c r="O26" s="2063"/>
      <c r="P26" s="85"/>
    </row>
    <row r="27" spans="2:17" ht="15" x14ac:dyDescent="0.25">
      <c r="C27" s="2061"/>
      <c r="D27" s="2062" t="s">
        <v>25</v>
      </c>
      <c r="E27" s="2062"/>
      <c r="F27" s="2062"/>
      <c r="G27" s="2062" t="s">
        <v>18</v>
      </c>
      <c r="H27" s="2062"/>
      <c r="I27" s="2062"/>
      <c r="J27" s="2062" t="s">
        <v>95</v>
      </c>
      <c r="K27" s="2062"/>
      <c r="L27" s="2062"/>
      <c r="M27" s="2062" t="s">
        <v>0</v>
      </c>
      <c r="N27" s="2062"/>
      <c r="O27" s="2062"/>
      <c r="P27" s="85"/>
    </row>
    <row r="28" spans="2:17" ht="18" customHeight="1" x14ac:dyDescent="0.2">
      <c r="C28" s="2061"/>
      <c r="D28" s="15" t="s">
        <v>1</v>
      </c>
      <c r="E28" s="15" t="s">
        <v>2</v>
      </c>
      <c r="F28" s="15" t="s">
        <v>0</v>
      </c>
      <c r="G28" s="15" t="s">
        <v>1</v>
      </c>
      <c r="H28" s="15" t="s">
        <v>2</v>
      </c>
      <c r="I28" s="15" t="s">
        <v>0</v>
      </c>
      <c r="J28" s="76" t="s">
        <v>1</v>
      </c>
      <c r="K28" s="76" t="s">
        <v>2</v>
      </c>
      <c r="L28" s="76" t="s">
        <v>0</v>
      </c>
      <c r="M28" s="15" t="s">
        <v>1</v>
      </c>
      <c r="N28" s="15" t="s">
        <v>2</v>
      </c>
      <c r="O28" s="15" t="s">
        <v>0</v>
      </c>
      <c r="P28" s="86"/>
    </row>
    <row r="29" spans="2:17" ht="18" customHeight="1" x14ac:dyDescent="0.25">
      <c r="C29" s="56" t="s">
        <v>12</v>
      </c>
      <c r="D29" s="33">
        <v>120665</v>
      </c>
      <c r="E29" s="33">
        <v>214945</v>
      </c>
      <c r="F29" s="33">
        <v>335610</v>
      </c>
      <c r="G29" s="33">
        <v>52156</v>
      </c>
      <c r="H29" s="33">
        <v>58665</v>
      </c>
      <c r="I29" s="33">
        <v>110821</v>
      </c>
      <c r="J29" s="33">
        <v>1947</v>
      </c>
      <c r="K29" s="33">
        <v>1560</v>
      </c>
      <c r="L29" s="33">
        <v>3507</v>
      </c>
      <c r="M29" s="57">
        <v>174768</v>
      </c>
      <c r="N29" s="57">
        <v>275170</v>
      </c>
      <c r="O29" s="58">
        <v>449938</v>
      </c>
      <c r="P29" s="87"/>
    </row>
    <row r="30" spans="2:17" ht="18" customHeight="1" x14ac:dyDescent="0.25">
      <c r="C30" s="56" t="s">
        <v>14</v>
      </c>
      <c r="D30" s="33">
        <v>115356</v>
      </c>
      <c r="E30" s="33">
        <v>188656</v>
      </c>
      <c r="F30" s="33">
        <v>304012</v>
      </c>
      <c r="G30" s="33">
        <v>45308</v>
      </c>
      <c r="H30" s="33">
        <v>47652</v>
      </c>
      <c r="I30" s="33">
        <v>92960</v>
      </c>
      <c r="J30" s="33">
        <v>1734</v>
      </c>
      <c r="K30" s="33">
        <v>1187</v>
      </c>
      <c r="L30" s="33">
        <v>2921</v>
      </c>
      <c r="M30" s="57">
        <v>162398</v>
      </c>
      <c r="N30" s="57">
        <v>237495</v>
      </c>
      <c r="O30" s="58">
        <v>399893</v>
      </c>
      <c r="P30" s="87"/>
    </row>
    <row r="31" spans="2:17" ht="18" customHeight="1" x14ac:dyDescent="0.25">
      <c r="C31" s="56" t="s">
        <v>3</v>
      </c>
      <c r="D31" s="33">
        <v>148313</v>
      </c>
      <c r="E31" s="33">
        <v>249999</v>
      </c>
      <c r="F31" s="33">
        <v>398312</v>
      </c>
      <c r="G31" s="33">
        <v>63330</v>
      </c>
      <c r="H31" s="33">
        <v>66930</v>
      </c>
      <c r="I31" s="33">
        <v>130260</v>
      </c>
      <c r="J31" s="33">
        <v>1852</v>
      </c>
      <c r="K31" s="33">
        <v>1458</v>
      </c>
      <c r="L31" s="33">
        <v>3310</v>
      </c>
      <c r="M31" s="57">
        <v>213495</v>
      </c>
      <c r="N31" s="57">
        <v>318387</v>
      </c>
      <c r="O31" s="58">
        <v>531882</v>
      </c>
      <c r="P31" s="87"/>
    </row>
    <row r="32" spans="2:17" ht="18" customHeight="1" x14ac:dyDescent="0.25">
      <c r="C32" s="56" t="s">
        <v>8</v>
      </c>
      <c r="D32" s="33">
        <v>108275</v>
      </c>
      <c r="E32" s="33">
        <v>156696</v>
      </c>
      <c r="F32" s="33">
        <v>264971</v>
      </c>
      <c r="G32" s="33">
        <v>36682</v>
      </c>
      <c r="H32" s="33">
        <v>35560</v>
      </c>
      <c r="I32" s="33">
        <v>72242</v>
      </c>
      <c r="J32" s="33">
        <v>1351</v>
      </c>
      <c r="K32" s="33">
        <v>818</v>
      </c>
      <c r="L32" s="33">
        <v>2169</v>
      </c>
      <c r="M32" s="57">
        <v>146308</v>
      </c>
      <c r="N32" s="57">
        <v>193074</v>
      </c>
      <c r="O32" s="58">
        <v>339382</v>
      </c>
      <c r="P32" s="87"/>
    </row>
    <row r="33" spans="3:16" ht="18" customHeight="1" x14ac:dyDescent="0.25">
      <c r="C33" s="56" t="s">
        <v>13</v>
      </c>
      <c r="D33" s="33">
        <v>155837</v>
      </c>
      <c r="E33" s="33">
        <v>189898</v>
      </c>
      <c r="F33" s="33">
        <v>345735</v>
      </c>
      <c r="G33" s="33">
        <v>52356</v>
      </c>
      <c r="H33" s="33">
        <v>42250</v>
      </c>
      <c r="I33" s="33">
        <v>94606</v>
      </c>
      <c r="J33" s="33">
        <v>2197</v>
      </c>
      <c r="K33" s="33">
        <v>2056</v>
      </c>
      <c r="L33" s="33">
        <v>4253</v>
      </c>
      <c r="M33" s="57">
        <v>210390</v>
      </c>
      <c r="N33" s="57">
        <v>234204</v>
      </c>
      <c r="O33" s="58">
        <v>444594</v>
      </c>
      <c r="P33" s="87"/>
    </row>
    <row r="34" spans="3:16" ht="18" customHeight="1" x14ac:dyDescent="0.25">
      <c r="C34" s="56" t="s">
        <v>4</v>
      </c>
      <c r="D34" s="33">
        <v>215110</v>
      </c>
      <c r="E34" s="33">
        <v>244103</v>
      </c>
      <c r="F34" s="33">
        <v>459213</v>
      </c>
      <c r="G34" s="33">
        <v>71165</v>
      </c>
      <c r="H34" s="33">
        <v>50748</v>
      </c>
      <c r="I34" s="33">
        <v>121913</v>
      </c>
      <c r="J34" s="33">
        <v>4216</v>
      </c>
      <c r="K34" s="33">
        <v>5317</v>
      </c>
      <c r="L34" s="33">
        <v>9533</v>
      </c>
      <c r="M34" s="57">
        <v>290491</v>
      </c>
      <c r="N34" s="57">
        <v>300168</v>
      </c>
      <c r="O34" s="58">
        <v>590659</v>
      </c>
      <c r="P34" s="87"/>
    </row>
    <row r="35" spans="3:16" ht="18" customHeight="1" x14ac:dyDescent="0.25">
      <c r="C35" s="56" t="s">
        <v>5</v>
      </c>
      <c r="D35" s="33">
        <v>176444</v>
      </c>
      <c r="E35" s="33">
        <v>224386</v>
      </c>
      <c r="F35" s="33">
        <v>400830</v>
      </c>
      <c r="G35" s="33">
        <v>57562</v>
      </c>
      <c r="H35" s="33">
        <v>53341</v>
      </c>
      <c r="I35" s="33">
        <v>110903</v>
      </c>
      <c r="J35" s="33">
        <v>3582</v>
      </c>
      <c r="K35" s="33">
        <v>4345</v>
      </c>
      <c r="L35" s="33">
        <v>7927</v>
      </c>
      <c r="M35" s="57">
        <v>237588</v>
      </c>
      <c r="N35" s="57">
        <v>282072</v>
      </c>
      <c r="O35" s="58">
        <v>519660</v>
      </c>
      <c r="P35" s="87"/>
    </row>
    <row r="36" spans="3:16" ht="18" customHeight="1" x14ac:dyDescent="0.25">
      <c r="C36" s="56" t="s">
        <v>11</v>
      </c>
      <c r="D36" s="33">
        <v>157405</v>
      </c>
      <c r="E36" s="33">
        <v>209057</v>
      </c>
      <c r="F36" s="33">
        <v>366462</v>
      </c>
      <c r="G36" s="33">
        <v>51043</v>
      </c>
      <c r="H36" s="33">
        <v>51790</v>
      </c>
      <c r="I36" s="33">
        <v>102833</v>
      </c>
      <c r="J36" s="33">
        <v>2963</v>
      </c>
      <c r="K36" s="33">
        <v>3344</v>
      </c>
      <c r="L36" s="33">
        <v>6307</v>
      </c>
      <c r="M36" s="57">
        <v>211411</v>
      </c>
      <c r="N36" s="57">
        <v>264191</v>
      </c>
      <c r="O36" s="58">
        <v>475602</v>
      </c>
      <c r="P36" s="87"/>
    </row>
    <row r="37" spans="3:16" ht="18" customHeight="1" x14ac:dyDescent="0.25">
      <c r="C37" s="56" t="s">
        <v>9</v>
      </c>
      <c r="D37" s="33">
        <v>165203</v>
      </c>
      <c r="E37" s="33">
        <v>218031</v>
      </c>
      <c r="F37" s="33">
        <v>383234</v>
      </c>
      <c r="G37" s="33">
        <v>53914</v>
      </c>
      <c r="H37" s="33">
        <v>55995</v>
      </c>
      <c r="I37" s="33">
        <v>109909</v>
      </c>
      <c r="J37" s="33">
        <v>2570</v>
      </c>
      <c r="K37" s="33">
        <v>2529</v>
      </c>
      <c r="L37" s="33">
        <v>5099</v>
      </c>
      <c r="M37" s="57">
        <v>221687</v>
      </c>
      <c r="N37" s="57">
        <v>276555</v>
      </c>
      <c r="O37" s="58">
        <v>498242</v>
      </c>
      <c r="P37" s="87"/>
    </row>
    <row r="38" spans="3:16" ht="18" customHeight="1" x14ac:dyDescent="0.25">
      <c r="C38" s="56" t="s">
        <v>10</v>
      </c>
      <c r="D38" s="33">
        <v>168791</v>
      </c>
      <c r="E38" s="33">
        <v>227682</v>
      </c>
      <c r="F38" s="33">
        <v>396473</v>
      </c>
      <c r="G38" s="33">
        <v>55570</v>
      </c>
      <c r="H38" s="33">
        <v>57338</v>
      </c>
      <c r="I38" s="33">
        <v>112908</v>
      </c>
      <c r="J38" s="33">
        <v>3795</v>
      </c>
      <c r="K38" s="33">
        <v>4145</v>
      </c>
      <c r="L38" s="33">
        <v>7940</v>
      </c>
      <c r="M38" s="57">
        <v>228156</v>
      </c>
      <c r="N38" s="57">
        <v>289165</v>
      </c>
      <c r="O38" s="58">
        <v>517321</v>
      </c>
      <c r="P38" s="87"/>
    </row>
    <row r="39" spans="3:16" ht="18" customHeight="1" x14ac:dyDescent="0.25">
      <c r="C39" s="56" t="s">
        <v>6</v>
      </c>
      <c r="D39" s="33">
        <v>173027</v>
      </c>
      <c r="E39" s="33">
        <v>234772</v>
      </c>
      <c r="F39" s="33">
        <v>407799</v>
      </c>
      <c r="G39" s="33">
        <v>57900</v>
      </c>
      <c r="H39" s="33">
        <v>61225</v>
      </c>
      <c r="I39" s="33">
        <v>119125</v>
      </c>
      <c r="J39" s="33">
        <v>3241</v>
      </c>
      <c r="K39" s="33">
        <v>3253</v>
      </c>
      <c r="L39" s="33">
        <v>6494</v>
      </c>
      <c r="M39" s="57">
        <v>234168</v>
      </c>
      <c r="N39" s="57">
        <v>299250</v>
      </c>
      <c r="O39" s="58">
        <v>533418</v>
      </c>
      <c r="P39" s="87"/>
    </row>
    <row r="40" spans="3:16" ht="18" customHeight="1" x14ac:dyDescent="0.25">
      <c r="C40" s="56" t="s">
        <v>7</v>
      </c>
      <c r="D40" s="33">
        <v>187185</v>
      </c>
      <c r="E40" s="33">
        <v>247662</v>
      </c>
      <c r="F40" s="33">
        <v>434847</v>
      </c>
      <c r="G40" s="33">
        <v>60342</v>
      </c>
      <c r="H40" s="33">
        <v>60517</v>
      </c>
      <c r="I40" s="33">
        <v>120859</v>
      </c>
      <c r="J40" s="33">
        <v>2909</v>
      </c>
      <c r="K40" s="33">
        <v>2572</v>
      </c>
      <c r="L40" s="33">
        <v>5481</v>
      </c>
      <c r="M40" s="57">
        <v>250436</v>
      </c>
      <c r="N40" s="57">
        <v>310751</v>
      </c>
      <c r="O40" s="58">
        <v>561187</v>
      </c>
      <c r="P40" s="87"/>
    </row>
    <row r="41" spans="3:16" ht="18" customHeight="1" x14ac:dyDescent="0.25">
      <c r="C41" s="59" t="s">
        <v>0</v>
      </c>
      <c r="D41" s="60">
        <v>1891611</v>
      </c>
      <c r="E41" s="60">
        <v>2605887</v>
      </c>
      <c r="F41" s="60">
        <v>4497498</v>
      </c>
      <c r="G41" s="60">
        <v>657328</v>
      </c>
      <c r="H41" s="60">
        <v>642011</v>
      </c>
      <c r="I41" s="60">
        <v>1299339</v>
      </c>
      <c r="J41" s="60">
        <v>32357</v>
      </c>
      <c r="K41" s="60">
        <v>32584</v>
      </c>
      <c r="L41" s="60">
        <v>64941</v>
      </c>
      <c r="M41" s="60">
        <v>2581296</v>
      </c>
      <c r="N41" s="60">
        <v>3280482</v>
      </c>
      <c r="O41" s="60">
        <v>5861778</v>
      </c>
      <c r="P41" s="88"/>
    </row>
  </sheetData>
  <mergeCells count="15">
    <mergeCell ref="B2:Q2"/>
    <mergeCell ref="C22:O22"/>
    <mergeCell ref="C23:O23"/>
    <mergeCell ref="C24:O24"/>
    <mergeCell ref="B17:J17"/>
    <mergeCell ref="B18:J18"/>
    <mergeCell ref="B19:J19"/>
    <mergeCell ref="B3:Q3"/>
    <mergeCell ref="B4:Q4"/>
    <mergeCell ref="C26:C28"/>
    <mergeCell ref="D27:F27"/>
    <mergeCell ref="G27:I27"/>
    <mergeCell ref="M27:O27"/>
    <mergeCell ref="J27:L27"/>
    <mergeCell ref="D26:O26"/>
  </mergeCells>
  <hyperlinks>
    <hyperlink ref="R2" location="'Indice Total'!A177" display="Volver" xr:uid="{00000000-0004-0000-8300-000000000000}"/>
    <hyperlink ref="P22" location="'Indice Total'!A177" display="Volver" xr:uid="{00000000-0004-0000-8300-000001000000}"/>
  </hyperlinks>
  <pageMargins left="0.7" right="0.7" top="0.75" bottom="0.75" header="0.3" footer="0.3"/>
  <pageSetup paperSize="9" orientation="portrait"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tabColor theme="0" tint="-0.499984740745262"/>
  </sheetPr>
  <dimension ref="B1:O28"/>
  <sheetViews>
    <sheetView showGridLines="0" zoomScale="90" zoomScaleNormal="90" workbookViewId="0"/>
  </sheetViews>
  <sheetFormatPr baseColWidth="10" defaultColWidth="22" defaultRowHeight="12.75" x14ac:dyDescent="0.2"/>
  <cols>
    <col min="1" max="1" width="19.140625" style="25" customWidth="1"/>
    <col min="2" max="2" width="20" style="25" bestFit="1" customWidth="1"/>
    <col min="3" max="3" width="12.85546875" style="25" bestFit="1" customWidth="1"/>
    <col min="4" max="4" width="12.5703125" style="25" bestFit="1" customWidth="1"/>
    <col min="5" max="5" width="14.7109375" style="25" customWidth="1"/>
    <col min="6" max="6" width="17.5703125" style="25" customWidth="1"/>
    <col min="7" max="7" width="12.85546875" style="25" bestFit="1" customWidth="1"/>
    <col min="8" max="8" width="16.7109375" style="25" customWidth="1"/>
    <col min="9" max="9" width="13.85546875" style="25" customWidth="1"/>
    <col min="10" max="10" width="12.5703125" style="25" bestFit="1" customWidth="1"/>
    <col min="11" max="11" width="16.7109375" style="25" customWidth="1"/>
    <col min="12" max="12" width="12.85546875" style="25" bestFit="1" customWidth="1"/>
    <col min="13" max="13" width="22" style="25"/>
    <col min="14" max="14" width="16.7109375" style="25" customWidth="1"/>
    <col min="15" max="15" width="13.28515625" style="25" customWidth="1"/>
    <col min="16" max="16" width="5.5703125" style="25" customWidth="1"/>
    <col min="17" max="17" width="16" style="25" customWidth="1"/>
    <col min="18" max="18" width="9.28515625" style="25" customWidth="1"/>
    <col min="19" max="19" width="8.85546875" style="25" customWidth="1"/>
    <col min="20" max="16384" width="22" style="25"/>
  </cols>
  <sheetData>
    <row r="1" spans="2:15" ht="42.95" customHeight="1" x14ac:dyDescent="0.2"/>
    <row r="2" spans="2:15" ht="18" x14ac:dyDescent="0.25">
      <c r="B2" s="2073" t="s">
        <v>1161</v>
      </c>
      <c r="C2" s="2073"/>
      <c r="D2" s="2073"/>
      <c r="E2" s="2073"/>
      <c r="F2" s="2073"/>
      <c r="G2" s="2073"/>
      <c r="H2" s="2073"/>
      <c r="I2" s="2073"/>
      <c r="J2" s="2073"/>
      <c r="K2" s="2073"/>
      <c r="L2" s="2073"/>
      <c r="M2" s="2073"/>
      <c r="N2" s="2073"/>
      <c r="O2" s="13" t="s">
        <v>16</v>
      </c>
    </row>
    <row r="3" spans="2:15" ht="30.75" customHeight="1" x14ac:dyDescent="0.2">
      <c r="B3" s="2070" t="s">
        <v>47</v>
      </c>
      <c r="C3" s="2070"/>
      <c r="D3" s="2070"/>
      <c r="E3" s="2070"/>
      <c r="F3" s="2070"/>
      <c r="G3" s="2070"/>
      <c r="H3" s="2070"/>
      <c r="I3" s="2070"/>
      <c r="J3" s="2070"/>
      <c r="K3" s="2070"/>
      <c r="L3" s="2070"/>
      <c r="M3" s="2070"/>
      <c r="N3" s="2070"/>
    </row>
    <row r="4" spans="2:15" ht="16.5" thickBot="1" x14ac:dyDescent="0.3">
      <c r="B4" s="2071">
        <v>2020</v>
      </c>
      <c r="C4" s="2071"/>
      <c r="D4" s="2071"/>
      <c r="E4" s="2071"/>
      <c r="F4" s="2071"/>
      <c r="G4" s="2071"/>
      <c r="H4" s="2071"/>
      <c r="I4" s="2071"/>
      <c r="J4" s="2071"/>
      <c r="K4" s="2071"/>
      <c r="L4" s="2071"/>
      <c r="M4" s="2071"/>
      <c r="N4" s="2071"/>
    </row>
    <row r="5" spans="2:15" x14ac:dyDescent="0.2">
      <c r="B5" s="32"/>
      <c r="C5" s="32"/>
      <c r="D5" s="32"/>
      <c r="E5" s="32"/>
      <c r="F5" s="32"/>
      <c r="G5" s="32"/>
      <c r="H5" s="32"/>
      <c r="I5" s="32"/>
      <c r="J5" s="32"/>
      <c r="K5" s="32"/>
      <c r="L5" s="32"/>
      <c r="M5" s="32"/>
      <c r="N5" s="32"/>
    </row>
    <row r="6" spans="2:15" ht="15" customHeight="1" x14ac:dyDescent="0.25">
      <c r="B6" s="2074" t="s">
        <v>48</v>
      </c>
      <c r="C6" s="2062" t="s">
        <v>25</v>
      </c>
      <c r="D6" s="2062"/>
      <c r="E6" s="2062"/>
      <c r="F6" s="2062" t="s">
        <v>18</v>
      </c>
      <c r="G6" s="2062"/>
      <c r="H6" s="2062"/>
      <c r="I6" s="2062" t="s">
        <v>95</v>
      </c>
      <c r="J6" s="2062"/>
      <c r="K6" s="2062"/>
      <c r="L6" s="2062" t="s">
        <v>0</v>
      </c>
      <c r="M6" s="2062"/>
      <c r="N6" s="2062"/>
    </row>
    <row r="7" spans="2:15" ht="15" x14ac:dyDescent="0.2">
      <c r="B7" s="2074"/>
      <c r="C7" s="15" t="s">
        <v>1</v>
      </c>
      <c r="D7" s="15" t="s">
        <v>2</v>
      </c>
      <c r="E7" s="15" t="s">
        <v>0</v>
      </c>
      <c r="F7" s="15" t="s">
        <v>1</v>
      </c>
      <c r="G7" s="15" t="s">
        <v>2</v>
      </c>
      <c r="H7" s="15" t="s">
        <v>0</v>
      </c>
      <c r="I7" s="76" t="s">
        <v>1</v>
      </c>
      <c r="J7" s="76" t="s">
        <v>2</v>
      </c>
      <c r="K7" s="76" t="s">
        <v>0</v>
      </c>
      <c r="L7" s="15" t="s">
        <v>1</v>
      </c>
      <c r="M7" s="15" t="s">
        <v>2</v>
      </c>
      <c r="N7" s="15" t="s">
        <v>0</v>
      </c>
    </row>
    <row r="8" spans="2:15" ht="18" customHeight="1" x14ac:dyDescent="0.25">
      <c r="B8" s="27" t="s">
        <v>49</v>
      </c>
      <c r="C8" s="33">
        <v>447286</v>
      </c>
      <c r="D8" s="33">
        <v>623450</v>
      </c>
      <c r="E8" s="33">
        <v>1070736</v>
      </c>
      <c r="F8" s="33">
        <v>151562</v>
      </c>
      <c r="G8" s="33">
        <v>149791</v>
      </c>
      <c r="H8" s="33">
        <v>301353</v>
      </c>
      <c r="I8" s="33">
        <v>6551</v>
      </c>
      <c r="J8" s="33">
        <v>6507</v>
      </c>
      <c r="K8" s="33">
        <v>13058</v>
      </c>
      <c r="L8" s="57">
        <v>605399</v>
      </c>
      <c r="M8" s="57">
        <v>779748</v>
      </c>
      <c r="N8" s="57">
        <v>1385147</v>
      </c>
      <c r="O8" s="89"/>
    </row>
    <row r="9" spans="2:15" ht="18" customHeight="1" x14ac:dyDescent="0.25">
      <c r="B9" s="27" t="s">
        <v>50</v>
      </c>
      <c r="C9" s="33">
        <v>381091</v>
      </c>
      <c r="D9" s="33">
        <v>512465</v>
      </c>
      <c r="E9" s="33">
        <v>893556</v>
      </c>
      <c r="F9" s="33">
        <v>132310</v>
      </c>
      <c r="G9" s="33">
        <v>126140</v>
      </c>
      <c r="H9" s="33">
        <v>258450</v>
      </c>
      <c r="I9" s="33">
        <v>6123</v>
      </c>
      <c r="J9" s="33">
        <v>5857</v>
      </c>
      <c r="K9" s="33">
        <v>11980</v>
      </c>
      <c r="L9" s="57">
        <v>519524</v>
      </c>
      <c r="M9" s="57">
        <v>644462</v>
      </c>
      <c r="N9" s="57">
        <v>1163986</v>
      </c>
      <c r="O9" s="89"/>
    </row>
    <row r="10" spans="2:15" ht="18" customHeight="1" x14ac:dyDescent="0.25">
      <c r="B10" s="27" t="s">
        <v>51</v>
      </c>
      <c r="C10" s="33">
        <v>341626</v>
      </c>
      <c r="D10" s="33">
        <v>476820</v>
      </c>
      <c r="E10" s="33">
        <v>818446</v>
      </c>
      <c r="F10" s="33">
        <v>119759</v>
      </c>
      <c r="G10" s="33">
        <v>120567</v>
      </c>
      <c r="H10" s="33">
        <v>240326</v>
      </c>
      <c r="I10" s="33">
        <v>5878</v>
      </c>
      <c r="J10" s="33">
        <v>5819</v>
      </c>
      <c r="K10" s="33">
        <v>11697</v>
      </c>
      <c r="L10" s="57">
        <v>467263</v>
      </c>
      <c r="M10" s="57">
        <v>603206</v>
      </c>
      <c r="N10" s="57">
        <v>1070469</v>
      </c>
      <c r="O10" s="89"/>
    </row>
    <row r="11" spans="2:15" ht="18" customHeight="1" x14ac:dyDescent="0.25">
      <c r="B11" s="27" t="s">
        <v>52</v>
      </c>
      <c r="C11" s="33">
        <v>313035</v>
      </c>
      <c r="D11" s="33">
        <v>437326</v>
      </c>
      <c r="E11" s="33">
        <v>750361</v>
      </c>
      <c r="F11" s="33">
        <v>109310</v>
      </c>
      <c r="G11" s="33">
        <v>109809</v>
      </c>
      <c r="H11" s="33">
        <v>219119</v>
      </c>
      <c r="I11" s="33">
        <v>5941</v>
      </c>
      <c r="J11" s="33">
        <v>5906</v>
      </c>
      <c r="K11" s="33">
        <v>11847</v>
      </c>
      <c r="L11" s="57">
        <v>428286</v>
      </c>
      <c r="M11" s="57">
        <v>553041</v>
      </c>
      <c r="N11" s="57">
        <v>981327</v>
      </c>
      <c r="O11" s="89"/>
    </row>
    <row r="12" spans="2:15" ht="18" customHeight="1" x14ac:dyDescent="0.25">
      <c r="B12" s="27" t="s">
        <v>53</v>
      </c>
      <c r="C12" s="33">
        <v>297957</v>
      </c>
      <c r="D12" s="33">
        <v>418579</v>
      </c>
      <c r="E12" s="33">
        <v>716536</v>
      </c>
      <c r="F12" s="33">
        <v>99057</v>
      </c>
      <c r="G12" s="33">
        <v>98792</v>
      </c>
      <c r="H12" s="33">
        <v>197849</v>
      </c>
      <c r="I12" s="33">
        <v>5694</v>
      </c>
      <c r="J12" s="33">
        <v>5677</v>
      </c>
      <c r="K12" s="33">
        <v>11371</v>
      </c>
      <c r="L12" s="57">
        <v>402708</v>
      </c>
      <c r="M12" s="57">
        <v>523048</v>
      </c>
      <c r="N12" s="57">
        <v>925756</v>
      </c>
      <c r="O12" s="89"/>
    </row>
    <row r="13" spans="2:15" ht="18" customHeight="1" x14ac:dyDescent="0.25">
      <c r="B13" s="27" t="s">
        <v>54</v>
      </c>
      <c r="C13" s="33">
        <v>75482</v>
      </c>
      <c r="D13" s="33">
        <v>100822</v>
      </c>
      <c r="E13" s="33">
        <v>176304</v>
      </c>
      <c r="F13" s="33">
        <v>30787</v>
      </c>
      <c r="G13" s="33">
        <v>25876</v>
      </c>
      <c r="H13" s="33">
        <v>56663</v>
      </c>
      <c r="I13" s="33">
        <v>1225</v>
      </c>
      <c r="J13" s="33">
        <v>1505</v>
      </c>
      <c r="K13" s="33">
        <v>2730</v>
      </c>
      <c r="L13" s="57">
        <v>107494</v>
      </c>
      <c r="M13" s="57">
        <v>128203</v>
      </c>
      <c r="N13" s="57">
        <v>235697</v>
      </c>
      <c r="O13" s="89"/>
    </row>
    <row r="14" spans="2:15" ht="18" customHeight="1" x14ac:dyDescent="0.25">
      <c r="B14" s="27" t="s">
        <v>65</v>
      </c>
      <c r="C14" s="33">
        <v>35134</v>
      </c>
      <c r="D14" s="33">
        <v>36425</v>
      </c>
      <c r="E14" s="33">
        <v>71559</v>
      </c>
      <c r="F14" s="33">
        <v>14543</v>
      </c>
      <c r="G14" s="33">
        <v>11036</v>
      </c>
      <c r="H14" s="33">
        <v>25579</v>
      </c>
      <c r="I14" s="33">
        <v>945</v>
      </c>
      <c r="J14" s="33">
        <v>1313</v>
      </c>
      <c r="K14" s="33">
        <v>2258</v>
      </c>
      <c r="L14" s="57">
        <v>50622</v>
      </c>
      <c r="M14" s="57">
        <v>48774</v>
      </c>
      <c r="N14" s="57">
        <v>99396</v>
      </c>
      <c r="O14" s="89"/>
    </row>
    <row r="15" spans="2:15" ht="18" customHeight="1" x14ac:dyDescent="0.2">
      <c r="B15" s="61" t="s">
        <v>0</v>
      </c>
      <c r="C15" s="46">
        <v>1891611</v>
      </c>
      <c r="D15" s="46">
        <v>2605887</v>
      </c>
      <c r="E15" s="46">
        <v>4497498</v>
      </c>
      <c r="F15" s="46">
        <v>657328</v>
      </c>
      <c r="G15" s="46">
        <v>642011</v>
      </c>
      <c r="H15" s="46">
        <v>1299339</v>
      </c>
      <c r="I15" s="46">
        <v>32357</v>
      </c>
      <c r="J15" s="46">
        <v>32584</v>
      </c>
      <c r="K15" s="46">
        <v>64941</v>
      </c>
      <c r="L15" s="46">
        <v>2581296</v>
      </c>
      <c r="M15" s="46">
        <v>3280482</v>
      </c>
      <c r="N15" s="46">
        <v>5861778</v>
      </c>
    </row>
    <row r="18" spans="2:14" ht="18" customHeight="1" x14ac:dyDescent="0.25">
      <c r="C18" s="924"/>
      <c r="D18" s="924"/>
      <c r="E18" s="2076" t="s">
        <v>1162</v>
      </c>
      <c r="F18" s="2076"/>
      <c r="G18" s="2076"/>
      <c r="H18" s="2076"/>
      <c r="I18" s="2076"/>
      <c r="J18" s="2076"/>
      <c r="K18" s="13" t="s">
        <v>16</v>
      </c>
      <c r="L18" s="924"/>
      <c r="M18" s="924"/>
      <c r="N18" s="924"/>
    </row>
    <row r="19" spans="2:14" ht="45" customHeight="1" x14ac:dyDescent="0.2">
      <c r="C19" s="75"/>
      <c r="D19" s="75"/>
      <c r="E19" s="2075" t="s">
        <v>93</v>
      </c>
      <c r="F19" s="2075"/>
      <c r="G19" s="2075"/>
      <c r="H19" s="2075"/>
      <c r="I19" s="2075"/>
      <c r="J19" s="2075"/>
      <c r="K19" s="75"/>
      <c r="L19" s="75"/>
      <c r="M19" s="75"/>
      <c r="N19" s="75"/>
    </row>
    <row r="20" spans="2:14" ht="15" customHeight="1" thickBot="1" x14ac:dyDescent="0.3">
      <c r="B20" s="925"/>
      <c r="C20" s="925"/>
      <c r="D20" s="925"/>
      <c r="E20" s="2072">
        <v>2020</v>
      </c>
      <c r="F20" s="2072"/>
      <c r="G20" s="2072"/>
      <c r="H20" s="2072"/>
      <c r="I20" s="2072"/>
      <c r="J20" s="2072"/>
      <c r="K20" s="925"/>
      <c r="L20" s="925"/>
      <c r="M20" s="925"/>
      <c r="N20" s="925"/>
    </row>
    <row r="21" spans="2:14" x14ac:dyDescent="0.2">
      <c r="B21" s="62"/>
      <c r="C21" s="62"/>
      <c r="D21" s="62"/>
      <c r="E21" s="62"/>
      <c r="F21" s="63"/>
      <c r="G21" s="63"/>
      <c r="H21" s="63"/>
      <c r="I21" s="14"/>
      <c r="J21" s="62"/>
      <c r="K21" s="62"/>
      <c r="L21" s="62"/>
      <c r="M21" s="62"/>
      <c r="N21" s="62"/>
    </row>
    <row r="22" spans="2:14" ht="31.5" customHeight="1" x14ac:dyDescent="0.2">
      <c r="B22" s="62"/>
      <c r="C22" s="62"/>
      <c r="D22" s="62"/>
      <c r="E22" s="62"/>
      <c r="F22" s="64" t="s">
        <v>66</v>
      </c>
      <c r="G22" s="15" t="s">
        <v>1</v>
      </c>
      <c r="H22" s="15" t="s">
        <v>2</v>
      </c>
      <c r="I22" s="64" t="s">
        <v>67</v>
      </c>
      <c r="J22" s="923"/>
      <c r="K22" s="62"/>
      <c r="L22" s="62"/>
      <c r="M22" s="62"/>
      <c r="N22" s="62"/>
    </row>
    <row r="23" spans="2:14" ht="18" customHeight="1" x14ac:dyDescent="0.25">
      <c r="F23" s="27" t="s">
        <v>68</v>
      </c>
      <c r="G23" s="65">
        <v>802179</v>
      </c>
      <c r="H23" s="65">
        <v>697571</v>
      </c>
      <c r="I23" s="65">
        <v>1499750</v>
      </c>
      <c r="J23" s="78"/>
      <c r="K23" s="78"/>
    </row>
    <row r="24" spans="2:14" ht="18" customHeight="1" x14ac:dyDescent="0.25">
      <c r="F24" s="27" t="s">
        <v>69</v>
      </c>
      <c r="G24" s="65">
        <v>95438</v>
      </c>
      <c r="H24" s="65">
        <v>123401</v>
      </c>
      <c r="I24" s="65">
        <v>218839</v>
      </c>
      <c r="J24" s="78"/>
      <c r="K24" s="78"/>
    </row>
    <row r="25" spans="2:14" ht="18" customHeight="1" x14ac:dyDescent="0.25">
      <c r="F25" s="27" t="s">
        <v>70</v>
      </c>
      <c r="G25" s="65">
        <v>72394</v>
      </c>
      <c r="H25" s="65">
        <v>121322</v>
      </c>
      <c r="I25" s="65">
        <v>193716</v>
      </c>
      <c r="J25" s="78"/>
      <c r="K25" s="78"/>
    </row>
    <row r="26" spans="2:14" ht="18" customHeight="1" x14ac:dyDescent="0.25">
      <c r="F26" s="27" t="s">
        <v>71</v>
      </c>
      <c r="G26" s="65">
        <v>22315</v>
      </c>
      <c r="H26" s="65">
        <v>38694</v>
      </c>
      <c r="I26" s="65">
        <v>61009</v>
      </c>
      <c r="J26" s="78"/>
      <c r="K26" s="78"/>
    </row>
    <row r="27" spans="2:14" ht="18" customHeight="1" x14ac:dyDescent="0.25">
      <c r="F27" s="27" t="s">
        <v>72</v>
      </c>
      <c r="G27" s="65">
        <v>6268</v>
      </c>
      <c r="H27" s="65">
        <v>11513</v>
      </c>
      <c r="I27" s="65">
        <v>17781</v>
      </c>
      <c r="J27" s="78"/>
      <c r="K27" s="78"/>
    </row>
    <row r="28" spans="2:14" ht="18" customHeight="1" x14ac:dyDescent="0.2">
      <c r="F28" s="66" t="s">
        <v>73</v>
      </c>
      <c r="G28" s="67">
        <v>998594</v>
      </c>
      <c r="H28" s="67">
        <v>992501</v>
      </c>
      <c r="I28" s="46">
        <v>1991095</v>
      </c>
    </row>
  </sheetData>
  <mergeCells count="11">
    <mergeCell ref="E20:J20"/>
    <mergeCell ref="B3:N3"/>
    <mergeCell ref="B4:N4"/>
    <mergeCell ref="B2:N2"/>
    <mergeCell ref="L6:N6"/>
    <mergeCell ref="I6:K6"/>
    <mergeCell ref="B6:B7"/>
    <mergeCell ref="C6:E6"/>
    <mergeCell ref="F6:H6"/>
    <mergeCell ref="E19:J19"/>
    <mergeCell ref="E18:J18"/>
  </mergeCells>
  <hyperlinks>
    <hyperlink ref="O2" location="'Indice Total'!A177" display="Volver" xr:uid="{00000000-0004-0000-8400-000000000000}"/>
    <hyperlink ref="K18" location="'Indice Total'!A177" display="Volver" xr:uid="{00000000-0004-0000-8400-000001000000}"/>
  </hyperlinks>
  <pageMargins left="0.7" right="0.7" top="0.75" bottom="0.75" header="0.3" footer="0.3"/>
  <pageSetup paperSize="14" orientation="portrait"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tabColor theme="0" tint="-0.499984740745262"/>
  </sheetPr>
  <dimension ref="B1:O37"/>
  <sheetViews>
    <sheetView showGridLines="0" zoomScale="90" zoomScaleNormal="90" workbookViewId="0"/>
  </sheetViews>
  <sheetFormatPr baseColWidth="10" defaultColWidth="11.42578125" defaultRowHeight="12.75" x14ac:dyDescent="0.2"/>
  <cols>
    <col min="1" max="1" width="23.7109375" style="25" customWidth="1"/>
    <col min="2" max="2" width="17.85546875" style="25" customWidth="1"/>
    <col min="3" max="5" width="12.85546875" style="25" bestFit="1" customWidth="1"/>
    <col min="6" max="7" width="11" style="25" bestFit="1" customWidth="1"/>
    <col min="8" max="8" width="12.85546875" style="25" bestFit="1" customWidth="1"/>
    <col min="9" max="10" width="11" style="25" bestFit="1" customWidth="1"/>
    <col min="11" max="14" width="12.85546875" style="25" bestFit="1" customWidth="1"/>
    <col min="15" max="16384" width="11.42578125" style="25"/>
  </cols>
  <sheetData>
    <row r="1" spans="2:15" ht="42.95" customHeight="1" x14ac:dyDescent="0.2"/>
    <row r="2" spans="2:15" ht="18" x14ac:dyDescent="0.25">
      <c r="B2" s="2077" t="s">
        <v>1163</v>
      </c>
      <c r="C2" s="2077"/>
      <c r="D2" s="2077"/>
      <c r="E2" s="2077"/>
      <c r="F2" s="2077"/>
      <c r="G2" s="2077"/>
      <c r="H2" s="2077"/>
      <c r="I2" s="2077"/>
      <c r="J2" s="2077"/>
      <c r="K2" s="2077"/>
      <c r="L2" s="2077"/>
      <c r="M2" s="2077"/>
      <c r="N2" s="2077"/>
      <c r="O2" s="13" t="s">
        <v>16</v>
      </c>
    </row>
    <row r="3" spans="2:15" ht="36.75" customHeight="1" x14ac:dyDescent="0.2">
      <c r="B3" s="2075" t="s">
        <v>39</v>
      </c>
      <c r="C3" s="2075"/>
      <c r="D3" s="2075"/>
      <c r="E3" s="2075"/>
      <c r="F3" s="2075"/>
      <c r="G3" s="2075"/>
      <c r="H3" s="2075"/>
      <c r="I3" s="2075"/>
      <c r="J3" s="2075"/>
      <c r="K3" s="2075"/>
      <c r="L3" s="2075"/>
      <c r="M3" s="2075"/>
      <c r="N3" s="2075"/>
    </row>
    <row r="4" spans="2:15" ht="16.5" thickBot="1" x14ac:dyDescent="0.3">
      <c r="B4" s="2072">
        <v>2020</v>
      </c>
      <c r="C4" s="2072"/>
      <c r="D4" s="2072"/>
      <c r="E4" s="2072"/>
      <c r="F4" s="2072"/>
      <c r="G4" s="2072"/>
      <c r="H4" s="2072"/>
      <c r="I4" s="2072"/>
      <c r="J4" s="2072"/>
      <c r="K4" s="2072"/>
      <c r="L4" s="2072"/>
      <c r="M4" s="2072"/>
      <c r="N4" s="2072"/>
    </row>
    <row r="5" spans="2:15" ht="15.75" x14ac:dyDescent="0.25">
      <c r="B5" s="31"/>
      <c r="C5" s="31"/>
      <c r="D5" s="31"/>
      <c r="E5" s="31"/>
      <c r="F5" s="31"/>
      <c r="G5" s="31"/>
      <c r="H5" s="31"/>
      <c r="I5" s="31"/>
      <c r="J5" s="31"/>
      <c r="K5" s="31"/>
      <c r="L5" s="31"/>
      <c r="M5" s="31"/>
      <c r="N5" s="31"/>
    </row>
    <row r="6" spans="2:15" ht="15" customHeight="1" x14ac:dyDescent="0.25">
      <c r="B6" s="2074" t="s">
        <v>40</v>
      </c>
      <c r="C6" s="2062" t="s">
        <v>25</v>
      </c>
      <c r="D6" s="2062"/>
      <c r="E6" s="2062"/>
      <c r="F6" s="2062" t="s">
        <v>18</v>
      </c>
      <c r="G6" s="2062"/>
      <c r="H6" s="2062"/>
      <c r="I6" s="2062" t="s">
        <v>95</v>
      </c>
      <c r="J6" s="2062"/>
      <c r="K6" s="2062"/>
      <c r="L6" s="2062" t="s">
        <v>0</v>
      </c>
      <c r="M6" s="2062"/>
      <c r="N6" s="2062"/>
    </row>
    <row r="7" spans="2:15" ht="15" x14ac:dyDescent="0.2">
      <c r="B7" s="2074"/>
      <c r="C7" s="15" t="s">
        <v>1</v>
      </c>
      <c r="D7" s="15" t="s">
        <v>2</v>
      </c>
      <c r="E7" s="15" t="s">
        <v>0</v>
      </c>
      <c r="F7" s="15" t="s">
        <v>1</v>
      </c>
      <c r="G7" s="15" t="s">
        <v>2</v>
      </c>
      <c r="H7" s="15" t="s">
        <v>0</v>
      </c>
      <c r="I7" s="76" t="s">
        <v>1</v>
      </c>
      <c r="J7" s="76" t="s">
        <v>2</v>
      </c>
      <c r="K7" s="76" t="s">
        <v>0</v>
      </c>
      <c r="L7" s="76" t="s">
        <v>1</v>
      </c>
      <c r="M7" s="76" t="s">
        <v>2</v>
      </c>
      <c r="N7" s="76" t="s">
        <v>0</v>
      </c>
    </row>
    <row r="8" spans="2:15" ht="18" customHeight="1" x14ac:dyDescent="0.25">
      <c r="B8" s="16" t="s">
        <v>41</v>
      </c>
      <c r="C8" s="33">
        <v>18608</v>
      </c>
      <c r="D8" s="33">
        <v>14968</v>
      </c>
      <c r="E8" s="28">
        <v>33576</v>
      </c>
      <c r="F8" s="33">
        <v>771</v>
      </c>
      <c r="G8" s="33">
        <v>196</v>
      </c>
      <c r="H8" s="28">
        <v>967</v>
      </c>
      <c r="I8" s="33">
        <v>394</v>
      </c>
      <c r="J8" s="33">
        <v>208</v>
      </c>
      <c r="K8" s="28">
        <v>602</v>
      </c>
      <c r="L8" s="68">
        <v>19773</v>
      </c>
      <c r="M8" s="68">
        <v>15372</v>
      </c>
      <c r="N8" s="68">
        <v>35145</v>
      </c>
    </row>
    <row r="9" spans="2:15" ht="18" customHeight="1" x14ac:dyDescent="0.25">
      <c r="B9" s="16" t="s">
        <v>42</v>
      </c>
      <c r="C9" s="33">
        <v>155840</v>
      </c>
      <c r="D9" s="33">
        <v>206517</v>
      </c>
      <c r="E9" s="28">
        <v>362357</v>
      </c>
      <c r="F9" s="33">
        <v>25888</v>
      </c>
      <c r="G9" s="33">
        <v>11379</v>
      </c>
      <c r="H9" s="28">
        <v>37267</v>
      </c>
      <c r="I9" s="33">
        <v>2419</v>
      </c>
      <c r="J9" s="33">
        <v>2216</v>
      </c>
      <c r="K9" s="28">
        <v>4635</v>
      </c>
      <c r="L9" s="68">
        <v>184147</v>
      </c>
      <c r="M9" s="68">
        <v>220112</v>
      </c>
      <c r="N9" s="68">
        <v>404259</v>
      </c>
    </row>
    <row r="10" spans="2:15" ht="18" customHeight="1" x14ac:dyDescent="0.25">
      <c r="B10" s="16" t="s">
        <v>43</v>
      </c>
      <c r="C10" s="33">
        <v>478553</v>
      </c>
      <c r="D10" s="33">
        <v>919520</v>
      </c>
      <c r="E10" s="28">
        <v>1398073</v>
      </c>
      <c r="F10" s="33">
        <v>216743</v>
      </c>
      <c r="G10" s="33">
        <v>250817</v>
      </c>
      <c r="H10" s="28">
        <v>467560</v>
      </c>
      <c r="I10" s="33">
        <v>11121</v>
      </c>
      <c r="J10" s="33">
        <v>12493</v>
      </c>
      <c r="K10" s="28">
        <v>23614</v>
      </c>
      <c r="L10" s="68">
        <v>706417</v>
      </c>
      <c r="M10" s="68">
        <v>1182830</v>
      </c>
      <c r="N10" s="68">
        <v>1889247</v>
      </c>
    </row>
    <row r="11" spans="2:15" ht="18" customHeight="1" x14ac:dyDescent="0.25">
      <c r="B11" s="16" t="s">
        <v>44</v>
      </c>
      <c r="C11" s="33">
        <v>375845</v>
      </c>
      <c r="D11" s="33">
        <v>645912</v>
      </c>
      <c r="E11" s="28">
        <v>1021757</v>
      </c>
      <c r="F11" s="33">
        <v>184876</v>
      </c>
      <c r="G11" s="33">
        <v>214939</v>
      </c>
      <c r="H11" s="28">
        <v>399815</v>
      </c>
      <c r="I11" s="33">
        <v>7506</v>
      </c>
      <c r="J11" s="33">
        <v>8037</v>
      </c>
      <c r="K11" s="28">
        <v>15543</v>
      </c>
      <c r="L11" s="68">
        <v>568227</v>
      </c>
      <c r="M11" s="68">
        <v>868888</v>
      </c>
      <c r="N11" s="68">
        <v>1437115</v>
      </c>
    </row>
    <row r="12" spans="2:15" ht="18" customHeight="1" x14ac:dyDescent="0.25">
      <c r="B12" s="16" t="s">
        <v>45</v>
      </c>
      <c r="C12" s="33">
        <v>364352</v>
      </c>
      <c r="D12" s="33">
        <v>476389</v>
      </c>
      <c r="E12" s="28">
        <v>840741</v>
      </c>
      <c r="F12" s="33">
        <v>124600</v>
      </c>
      <c r="G12" s="33">
        <v>98449</v>
      </c>
      <c r="H12" s="28">
        <v>223049</v>
      </c>
      <c r="I12" s="33">
        <v>5895</v>
      </c>
      <c r="J12" s="33">
        <v>6069</v>
      </c>
      <c r="K12" s="28">
        <v>11964</v>
      </c>
      <c r="L12" s="68">
        <v>494847</v>
      </c>
      <c r="M12" s="68">
        <v>580907</v>
      </c>
      <c r="N12" s="68">
        <v>1075754</v>
      </c>
    </row>
    <row r="13" spans="2:15" ht="18" customHeight="1" x14ac:dyDescent="0.25">
      <c r="B13" s="16" t="s">
        <v>46</v>
      </c>
      <c r="C13" s="33">
        <v>346687</v>
      </c>
      <c r="D13" s="33">
        <v>296069</v>
      </c>
      <c r="E13" s="28">
        <v>642756</v>
      </c>
      <c r="F13" s="33">
        <v>84287</v>
      </c>
      <c r="G13" s="33">
        <v>58088</v>
      </c>
      <c r="H13" s="28">
        <v>142375</v>
      </c>
      <c r="I13" s="33">
        <v>4282</v>
      </c>
      <c r="J13" s="33">
        <v>3252</v>
      </c>
      <c r="K13" s="28">
        <v>7534</v>
      </c>
      <c r="L13" s="68">
        <v>435256</v>
      </c>
      <c r="M13" s="68">
        <v>357409</v>
      </c>
      <c r="N13" s="68">
        <v>792665</v>
      </c>
    </row>
    <row r="14" spans="2:15" ht="18" customHeight="1" x14ac:dyDescent="0.25">
      <c r="B14" s="16" t="s">
        <v>74</v>
      </c>
      <c r="C14" s="33">
        <v>151726</v>
      </c>
      <c r="D14" s="33">
        <v>46512</v>
      </c>
      <c r="E14" s="28">
        <v>198238</v>
      </c>
      <c r="F14" s="33">
        <v>20163</v>
      </c>
      <c r="G14" s="33">
        <v>8143</v>
      </c>
      <c r="H14" s="28">
        <v>28306</v>
      </c>
      <c r="I14" s="33">
        <v>740</v>
      </c>
      <c r="J14" s="33">
        <v>309</v>
      </c>
      <c r="K14" s="28">
        <v>1049</v>
      </c>
      <c r="L14" s="68">
        <v>172629</v>
      </c>
      <c r="M14" s="68">
        <v>54964</v>
      </c>
      <c r="N14" s="68">
        <v>227593</v>
      </c>
    </row>
    <row r="15" spans="2:15" ht="18" customHeight="1" x14ac:dyDescent="0.25">
      <c r="B15" s="69" t="s">
        <v>0</v>
      </c>
      <c r="C15" s="30">
        <v>1891611</v>
      </c>
      <c r="D15" s="30">
        <v>2605887</v>
      </c>
      <c r="E15" s="30">
        <v>4497498</v>
      </c>
      <c r="F15" s="30">
        <v>657328</v>
      </c>
      <c r="G15" s="30">
        <v>642011</v>
      </c>
      <c r="H15" s="30">
        <v>1299339</v>
      </c>
      <c r="I15" s="30">
        <v>32357</v>
      </c>
      <c r="J15" s="30">
        <v>32584</v>
      </c>
      <c r="K15" s="30">
        <v>64941</v>
      </c>
      <c r="L15" s="30">
        <v>2581296</v>
      </c>
      <c r="M15" s="30">
        <v>3280482</v>
      </c>
      <c r="N15" s="30">
        <v>5861778</v>
      </c>
    </row>
    <row r="20" spans="2:15" ht="36" customHeight="1" x14ac:dyDescent="0.2">
      <c r="B20" s="2078" t="s">
        <v>1164</v>
      </c>
      <c r="C20" s="2078"/>
      <c r="D20" s="2078"/>
      <c r="E20" s="2078"/>
      <c r="F20" s="2078"/>
      <c r="G20" s="2078"/>
      <c r="H20" s="2078"/>
      <c r="I20" s="2078"/>
      <c r="J20" s="2078"/>
      <c r="K20" s="2078"/>
      <c r="L20" s="2078"/>
      <c r="M20" s="2078"/>
      <c r="N20" s="2078"/>
      <c r="O20" s="13" t="s">
        <v>16</v>
      </c>
    </row>
    <row r="21" spans="2:15" ht="41.25" customHeight="1" x14ac:dyDescent="0.2">
      <c r="B21" s="2075" t="s">
        <v>75</v>
      </c>
      <c r="C21" s="2075"/>
      <c r="D21" s="2075"/>
      <c r="E21" s="2075"/>
      <c r="F21" s="2075"/>
      <c r="G21" s="2075"/>
      <c r="H21" s="2075"/>
      <c r="I21" s="2075"/>
      <c r="J21" s="2075"/>
      <c r="K21" s="2075"/>
      <c r="L21" s="2075"/>
      <c r="M21" s="2075"/>
      <c r="N21" s="2075"/>
    </row>
    <row r="22" spans="2:15" ht="16.5" thickBot="1" x14ac:dyDescent="0.3">
      <c r="B22" s="2072">
        <v>2020</v>
      </c>
      <c r="C22" s="2072"/>
      <c r="D22" s="2072"/>
      <c r="E22" s="2072"/>
      <c r="F22" s="2072"/>
      <c r="G22" s="2072"/>
      <c r="H22" s="2072"/>
      <c r="I22" s="2072"/>
      <c r="J22" s="2072"/>
      <c r="K22" s="2072"/>
      <c r="L22" s="2072"/>
      <c r="M22" s="2072"/>
      <c r="N22" s="2072"/>
    </row>
    <row r="23" spans="2:15" ht="15.75" x14ac:dyDescent="0.25">
      <c r="B23" s="26"/>
      <c r="C23" s="26"/>
      <c r="D23" s="26"/>
      <c r="E23" s="26"/>
      <c r="F23" s="26"/>
      <c r="G23" s="26"/>
      <c r="H23" s="26"/>
      <c r="I23" s="26"/>
      <c r="J23" s="26"/>
      <c r="K23" s="26"/>
      <c r="L23" s="26"/>
      <c r="M23" s="26"/>
      <c r="N23" s="26"/>
    </row>
    <row r="24" spans="2:15" ht="15" customHeight="1" x14ac:dyDescent="0.25">
      <c r="B24" s="2074" t="s">
        <v>76</v>
      </c>
      <c r="C24" s="2062" t="s">
        <v>25</v>
      </c>
      <c r="D24" s="2062"/>
      <c r="E24" s="2062"/>
      <c r="F24" s="2062" t="s">
        <v>18</v>
      </c>
      <c r="G24" s="2062"/>
      <c r="H24" s="2062"/>
      <c r="I24" s="2062" t="s">
        <v>95</v>
      </c>
      <c r="J24" s="2062"/>
      <c r="K24" s="2062"/>
      <c r="L24" s="2062" t="s">
        <v>0</v>
      </c>
      <c r="M24" s="2062"/>
      <c r="N24" s="2062"/>
    </row>
    <row r="25" spans="2:15" ht="15" x14ac:dyDescent="0.2">
      <c r="B25" s="2074"/>
      <c r="C25" s="15" t="s">
        <v>1</v>
      </c>
      <c r="D25" s="15" t="s">
        <v>2</v>
      </c>
      <c r="E25" s="15" t="s">
        <v>0</v>
      </c>
      <c r="F25" s="15" t="s">
        <v>1</v>
      </c>
      <c r="G25" s="15" t="s">
        <v>2</v>
      </c>
      <c r="H25" s="15" t="s">
        <v>0</v>
      </c>
      <c r="I25" s="76" t="s">
        <v>1</v>
      </c>
      <c r="J25" s="76" t="s">
        <v>2</v>
      </c>
      <c r="K25" s="76" t="s">
        <v>0</v>
      </c>
      <c r="L25" s="15" t="s">
        <v>1</v>
      </c>
      <c r="M25" s="15" t="s">
        <v>2</v>
      </c>
      <c r="N25" s="15" t="s">
        <v>0</v>
      </c>
    </row>
    <row r="26" spans="2:15" ht="18" customHeight="1" x14ac:dyDescent="0.25">
      <c r="B26" s="70" t="s">
        <v>77</v>
      </c>
      <c r="C26" s="33">
        <v>175002</v>
      </c>
      <c r="D26" s="33">
        <v>238166</v>
      </c>
      <c r="E26" s="28">
        <v>413168</v>
      </c>
      <c r="F26" s="33">
        <v>97407</v>
      </c>
      <c r="G26" s="33">
        <v>83652</v>
      </c>
      <c r="H26" s="28">
        <v>181059</v>
      </c>
      <c r="I26" s="33">
        <v>3100</v>
      </c>
      <c r="J26" s="33">
        <v>3885</v>
      </c>
      <c r="K26" s="28">
        <v>6985</v>
      </c>
      <c r="L26" s="68">
        <v>275509</v>
      </c>
      <c r="M26" s="68">
        <v>325703</v>
      </c>
      <c r="N26" s="68">
        <v>601212</v>
      </c>
    </row>
    <row r="27" spans="2:15" ht="18" customHeight="1" x14ac:dyDescent="0.25">
      <c r="B27" s="70" t="s">
        <v>78</v>
      </c>
      <c r="C27" s="33">
        <v>484421</v>
      </c>
      <c r="D27" s="33">
        <v>536172</v>
      </c>
      <c r="E27" s="28">
        <v>1020593</v>
      </c>
      <c r="F27" s="33">
        <v>154937</v>
      </c>
      <c r="G27" s="33">
        <v>117426</v>
      </c>
      <c r="H27" s="28">
        <v>272363</v>
      </c>
      <c r="I27" s="33">
        <v>6070</v>
      </c>
      <c r="J27" s="33">
        <v>7278</v>
      </c>
      <c r="K27" s="28">
        <v>13348</v>
      </c>
      <c r="L27" s="68">
        <v>645428</v>
      </c>
      <c r="M27" s="68">
        <v>660876</v>
      </c>
      <c r="N27" s="68">
        <v>1306304</v>
      </c>
    </row>
    <row r="28" spans="2:15" ht="18" customHeight="1" x14ac:dyDescent="0.25">
      <c r="B28" s="70" t="s">
        <v>79</v>
      </c>
      <c r="C28" s="33">
        <v>278671</v>
      </c>
      <c r="D28" s="33">
        <v>316730</v>
      </c>
      <c r="E28" s="28">
        <v>595401</v>
      </c>
      <c r="F28" s="33">
        <v>86537</v>
      </c>
      <c r="G28" s="33">
        <v>59288</v>
      </c>
      <c r="H28" s="28">
        <v>145825</v>
      </c>
      <c r="I28" s="33">
        <v>6169</v>
      </c>
      <c r="J28" s="33">
        <v>6995</v>
      </c>
      <c r="K28" s="28">
        <v>13164</v>
      </c>
      <c r="L28" s="68">
        <v>371377</v>
      </c>
      <c r="M28" s="68">
        <v>383013</v>
      </c>
      <c r="N28" s="68">
        <v>754390</v>
      </c>
    </row>
    <row r="29" spans="2:15" ht="18" customHeight="1" x14ac:dyDescent="0.25">
      <c r="B29" s="70" t="s">
        <v>80</v>
      </c>
      <c r="C29" s="33">
        <v>431562</v>
      </c>
      <c r="D29" s="33">
        <v>575854</v>
      </c>
      <c r="E29" s="28">
        <v>1007416</v>
      </c>
      <c r="F29" s="33">
        <v>152520</v>
      </c>
      <c r="G29" s="33">
        <v>133238</v>
      </c>
      <c r="H29" s="28">
        <v>285758</v>
      </c>
      <c r="I29" s="33">
        <v>7680</v>
      </c>
      <c r="J29" s="33">
        <v>8921</v>
      </c>
      <c r="K29" s="28">
        <v>16601</v>
      </c>
      <c r="L29" s="68">
        <v>591762</v>
      </c>
      <c r="M29" s="68">
        <v>718013</v>
      </c>
      <c r="N29" s="68">
        <v>1309775</v>
      </c>
    </row>
    <row r="30" spans="2:15" ht="18" customHeight="1" x14ac:dyDescent="0.25">
      <c r="B30" s="70" t="s">
        <v>81</v>
      </c>
      <c r="C30" s="33">
        <v>135260</v>
      </c>
      <c r="D30" s="33">
        <v>233667</v>
      </c>
      <c r="E30" s="28">
        <v>368927</v>
      </c>
      <c r="F30" s="33">
        <v>57268</v>
      </c>
      <c r="G30" s="33">
        <v>63953</v>
      </c>
      <c r="H30" s="28">
        <v>121221</v>
      </c>
      <c r="I30" s="33">
        <v>2212</v>
      </c>
      <c r="J30" s="33">
        <v>2052</v>
      </c>
      <c r="K30" s="28">
        <v>4264</v>
      </c>
      <c r="L30" s="68">
        <v>194740</v>
      </c>
      <c r="M30" s="68">
        <v>299672</v>
      </c>
      <c r="N30" s="68">
        <v>494412</v>
      </c>
    </row>
    <row r="31" spans="2:15" ht="18" customHeight="1" x14ac:dyDescent="0.25">
      <c r="B31" s="70" t="s">
        <v>82</v>
      </c>
      <c r="C31" s="33">
        <v>344061</v>
      </c>
      <c r="D31" s="33">
        <v>560534</v>
      </c>
      <c r="E31" s="28">
        <v>904595</v>
      </c>
      <c r="F31" s="33">
        <v>104855</v>
      </c>
      <c r="G31" s="33">
        <v>135143</v>
      </c>
      <c r="H31" s="28">
        <v>239998</v>
      </c>
      <c r="I31" s="33">
        <v>6325</v>
      </c>
      <c r="J31" s="33">
        <v>3155</v>
      </c>
      <c r="K31" s="28">
        <v>9480</v>
      </c>
      <c r="L31" s="68">
        <v>455241</v>
      </c>
      <c r="M31" s="68">
        <v>698832</v>
      </c>
      <c r="N31" s="68">
        <v>1154073</v>
      </c>
    </row>
    <row r="32" spans="2:15" ht="18" customHeight="1" x14ac:dyDescent="0.25">
      <c r="B32" s="70" t="s">
        <v>83</v>
      </c>
      <c r="C32" s="33">
        <v>2577</v>
      </c>
      <c r="D32" s="33">
        <v>3432</v>
      </c>
      <c r="E32" s="28">
        <v>6009</v>
      </c>
      <c r="F32" s="33">
        <v>506</v>
      </c>
      <c r="G32" s="33">
        <v>465</v>
      </c>
      <c r="H32" s="28">
        <v>971</v>
      </c>
      <c r="I32" s="33">
        <v>70</v>
      </c>
      <c r="J32" s="33">
        <v>52</v>
      </c>
      <c r="K32" s="28">
        <v>122</v>
      </c>
      <c r="L32" s="68">
        <v>3153</v>
      </c>
      <c r="M32" s="68">
        <v>3949</v>
      </c>
      <c r="N32" s="68">
        <v>7102</v>
      </c>
    </row>
    <row r="33" spans="2:14" ht="18" customHeight="1" x14ac:dyDescent="0.25">
      <c r="B33" s="70" t="s">
        <v>84</v>
      </c>
      <c r="C33" s="33">
        <v>138</v>
      </c>
      <c r="D33" s="33">
        <v>53001</v>
      </c>
      <c r="E33" s="28">
        <v>53139</v>
      </c>
      <c r="F33" s="33">
        <v>12</v>
      </c>
      <c r="G33" s="33">
        <v>22854</v>
      </c>
      <c r="H33" s="28">
        <v>22866</v>
      </c>
      <c r="I33" s="33">
        <v>3</v>
      </c>
      <c r="J33" s="33">
        <v>2</v>
      </c>
      <c r="K33" s="28">
        <v>5</v>
      </c>
      <c r="L33" s="68">
        <v>153</v>
      </c>
      <c r="M33" s="68">
        <v>75857</v>
      </c>
      <c r="N33" s="68">
        <v>76010</v>
      </c>
    </row>
    <row r="34" spans="2:14" ht="18" customHeight="1" x14ac:dyDescent="0.25">
      <c r="B34" s="70" t="s">
        <v>85</v>
      </c>
      <c r="C34" s="33">
        <v>35574</v>
      </c>
      <c r="D34" s="33">
        <v>25963</v>
      </c>
      <c r="E34" s="28">
        <v>61537</v>
      </c>
      <c r="F34" s="33">
        <v>3057</v>
      </c>
      <c r="G34" s="33">
        <v>2077</v>
      </c>
      <c r="H34" s="28">
        <v>5134</v>
      </c>
      <c r="I34" s="33">
        <v>660</v>
      </c>
      <c r="J34" s="33">
        <v>233</v>
      </c>
      <c r="K34" s="28">
        <v>893</v>
      </c>
      <c r="L34" s="68">
        <v>39291</v>
      </c>
      <c r="M34" s="68">
        <v>28273</v>
      </c>
      <c r="N34" s="68">
        <v>67564</v>
      </c>
    </row>
    <row r="35" spans="2:14" ht="18" customHeight="1" x14ac:dyDescent="0.25">
      <c r="B35" s="70" t="s">
        <v>86</v>
      </c>
      <c r="C35" s="33">
        <v>16</v>
      </c>
      <c r="D35" s="33">
        <v>57646</v>
      </c>
      <c r="E35" s="28">
        <v>57662</v>
      </c>
      <c r="F35" s="33">
        <v>7</v>
      </c>
      <c r="G35" s="33">
        <v>23177</v>
      </c>
      <c r="H35" s="28">
        <v>23184</v>
      </c>
      <c r="I35" s="33"/>
      <c r="J35" s="33"/>
      <c r="K35" s="28"/>
      <c r="L35" s="68">
        <v>23</v>
      </c>
      <c r="M35" s="68">
        <v>80823</v>
      </c>
      <c r="N35" s="68">
        <v>80846</v>
      </c>
    </row>
    <row r="36" spans="2:14" ht="18" customHeight="1" x14ac:dyDescent="0.25">
      <c r="B36" s="70" t="s">
        <v>87</v>
      </c>
      <c r="C36" s="33">
        <v>4329</v>
      </c>
      <c r="D36" s="33">
        <v>4722</v>
      </c>
      <c r="E36" s="28">
        <v>9051</v>
      </c>
      <c r="F36" s="33">
        <v>222</v>
      </c>
      <c r="G36" s="33">
        <v>738</v>
      </c>
      <c r="H36" s="28">
        <v>960</v>
      </c>
      <c r="I36" s="33">
        <v>68</v>
      </c>
      <c r="J36" s="33">
        <v>11</v>
      </c>
      <c r="K36" s="28">
        <v>79</v>
      </c>
      <c r="L36" s="68">
        <v>4619</v>
      </c>
      <c r="M36" s="68">
        <v>5471</v>
      </c>
      <c r="N36" s="68">
        <v>10090</v>
      </c>
    </row>
    <row r="37" spans="2:14" ht="18" customHeight="1" x14ac:dyDescent="0.25">
      <c r="B37" s="69" t="s">
        <v>0</v>
      </c>
      <c r="C37" s="30">
        <v>1891611</v>
      </c>
      <c r="D37" s="30">
        <v>2605887</v>
      </c>
      <c r="E37" s="30">
        <v>4497498</v>
      </c>
      <c r="F37" s="30">
        <v>657328</v>
      </c>
      <c r="G37" s="30">
        <v>642011</v>
      </c>
      <c r="H37" s="30">
        <v>1299339</v>
      </c>
      <c r="I37" s="30">
        <v>32357</v>
      </c>
      <c r="J37" s="30">
        <v>32584</v>
      </c>
      <c r="K37" s="30">
        <v>64941</v>
      </c>
      <c r="L37" s="30">
        <v>2581296</v>
      </c>
      <c r="M37" s="30">
        <v>3280482</v>
      </c>
      <c r="N37" s="30">
        <v>5861778</v>
      </c>
    </row>
  </sheetData>
  <mergeCells count="16">
    <mergeCell ref="L24:N24"/>
    <mergeCell ref="I24:K24"/>
    <mergeCell ref="B6:B7"/>
    <mergeCell ref="C6:E6"/>
    <mergeCell ref="F6:H6"/>
    <mergeCell ref="I6:K6"/>
    <mergeCell ref="B24:B25"/>
    <mergeCell ref="C24:E24"/>
    <mergeCell ref="F24:H24"/>
    <mergeCell ref="B22:N22"/>
    <mergeCell ref="B2:N2"/>
    <mergeCell ref="B3:N3"/>
    <mergeCell ref="B4:N4"/>
    <mergeCell ref="B20:N20"/>
    <mergeCell ref="B21:N21"/>
    <mergeCell ref="L6:N6"/>
  </mergeCells>
  <hyperlinks>
    <hyperlink ref="O2" location="'Indice Total'!A177" display="Volver" xr:uid="{00000000-0004-0000-8500-000000000000}"/>
    <hyperlink ref="O20" location="'Indice Total'!A177" display="Volver" xr:uid="{00000000-0004-0000-8500-000001000000}"/>
  </hyperlinks>
  <pageMargins left="0.7" right="0.7" top="0.75" bottom="0.75" header="0.3" footer="0.3"/>
  <drawing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tabColor theme="0" tint="-0.499984740745262"/>
  </sheetPr>
  <dimension ref="B1:O15"/>
  <sheetViews>
    <sheetView showGridLines="0" zoomScale="90" zoomScaleNormal="90" workbookViewId="0"/>
  </sheetViews>
  <sheetFormatPr baseColWidth="10" defaultColWidth="11.42578125" defaultRowHeight="12.75" x14ac:dyDescent="0.2"/>
  <cols>
    <col min="1" max="1" width="18.5703125" style="25" customWidth="1"/>
    <col min="2" max="2" width="27" style="25" bestFit="1" customWidth="1"/>
    <col min="3" max="3" width="12.85546875" style="25" bestFit="1" customWidth="1"/>
    <col min="4" max="4" width="12.85546875" style="25" customWidth="1"/>
    <col min="5" max="5" width="12.85546875" style="25" bestFit="1" customWidth="1"/>
    <col min="6" max="7" width="11" style="25" bestFit="1" customWidth="1"/>
    <col min="8" max="8" width="12.85546875" style="25" bestFit="1" customWidth="1"/>
    <col min="9" max="9" width="10.140625" style="25" bestFit="1" customWidth="1"/>
    <col min="10" max="10" width="9.28515625" style="25" bestFit="1" customWidth="1"/>
    <col min="11" max="11" width="11.140625" style="25" customWidth="1"/>
    <col min="12" max="14" width="12.85546875" style="25" bestFit="1" customWidth="1"/>
    <col min="15" max="16384" width="11.42578125" style="25"/>
  </cols>
  <sheetData>
    <row r="1" spans="2:15" ht="42.95" customHeight="1" x14ac:dyDescent="0.2">
      <c r="B1" s="71"/>
      <c r="C1" s="71"/>
      <c r="D1" s="71"/>
      <c r="E1" s="71"/>
      <c r="F1" s="71"/>
      <c r="G1" s="71"/>
      <c r="H1" s="71"/>
      <c r="I1" s="71"/>
      <c r="J1" s="71"/>
      <c r="K1" s="71"/>
    </row>
    <row r="2" spans="2:15" ht="18" x14ac:dyDescent="0.25">
      <c r="B2" s="2076" t="s">
        <v>1165</v>
      </c>
      <c r="C2" s="2076"/>
      <c r="D2" s="2076"/>
      <c r="E2" s="2076"/>
      <c r="F2" s="2076"/>
      <c r="G2" s="2076"/>
      <c r="H2" s="2076"/>
      <c r="I2" s="2076"/>
      <c r="J2" s="2076"/>
      <c r="K2" s="2076"/>
      <c r="L2" s="2076"/>
      <c r="M2" s="2076"/>
      <c r="N2" s="2076"/>
      <c r="O2" s="13" t="s">
        <v>16</v>
      </c>
    </row>
    <row r="3" spans="2:15" ht="36.75" customHeight="1" x14ac:dyDescent="0.2">
      <c r="B3" s="2075" t="s">
        <v>96</v>
      </c>
      <c r="C3" s="2075"/>
      <c r="D3" s="2075"/>
      <c r="E3" s="2075"/>
      <c r="F3" s="2075"/>
      <c r="G3" s="2075"/>
      <c r="H3" s="2075"/>
      <c r="I3" s="2075"/>
      <c r="J3" s="2075"/>
      <c r="K3" s="2075"/>
      <c r="L3" s="2075"/>
      <c r="M3" s="2075"/>
      <c r="N3" s="2075"/>
    </row>
    <row r="4" spans="2:15" ht="16.5" thickBot="1" x14ac:dyDescent="0.3">
      <c r="B4" s="2072">
        <v>2020</v>
      </c>
      <c r="C4" s="2072"/>
      <c r="D4" s="2072"/>
      <c r="E4" s="2072"/>
      <c r="F4" s="2072"/>
      <c r="G4" s="2072"/>
      <c r="H4" s="2072"/>
      <c r="I4" s="2072"/>
      <c r="J4" s="2072"/>
      <c r="K4" s="2072"/>
      <c r="L4" s="2072"/>
      <c r="M4" s="2072"/>
      <c r="N4" s="2072"/>
    </row>
    <row r="5" spans="2:15" ht="15.75" x14ac:dyDescent="0.25">
      <c r="B5" s="26"/>
      <c r="C5" s="26"/>
      <c r="D5" s="26"/>
      <c r="E5" s="26"/>
      <c r="F5" s="26"/>
      <c r="G5" s="26"/>
      <c r="H5" s="26"/>
      <c r="I5" s="26"/>
      <c r="J5" s="26"/>
      <c r="K5" s="26"/>
      <c r="L5" s="26"/>
      <c r="M5" s="26"/>
      <c r="N5" s="26"/>
    </row>
    <row r="6" spans="2:15" ht="15" customHeight="1" x14ac:dyDescent="0.25">
      <c r="B6" s="2074" t="s">
        <v>34</v>
      </c>
      <c r="C6" s="2062" t="s">
        <v>25</v>
      </c>
      <c r="D6" s="2062"/>
      <c r="E6" s="2062"/>
      <c r="F6" s="2062" t="s">
        <v>18</v>
      </c>
      <c r="G6" s="2062"/>
      <c r="H6" s="2062"/>
      <c r="I6" s="2062" t="s">
        <v>100</v>
      </c>
      <c r="J6" s="2062"/>
      <c r="K6" s="2062"/>
      <c r="L6" s="2062" t="s">
        <v>0</v>
      </c>
      <c r="M6" s="2062"/>
      <c r="N6" s="2062"/>
    </row>
    <row r="7" spans="2:15" ht="15" x14ac:dyDescent="0.2">
      <c r="B7" s="2074"/>
      <c r="C7" s="15" t="s">
        <v>1</v>
      </c>
      <c r="D7" s="15" t="s">
        <v>2</v>
      </c>
      <c r="E7" s="15" t="s">
        <v>0</v>
      </c>
      <c r="F7" s="15" t="s">
        <v>1</v>
      </c>
      <c r="G7" s="15" t="s">
        <v>2</v>
      </c>
      <c r="H7" s="15" t="s">
        <v>0</v>
      </c>
      <c r="I7" s="76" t="s">
        <v>1</v>
      </c>
      <c r="J7" s="76" t="s">
        <v>2</v>
      </c>
      <c r="K7" s="76" t="s">
        <v>0</v>
      </c>
      <c r="L7" s="15" t="s">
        <v>1</v>
      </c>
      <c r="M7" s="15" t="s">
        <v>2</v>
      </c>
      <c r="N7" s="15" t="s">
        <v>0</v>
      </c>
    </row>
    <row r="8" spans="2:15" ht="18" customHeight="1" x14ac:dyDescent="0.25">
      <c r="B8" s="27" t="s">
        <v>35</v>
      </c>
      <c r="C8" s="33">
        <v>1551817</v>
      </c>
      <c r="D8" s="33">
        <v>2171027</v>
      </c>
      <c r="E8" s="28">
        <v>3722844</v>
      </c>
      <c r="F8" s="33">
        <v>493610</v>
      </c>
      <c r="G8" s="33">
        <v>477305</v>
      </c>
      <c r="H8" s="28">
        <v>970915</v>
      </c>
      <c r="I8" s="33">
        <v>18668</v>
      </c>
      <c r="J8" s="33">
        <v>19340</v>
      </c>
      <c r="K8" s="28">
        <v>38008</v>
      </c>
      <c r="L8" s="68">
        <v>2064095</v>
      </c>
      <c r="M8" s="68">
        <v>2667672</v>
      </c>
      <c r="N8" s="68">
        <v>4731767</v>
      </c>
    </row>
    <row r="9" spans="2:15" ht="18" customHeight="1" x14ac:dyDescent="0.25">
      <c r="B9" s="27" t="s">
        <v>36</v>
      </c>
      <c r="C9" s="33">
        <v>69131</v>
      </c>
      <c r="D9" s="33">
        <v>143144</v>
      </c>
      <c r="E9" s="28">
        <v>212275</v>
      </c>
      <c r="F9" s="33">
        <v>73464</v>
      </c>
      <c r="G9" s="33">
        <v>79779</v>
      </c>
      <c r="H9" s="28">
        <v>153243</v>
      </c>
      <c r="I9" s="33">
        <v>671</v>
      </c>
      <c r="J9" s="33">
        <v>488</v>
      </c>
      <c r="K9" s="28">
        <v>1159</v>
      </c>
      <c r="L9" s="68">
        <v>143266</v>
      </c>
      <c r="M9" s="68">
        <v>223411</v>
      </c>
      <c r="N9" s="68">
        <v>366677</v>
      </c>
    </row>
    <row r="10" spans="2:15" ht="18" customHeight="1" x14ac:dyDescent="0.25">
      <c r="B10" s="27" t="s">
        <v>33</v>
      </c>
      <c r="C10" s="33">
        <v>12345</v>
      </c>
      <c r="D10" s="33">
        <v>12671</v>
      </c>
      <c r="E10" s="28">
        <v>25016</v>
      </c>
      <c r="F10" s="33">
        <v>52</v>
      </c>
      <c r="G10" s="33">
        <v>178</v>
      </c>
      <c r="H10" s="28">
        <v>230</v>
      </c>
      <c r="I10" s="33">
        <v>663</v>
      </c>
      <c r="J10" s="33">
        <v>333</v>
      </c>
      <c r="K10" s="28">
        <v>996</v>
      </c>
      <c r="L10" s="68">
        <v>13060</v>
      </c>
      <c r="M10" s="68">
        <v>13182</v>
      </c>
      <c r="N10" s="68">
        <v>26242</v>
      </c>
    </row>
    <row r="11" spans="2:15" ht="18" customHeight="1" x14ac:dyDescent="0.25">
      <c r="B11" s="27" t="s">
        <v>37</v>
      </c>
      <c r="C11" s="33">
        <v>11864</v>
      </c>
      <c r="D11" s="33">
        <v>17714</v>
      </c>
      <c r="E11" s="28">
        <v>29578</v>
      </c>
      <c r="F11" s="33">
        <v>32471</v>
      </c>
      <c r="G11" s="33">
        <v>42825</v>
      </c>
      <c r="H11" s="28">
        <v>75296</v>
      </c>
      <c r="I11" s="33">
        <v>285</v>
      </c>
      <c r="J11" s="33">
        <v>235</v>
      </c>
      <c r="K11" s="28">
        <v>520</v>
      </c>
      <c r="L11" s="68">
        <v>44620</v>
      </c>
      <c r="M11" s="68">
        <v>60774</v>
      </c>
      <c r="N11" s="68">
        <v>105394</v>
      </c>
    </row>
    <row r="12" spans="2:15" ht="18" customHeight="1" x14ac:dyDescent="0.25">
      <c r="B12" s="27" t="s">
        <v>38</v>
      </c>
      <c r="C12" s="33">
        <v>733</v>
      </c>
      <c r="D12" s="33">
        <v>1181</v>
      </c>
      <c r="E12" s="28">
        <v>1914</v>
      </c>
      <c r="F12" s="33"/>
      <c r="G12" s="33"/>
      <c r="H12" s="28"/>
      <c r="I12" s="33">
        <v>41</v>
      </c>
      <c r="J12" s="33">
        <v>37</v>
      </c>
      <c r="K12" s="28">
        <v>78</v>
      </c>
      <c r="L12" s="68">
        <v>774</v>
      </c>
      <c r="M12" s="68">
        <v>1218</v>
      </c>
      <c r="N12" s="68">
        <v>1992</v>
      </c>
    </row>
    <row r="13" spans="2:15" ht="18" customHeight="1" x14ac:dyDescent="0.25">
      <c r="B13" s="29" t="s">
        <v>0</v>
      </c>
      <c r="C13" s="30">
        <v>1645890</v>
      </c>
      <c r="D13" s="30">
        <v>2345737</v>
      </c>
      <c r="E13" s="30">
        <v>3991627</v>
      </c>
      <c r="F13" s="30">
        <v>599597</v>
      </c>
      <c r="G13" s="30">
        <v>600087</v>
      </c>
      <c r="H13" s="30">
        <v>1199684</v>
      </c>
      <c r="I13" s="30">
        <v>20328</v>
      </c>
      <c r="J13" s="30">
        <v>20433</v>
      </c>
      <c r="K13" s="30">
        <v>40761</v>
      </c>
      <c r="L13" s="30">
        <v>2265815</v>
      </c>
      <c r="M13" s="30">
        <v>2966257</v>
      </c>
      <c r="N13" s="30">
        <v>5232072</v>
      </c>
    </row>
    <row r="15" spans="2:15" x14ac:dyDescent="0.2">
      <c r="B15" s="2067" t="s">
        <v>101</v>
      </c>
      <c r="C15" s="2067"/>
      <c r="D15" s="2067"/>
      <c r="E15" s="2067"/>
      <c r="F15" s="2067"/>
      <c r="G15" s="2067"/>
      <c r="H15" s="2067"/>
      <c r="I15" s="2067"/>
      <c r="J15" s="2067"/>
    </row>
  </sheetData>
  <mergeCells count="9">
    <mergeCell ref="B2:N2"/>
    <mergeCell ref="B3:N3"/>
    <mergeCell ref="B4:N4"/>
    <mergeCell ref="B15:J15"/>
    <mergeCell ref="L6:N6"/>
    <mergeCell ref="I6:K6"/>
    <mergeCell ref="B6:B7"/>
    <mergeCell ref="C6:E6"/>
    <mergeCell ref="F6:H6"/>
  </mergeCells>
  <hyperlinks>
    <hyperlink ref="O2" location="'Indice Total'!A177" display="Volver" xr:uid="{00000000-0004-0000-8600-000000000000}"/>
  </hyperlinks>
  <pageMargins left="0.7" right="0.7" top="0.75" bottom="0.75" header="0.3" footer="0.3"/>
  <pageSetup paperSize="9" orientation="portrait"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tabColor theme="0" tint="-0.499984740745262"/>
  </sheetPr>
  <dimension ref="B1:K32"/>
  <sheetViews>
    <sheetView showGridLines="0" zoomScale="90" zoomScaleNormal="90" workbookViewId="0"/>
  </sheetViews>
  <sheetFormatPr baseColWidth="10" defaultRowHeight="15" x14ac:dyDescent="0.25"/>
  <cols>
    <col min="1" max="1" width="18.85546875" customWidth="1"/>
    <col min="2" max="2" width="85.7109375" bestFit="1" customWidth="1"/>
    <col min="3" max="3" width="13.7109375" customWidth="1"/>
    <col min="4" max="4" width="12.85546875" bestFit="1" customWidth="1"/>
    <col min="5" max="5" width="12.140625" bestFit="1" customWidth="1"/>
    <col min="6" max="6" width="12.140625" customWidth="1"/>
    <col min="7" max="7" width="11.28515625" bestFit="1" customWidth="1"/>
    <col min="8" max="8" width="14.5703125" customWidth="1"/>
    <col min="9" max="9" width="12.85546875" bestFit="1" customWidth="1"/>
  </cols>
  <sheetData>
    <row r="1" spans="2:11" ht="42.95" customHeight="1" x14ac:dyDescent="0.25"/>
    <row r="2" spans="2:11" ht="18" x14ac:dyDescent="0.25">
      <c r="B2" s="2077" t="s">
        <v>1166</v>
      </c>
      <c r="C2" s="2077"/>
      <c r="D2" s="2077"/>
      <c r="E2" s="2077"/>
      <c r="F2" s="2077"/>
      <c r="G2" s="2077"/>
      <c r="H2" s="2077"/>
      <c r="I2" s="13" t="s">
        <v>16</v>
      </c>
      <c r="J2" s="1"/>
      <c r="K2" s="13"/>
    </row>
    <row r="3" spans="2:11" ht="30.75" customHeight="1" x14ac:dyDescent="0.25">
      <c r="B3" s="2075" t="s">
        <v>99</v>
      </c>
      <c r="C3" s="2075"/>
      <c r="D3" s="2075"/>
      <c r="E3" s="2075"/>
      <c r="F3" s="2075"/>
      <c r="G3" s="2075"/>
      <c r="H3" s="2075"/>
      <c r="I3" s="75"/>
      <c r="J3" s="75"/>
    </row>
    <row r="4" spans="2:11" ht="16.5" thickBot="1" x14ac:dyDescent="0.3">
      <c r="B4" s="2081">
        <v>2020</v>
      </c>
      <c r="C4" s="2081"/>
      <c r="D4" s="2081"/>
      <c r="E4" s="2081"/>
      <c r="F4" s="2081"/>
      <c r="G4" s="2081"/>
      <c r="H4" s="2081"/>
      <c r="I4" s="925"/>
    </row>
    <row r="5" spans="2:11" x14ac:dyDescent="0.25">
      <c r="B5" s="14"/>
      <c r="C5" s="14"/>
      <c r="D5" s="14"/>
      <c r="E5" s="14"/>
      <c r="F5" s="14"/>
      <c r="G5" s="14"/>
      <c r="H5" s="14"/>
      <c r="I5" s="62"/>
    </row>
    <row r="6" spans="2:11" ht="60" x14ac:dyDescent="0.25">
      <c r="B6" s="17" t="s">
        <v>32</v>
      </c>
      <c r="C6" s="18" t="s">
        <v>35</v>
      </c>
      <c r="D6" s="18" t="s">
        <v>36</v>
      </c>
      <c r="E6" s="18" t="s">
        <v>33</v>
      </c>
      <c r="F6" s="18" t="s">
        <v>37</v>
      </c>
      <c r="G6" s="18" t="s">
        <v>38</v>
      </c>
      <c r="H6" s="18" t="s">
        <v>0</v>
      </c>
    </row>
    <row r="7" spans="2:11" ht="18" customHeight="1" x14ac:dyDescent="0.25">
      <c r="B7" s="19" t="s">
        <v>19</v>
      </c>
      <c r="C7" s="20">
        <v>166828</v>
      </c>
      <c r="D7" s="20">
        <v>2658</v>
      </c>
      <c r="E7" s="20">
        <v>300</v>
      </c>
      <c r="F7" s="20">
        <v>1799</v>
      </c>
      <c r="G7" s="20">
        <v>46</v>
      </c>
      <c r="H7" s="48">
        <v>171631</v>
      </c>
    </row>
    <row r="8" spans="2:11" ht="18" customHeight="1" x14ac:dyDescent="0.25">
      <c r="B8" s="21" t="s">
        <v>1</v>
      </c>
      <c r="C8" s="22">
        <v>79735</v>
      </c>
      <c r="D8" s="22">
        <v>1636</v>
      </c>
      <c r="E8" s="22">
        <v>181</v>
      </c>
      <c r="F8" s="22">
        <v>894</v>
      </c>
      <c r="G8" s="22">
        <v>25</v>
      </c>
      <c r="H8" s="48">
        <v>82471</v>
      </c>
    </row>
    <row r="9" spans="2:11" ht="18" customHeight="1" x14ac:dyDescent="0.25">
      <c r="B9" s="23" t="s">
        <v>2</v>
      </c>
      <c r="C9" s="22">
        <v>87093</v>
      </c>
      <c r="D9" s="22">
        <v>1022</v>
      </c>
      <c r="E9" s="22">
        <v>119</v>
      </c>
      <c r="F9" s="22">
        <v>905</v>
      </c>
      <c r="G9" s="22">
        <v>21</v>
      </c>
      <c r="H9" s="48">
        <v>89160</v>
      </c>
    </row>
    <row r="10" spans="2:11" ht="18" customHeight="1" x14ac:dyDescent="0.25">
      <c r="B10" s="19" t="s">
        <v>20</v>
      </c>
      <c r="C10" s="20">
        <v>1156087</v>
      </c>
      <c r="D10" s="20">
        <v>228354</v>
      </c>
      <c r="E10" s="20">
        <v>6089</v>
      </c>
      <c r="F10" s="20">
        <v>40103</v>
      </c>
      <c r="G10" s="20">
        <v>257</v>
      </c>
      <c r="H10" s="48">
        <v>1430890</v>
      </c>
    </row>
    <row r="11" spans="2:11" ht="18" customHeight="1" x14ac:dyDescent="0.25">
      <c r="B11" s="21" t="s">
        <v>1</v>
      </c>
      <c r="C11" s="22">
        <v>405475</v>
      </c>
      <c r="D11" s="22">
        <v>77476</v>
      </c>
      <c r="E11" s="22">
        <v>2070</v>
      </c>
      <c r="F11" s="22">
        <v>17111</v>
      </c>
      <c r="G11" s="22">
        <v>96</v>
      </c>
      <c r="H11" s="48">
        <v>502228</v>
      </c>
    </row>
    <row r="12" spans="2:11" ht="18" customHeight="1" x14ac:dyDescent="0.25">
      <c r="B12" s="23" t="s">
        <v>2</v>
      </c>
      <c r="C12" s="22">
        <v>750612</v>
      </c>
      <c r="D12" s="22">
        <v>150878</v>
      </c>
      <c r="E12" s="22">
        <v>4019</v>
      </c>
      <c r="F12" s="22">
        <v>22992</v>
      </c>
      <c r="G12" s="22">
        <v>161</v>
      </c>
      <c r="H12" s="48">
        <v>928662</v>
      </c>
    </row>
    <row r="13" spans="2:11" ht="18" customHeight="1" x14ac:dyDescent="0.25">
      <c r="B13" s="19" t="s">
        <v>21</v>
      </c>
      <c r="C13" s="20">
        <v>295043</v>
      </c>
      <c r="D13" s="20">
        <v>7270</v>
      </c>
      <c r="E13" s="20">
        <v>936</v>
      </c>
      <c r="F13" s="20">
        <v>5526</v>
      </c>
      <c r="G13" s="20">
        <v>72</v>
      </c>
      <c r="H13" s="48">
        <v>308847</v>
      </c>
    </row>
    <row r="14" spans="2:11" ht="18" customHeight="1" x14ac:dyDescent="0.25">
      <c r="B14" s="21" t="s">
        <v>1</v>
      </c>
      <c r="C14" s="22">
        <v>132059</v>
      </c>
      <c r="D14" s="22">
        <v>3015</v>
      </c>
      <c r="E14" s="22">
        <v>486</v>
      </c>
      <c r="F14" s="22">
        <v>2401</v>
      </c>
      <c r="G14" s="22">
        <v>33</v>
      </c>
      <c r="H14" s="48">
        <v>137994</v>
      </c>
    </row>
    <row r="15" spans="2:11" ht="18" customHeight="1" x14ac:dyDescent="0.25">
      <c r="B15" s="23" t="s">
        <v>2</v>
      </c>
      <c r="C15" s="22">
        <v>162984</v>
      </c>
      <c r="D15" s="22">
        <v>4255</v>
      </c>
      <c r="E15" s="22">
        <v>450</v>
      </c>
      <c r="F15" s="22">
        <v>3125</v>
      </c>
      <c r="G15" s="22">
        <v>39</v>
      </c>
      <c r="H15" s="48">
        <v>170853</v>
      </c>
    </row>
    <row r="16" spans="2:11" ht="18" customHeight="1" x14ac:dyDescent="0.25">
      <c r="B16" s="19" t="s">
        <v>22</v>
      </c>
      <c r="C16" s="20">
        <v>166075</v>
      </c>
      <c r="D16" s="20">
        <v>4386</v>
      </c>
      <c r="E16" s="20">
        <v>729</v>
      </c>
      <c r="F16" s="20">
        <v>2499</v>
      </c>
      <c r="G16" s="20">
        <v>66</v>
      </c>
      <c r="H16" s="48">
        <v>173755</v>
      </c>
    </row>
    <row r="17" spans="2:9" ht="18" customHeight="1" x14ac:dyDescent="0.25">
      <c r="B17" s="21" t="s">
        <v>1</v>
      </c>
      <c r="C17" s="22">
        <v>77839</v>
      </c>
      <c r="D17" s="22">
        <v>1929</v>
      </c>
      <c r="E17" s="22">
        <v>437</v>
      </c>
      <c r="F17" s="22">
        <v>986</v>
      </c>
      <c r="G17" s="22">
        <v>33</v>
      </c>
      <c r="H17" s="48">
        <v>81224</v>
      </c>
    </row>
    <row r="18" spans="2:9" ht="18" customHeight="1" x14ac:dyDescent="0.25">
      <c r="B18" s="23" t="s">
        <v>2</v>
      </c>
      <c r="C18" s="22">
        <v>88236</v>
      </c>
      <c r="D18" s="22">
        <v>2457</v>
      </c>
      <c r="E18" s="22">
        <v>292</v>
      </c>
      <c r="F18" s="22">
        <v>1513</v>
      </c>
      <c r="G18" s="22">
        <v>33</v>
      </c>
      <c r="H18" s="48">
        <v>92531</v>
      </c>
    </row>
    <row r="19" spans="2:9" ht="18" customHeight="1" x14ac:dyDescent="0.25">
      <c r="B19" s="19" t="s">
        <v>89</v>
      </c>
      <c r="C19" s="20">
        <v>779118</v>
      </c>
      <c r="D19" s="20">
        <v>56072</v>
      </c>
      <c r="E19" s="20">
        <v>5538</v>
      </c>
      <c r="F19" s="20">
        <v>14983</v>
      </c>
      <c r="G19" s="20">
        <v>230</v>
      </c>
      <c r="H19" s="48">
        <v>855941</v>
      </c>
    </row>
    <row r="20" spans="2:9" ht="18" customHeight="1" x14ac:dyDescent="0.25">
      <c r="B20" s="21" t="s">
        <v>1</v>
      </c>
      <c r="C20" s="22">
        <v>385687</v>
      </c>
      <c r="D20" s="22">
        <v>25067</v>
      </c>
      <c r="E20" s="22">
        <v>2894</v>
      </c>
      <c r="F20" s="22">
        <v>8285</v>
      </c>
      <c r="G20" s="22">
        <v>130</v>
      </c>
      <c r="H20" s="48">
        <v>422063</v>
      </c>
    </row>
    <row r="21" spans="2:9" ht="18" customHeight="1" x14ac:dyDescent="0.25">
      <c r="B21" s="23" t="s">
        <v>2</v>
      </c>
      <c r="C21" s="22">
        <v>393431</v>
      </c>
      <c r="D21" s="22">
        <v>31005</v>
      </c>
      <c r="E21" s="22">
        <v>2644</v>
      </c>
      <c r="F21" s="22">
        <v>6698</v>
      </c>
      <c r="G21" s="22">
        <v>100</v>
      </c>
      <c r="H21" s="48">
        <v>433878</v>
      </c>
    </row>
    <row r="22" spans="2:9" ht="18" customHeight="1" x14ac:dyDescent="0.25">
      <c r="B22" s="19" t="s">
        <v>23</v>
      </c>
      <c r="C22" s="20">
        <v>318040</v>
      </c>
      <c r="D22" s="20">
        <v>12463</v>
      </c>
      <c r="E22" s="20">
        <v>3905</v>
      </c>
      <c r="F22" s="20">
        <v>4786</v>
      </c>
      <c r="G22" s="20">
        <v>167</v>
      </c>
      <c r="H22" s="48">
        <v>339361</v>
      </c>
    </row>
    <row r="23" spans="2:9" ht="18" customHeight="1" x14ac:dyDescent="0.25">
      <c r="B23" s="21" t="s">
        <v>1</v>
      </c>
      <c r="C23" s="22">
        <v>190656</v>
      </c>
      <c r="D23" s="22">
        <v>7177</v>
      </c>
      <c r="E23" s="22">
        <v>2614</v>
      </c>
      <c r="F23" s="22">
        <v>2717</v>
      </c>
      <c r="G23" s="22">
        <v>106</v>
      </c>
      <c r="H23" s="48">
        <v>203270</v>
      </c>
    </row>
    <row r="24" spans="2:9" ht="18" customHeight="1" x14ac:dyDescent="0.25">
      <c r="B24" s="23" t="s">
        <v>2</v>
      </c>
      <c r="C24" s="22">
        <v>127384</v>
      </c>
      <c r="D24" s="22">
        <v>5286</v>
      </c>
      <c r="E24" s="22">
        <v>1291</v>
      </c>
      <c r="F24" s="22">
        <v>2069</v>
      </c>
      <c r="G24" s="22">
        <v>61</v>
      </c>
      <c r="H24" s="48">
        <v>136091</v>
      </c>
    </row>
    <row r="25" spans="2:9" ht="18" customHeight="1" x14ac:dyDescent="0.25">
      <c r="B25" s="19" t="s">
        <v>90</v>
      </c>
      <c r="C25" s="20">
        <v>1850576</v>
      </c>
      <c r="D25" s="20">
        <v>55474</v>
      </c>
      <c r="E25" s="20">
        <v>8745</v>
      </c>
      <c r="F25" s="20">
        <v>35698</v>
      </c>
      <c r="G25" s="20">
        <v>1154</v>
      </c>
      <c r="H25" s="48">
        <v>1951647</v>
      </c>
    </row>
    <row r="26" spans="2:9" ht="18" customHeight="1" x14ac:dyDescent="0.25">
      <c r="B26" s="21" t="s">
        <v>1</v>
      </c>
      <c r="C26" s="22">
        <v>792644</v>
      </c>
      <c r="D26" s="22">
        <v>26966</v>
      </c>
      <c r="E26" s="22">
        <v>4378</v>
      </c>
      <c r="F26" s="22">
        <v>12226</v>
      </c>
      <c r="G26" s="22">
        <v>351</v>
      </c>
      <c r="H26" s="48">
        <v>836565</v>
      </c>
    </row>
    <row r="27" spans="2:9" ht="18" customHeight="1" x14ac:dyDescent="0.25">
      <c r="B27" s="23" t="s">
        <v>2</v>
      </c>
      <c r="C27" s="22">
        <v>1057932</v>
      </c>
      <c r="D27" s="22">
        <v>28508</v>
      </c>
      <c r="E27" s="22">
        <v>4367</v>
      </c>
      <c r="F27" s="22">
        <v>23472</v>
      </c>
      <c r="G27" s="22">
        <v>803</v>
      </c>
      <c r="H27" s="48">
        <v>1115082</v>
      </c>
    </row>
    <row r="28" spans="2:9" ht="18" customHeight="1" x14ac:dyDescent="0.25">
      <c r="B28" s="72" t="s">
        <v>0</v>
      </c>
      <c r="C28" s="73">
        <v>4731767</v>
      </c>
      <c r="D28" s="73">
        <v>366677</v>
      </c>
      <c r="E28" s="73">
        <v>26242</v>
      </c>
      <c r="F28" s="73">
        <v>105394</v>
      </c>
      <c r="G28" s="73">
        <v>1992</v>
      </c>
      <c r="H28" s="73">
        <v>5232072</v>
      </c>
    </row>
    <row r="29" spans="2:9" x14ac:dyDescent="0.25">
      <c r="B29" s="2079" t="s">
        <v>102</v>
      </c>
      <c r="C29" s="2079"/>
      <c r="D29" s="2079"/>
      <c r="E29" s="2079"/>
      <c r="F29" s="2079"/>
      <c r="G29" s="2079"/>
      <c r="H29" s="2079"/>
      <c r="I29" s="2079"/>
    </row>
    <row r="30" spans="2:9" x14ac:dyDescent="0.25">
      <c r="B30" s="2080" t="s">
        <v>103</v>
      </c>
      <c r="C30" s="2080"/>
      <c r="D30" s="2080"/>
      <c r="E30" s="2080"/>
      <c r="F30" s="2080"/>
      <c r="G30" s="2080"/>
      <c r="H30" s="2080"/>
      <c r="I30" s="2080"/>
    </row>
    <row r="31" spans="2:9" x14ac:dyDescent="0.25">
      <c r="B31" s="926" t="s">
        <v>104</v>
      </c>
      <c r="C31" s="926"/>
      <c r="D31" s="926"/>
      <c r="E31" s="926"/>
      <c r="F31" s="926"/>
      <c r="G31" s="926"/>
      <c r="H31" s="926"/>
      <c r="I31" s="926"/>
    </row>
    <row r="32" spans="2:9" x14ac:dyDescent="0.25">
      <c r="B32" s="926" t="s">
        <v>1620</v>
      </c>
      <c r="C32" s="926"/>
      <c r="D32" s="926"/>
      <c r="E32" s="926"/>
      <c r="F32" s="926"/>
      <c r="G32" s="926"/>
      <c r="H32" s="926"/>
      <c r="I32" s="926"/>
    </row>
  </sheetData>
  <mergeCells count="5">
    <mergeCell ref="B29:I29"/>
    <mergeCell ref="B30:I30"/>
    <mergeCell ref="B2:H2"/>
    <mergeCell ref="B3:H3"/>
    <mergeCell ref="B4:H4"/>
  </mergeCells>
  <hyperlinks>
    <hyperlink ref="I2" location="'Indice Total'!A177" display="Volver" xr:uid="{00000000-0004-0000-8700-000000000000}"/>
  </hyperlinks>
  <pageMargins left="0.7" right="0.7" top="0.75" bottom="0.75" header="0.3" footer="0.3"/>
  <drawing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tabColor theme="0" tint="-0.499984740745262"/>
  </sheetPr>
  <dimension ref="B1:O36"/>
  <sheetViews>
    <sheetView showGridLines="0" zoomScale="90" zoomScaleNormal="90" workbookViewId="0"/>
  </sheetViews>
  <sheetFormatPr baseColWidth="10" defaultRowHeight="15" x14ac:dyDescent="0.25"/>
  <cols>
    <col min="1" max="1" width="23.7109375" customWidth="1"/>
    <col min="2" max="2" width="45.42578125" bestFit="1" customWidth="1"/>
    <col min="3" max="5" width="12.85546875" bestFit="1" customWidth="1"/>
    <col min="6" max="7" width="11" bestFit="1" customWidth="1"/>
    <col min="8" max="8" width="12.85546875" bestFit="1" customWidth="1"/>
    <col min="9" max="9" width="10.140625" bestFit="1" customWidth="1"/>
    <col min="10" max="10" width="9.28515625" bestFit="1" customWidth="1"/>
    <col min="11" max="11" width="9.7109375" bestFit="1" customWidth="1"/>
    <col min="12" max="14" width="12.85546875" bestFit="1" customWidth="1"/>
  </cols>
  <sheetData>
    <row r="1" spans="2:15" ht="42.95" customHeight="1" x14ac:dyDescent="0.25"/>
    <row r="2" spans="2:15" ht="18" x14ac:dyDescent="0.25">
      <c r="B2" s="2082" t="s">
        <v>1167</v>
      </c>
      <c r="C2" s="2082"/>
      <c r="D2" s="2082"/>
      <c r="E2" s="2082"/>
      <c r="F2" s="2082"/>
      <c r="G2" s="2082"/>
      <c r="H2" s="2082"/>
      <c r="I2" s="2082"/>
      <c r="J2" s="2082"/>
      <c r="K2" s="2082"/>
      <c r="L2" s="2082"/>
      <c r="M2" s="2082"/>
      <c r="N2" s="2082"/>
      <c r="O2" s="13" t="s">
        <v>16</v>
      </c>
    </row>
    <row r="3" spans="2:15" ht="26.25" customHeight="1" x14ac:dyDescent="0.25">
      <c r="B3" s="2075" t="s">
        <v>98</v>
      </c>
      <c r="C3" s="2075"/>
      <c r="D3" s="2075"/>
      <c r="E3" s="2075"/>
      <c r="F3" s="2075"/>
      <c r="G3" s="2075"/>
      <c r="H3" s="2075"/>
      <c r="I3" s="2075"/>
      <c r="J3" s="2075"/>
      <c r="K3" s="2075"/>
      <c r="L3" s="2075"/>
      <c r="M3" s="2075"/>
      <c r="N3" s="2075"/>
    </row>
    <row r="4" spans="2:15" ht="16.5" thickBot="1" x14ac:dyDescent="0.3">
      <c r="B4" s="2075">
        <v>2020</v>
      </c>
      <c r="C4" s="2075"/>
      <c r="D4" s="2075"/>
      <c r="E4" s="2075"/>
      <c r="F4" s="2075"/>
      <c r="G4" s="2075"/>
      <c r="H4" s="2075"/>
      <c r="I4" s="2075"/>
      <c r="J4" s="2075"/>
      <c r="K4" s="2075"/>
      <c r="L4" s="2075"/>
      <c r="M4" s="2075"/>
      <c r="N4" s="2075"/>
    </row>
    <row r="5" spans="2:15" x14ac:dyDescent="0.25">
      <c r="B5" s="14"/>
      <c r="C5" s="14"/>
      <c r="D5" s="14"/>
      <c r="E5" s="14"/>
      <c r="F5" s="14"/>
      <c r="G5" s="14"/>
      <c r="H5" s="14"/>
      <c r="I5" s="14"/>
      <c r="J5" s="14"/>
      <c r="K5" s="14"/>
      <c r="L5" s="14"/>
      <c r="M5" s="14"/>
      <c r="N5" s="14"/>
    </row>
    <row r="6" spans="2:15" x14ac:dyDescent="0.25">
      <c r="B6" s="2074" t="s">
        <v>24</v>
      </c>
      <c r="C6" s="2062" t="s">
        <v>25</v>
      </c>
      <c r="D6" s="2062"/>
      <c r="E6" s="2062"/>
      <c r="F6" s="2062" t="s">
        <v>18</v>
      </c>
      <c r="G6" s="2062"/>
      <c r="H6" s="2062"/>
      <c r="I6" s="2062" t="s">
        <v>95</v>
      </c>
      <c r="J6" s="2062"/>
      <c r="K6" s="2062"/>
      <c r="L6" s="2062" t="s">
        <v>0</v>
      </c>
      <c r="M6" s="2062"/>
      <c r="N6" s="2062"/>
    </row>
    <row r="7" spans="2:15" x14ac:dyDescent="0.25">
      <c r="B7" s="2074"/>
      <c r="C7" s="15" t="s">
        <v>1</v>
      </c>
      <c r="D7" s="15" t="s">
        <v>2</v>
      </c>
      <c r="E7" s="15" t="s">
        <v>0</v>
      </c>
      <c r="F7" s="15" t="s">
        <v>1</v>
      </c>
      <c r="G7" s="15" t="s">
        <v>2</v>
      </c>
      <c r="H7" s="15" t="s">
        <v>0</v>
      </c>
      <c r="I7" s="76" t="s">
        <v>1</v>
      </c>
      <c r="J7" s="76" t="s">
        <v>2</v>
      </c>
      <c r="K7" s="76" t="s">
        <v>0</v>
      </c>
      <c r="L7" s="15" t="s">
        <v>1</v>
      </c>
      <c r="M7" s="15" t="s">
        <v>2</v>
      </c>
      <c r="N7" s="15" t="s">
        <v>0</v>
      </c>
    </row>
    <row r="8" spans="2:15" ht="18" customHeight="1" x14ac:dyDescent="0.25">
      <c r="B8" s="16" t="s">
        <v>26</v>
      </c>
      <c r="C8" s="33">
        <v>1643915</v>
      </c>
      <c r="D8" s="33">
        <v>2116086</v>
      </c>
      <c r="E8" s="28">
        <v>3760001</v>
      </c>
      <c r="F8" s="33">
        <v>595656</v>
      </c>
      <c r="G8" s="33">
        <v>490311</v>
      </c>
      <c r="H8" s="28">
        <v>1085967</v>
      </c>
      <c r="I8" s="33"/>
      <c r="J8" s="33"/>
      <c r="K8" s="28"/>
      <c r="L8" s="68">
        <v>2239571</v>
      </c>
      <c r="M8" s="68">
        <v>2606397</v>
      </c>
      <c r="N8" s="68">
        <v>4845968</v>
      </c>
    </row>
    <row r="9" spans="2:15" ht="18" customHeight="1" x14ac:dyDescent="0.25">
      <c r="B9" s="16" t="s">
        <v>27</v>
      </c>
      <c r="C9" s="33">
        <v>1838</v>
      </c>
      <c r="D9" s="33">
        <v>2327</v>
      </c>
      <c r="E9" s="28">
        <v>4165</v>
      </c>
      <c r="F9" s="33">
        <v>115</v>
      </c>
      <c r="G9" s="33">
        <v>51</v>
      </c>
      <c r="H9" s="28">
        <v>166</v>
      </c>
      <c r="I9" s="33"/>
      <c r="J9" s="33"/>
      <c r="K9" s="28"/>
      <c r="L9" s="68">
        <v>1953</v>
      </c>
      <c r="M9" s="68">
        <v>2378</v>
      </c>
      <c r="N9" s="68">
        <v>4331</v>
      </c>
    </row>
    <row r="10" spans="2:15" ht="18" customHeight="1" x14ac:dyDescent="0.25">
      <c r="B10" s="16" t="s">
        <v>28</v>
      </c>
      <c r="C10" s="33">
        <v>12</v>
      </c>
      <c r="D10" s="33">
        <v>108498</v>
      </c>
      <c r="E10" s="28">
        <v>108510</v>
      </c>
      <c r="F10" s="33">
        <v>20</v>
      </c>
      <c r="G10" s="33">
        <v>43826</v>
      </c>
      <c r="H10" s="28">
        <v>43846</v>
      </c>
      <c r="I10" s="33"/>
      <c r="J10" s="33"/>
      <c r="K10" s="28"/>
      <c r="L10" s="68">
        <v>32</v>
      </c>
      <c r="M10" s="68">
        <v>152324</v>
      </c>
      <c r="N10" s="68">
        <v>152356</v>
      </c>
      <c r="O10" s="90"/>
    </row>
    <row r="11" spans="2:15" ht="18" customHeight="1" x14ac:dyDescent="0.25">
      <c r="B11" s="16" t="s">
        <v>29</v>
      </c>
      <c r="C11" s="33">
        <v>97</v>
      </c>
      <c r="D11" s="33">
        <v>52280</v>
      </c>
      <c r="E11" s="28">
        <v>52377</v>
      </c>
      <c r="F11" s="33">
        <v>92</v>
      </c>
      <c r="G11" s="33">
        <v>36064</v>
      </c>
      <c r="H11" s="28">
        <v>36156</v>
      </c>
      <c r="I11" s="33"/>
      <c r="J11" s="33"/>
      <c r="K11" s="28"/>
      <c r="L11" s="68">
        <v>189</v>
      </c>
      <c r="M11" s="68">
        <v>88344</v>
      </c>
      <c r="N11" s="68">
        <v>88533</v>
      </c>
      <c r="O11" s="90"/>
    </row>
    <row r="12" spans="2:15" ht="18" customHeight="1" x14ac:dyDescent="0.25">
      <c r="B12" s="16" t="s">
        <v>30</v>
      </c>
      <c r="C12" s="33">
        <v>8</v>
      </c>
      <c r="D12" s="33">
        <v>7</v>
      </c>
      <c r="E12" s="28">
        <v>15</v>
      </c>
      <c r="F12" s="33">
        <v>388</v>
      </c>
      <c r="G12" s="33">
        <v>146</v>
      </c>
      <c r="H12" s="28">
        <v>534</v>
      </c>
      <c r="I12" s="33">
        <v>12238</v>
      </c>
      <c r="J12" s="33">
        <v>7113</v>
      </c>
      <c r="K12" s="28">
        <v>19351</v>
      </c>
      <c r="L12" s="68">
        <v>12634</v>
      </c>
      <c r="M12" s="68">
        <v>7266</v>
      </c>
      <c r="N12" s="68">
        <v>19900</v>
      </c>
    </row>
    <row r="13" spans="2:15" ht="18" customHeight="1" x14ac:dyDescent="0.25">
      <c r="B13" s="16" t="s">
        <v>31</v>
      </c>
      <c r="C13" s="33"/>
      <c r="D13" s="33">
        <v>1</v>
      </c>
      <c r="E13" s="28">
        <v>1</v>
      </c>
      <c r="F13" s="33">
        <v>3318</v>
      </c>
      <c r="G13" s="33">
        <v>3387</v>
      </c>
      <c r="H13" s="28">
        <v>6705</v>
      </c>
      <c r="I13" s="33">
        <v>8090</v>
      </c>
      <c r="J13" s="33">
        <v>13320</v>
      </c>
      <c r="K13" s="28">
        <v>21410</v>
      </c>
      <c r="L13" s="68">
        <v>11408</v>
      </c>
      <c r="M13" s="68">
        <v>16708</v>
      </c>
      <c r="N13" s="68">
        <v>28116</v>
      </c>
    </row>
    <row r="14" spans="2:15" ht="18" customHeight="1" x14ac:dyDescent="0.25">
      <c r="B14" s="16" t="s">
        <v>91</v>
      </c>
      <c r="C14" s="33">
        <v>20</v>
      </c>
      <c r="D14" s="33">
        <v>66538</v>
      </c>
      <c r="E14" s="28">
        <v>66558</v>
      </c>
      <c r="F14" s="33">
        <v>8</v>
      </c>
      <c r="G14" s="33">
        <v>26302</v>
      </c>
      <c r="H14" s="28">
        <v>26310</v>
      </c>
      <c r="I14" s="33"/>
      <c r="J14" s="33"/>
      <c r="K14" s="28"/>
      <c r="L14" s="68">
        <v>28</v>
      </c>
      <c r="M14" s="68">
        <v>92840</v>
      </c>
      <c r="N14" s="68">
        <v>92868</v>
      </c>
    </row>
    <row r="15" spans="2:15" ht="18" customHeight="1" x14ac:dyDescent="0.25">
      <c r="B15" s="69" t="s">
        <v>0</v>
      </c>
      <c r="C15" s="74">
        <v>1645890</v>
      </c>
      <c r="D15" s="74">
        <v>2345737</v>
      </c>
      <c r="E15" s="74">
        <v>3991627</v>
      </c>
      <c r="F15" s="74">
        <v>599597</v>
      </c>
      <c r="G15" s="74">
        <v>600087</v>
      </c>
      <c r="H15" s="74">
        <v>1199684</v>
      </c>
      <c r="I15" s="74">
        <v>20328</v>
      </c>
      <c r="J15" s="74">
        <v>20433</v>
      </c>
      <c r="K15" s="74">
        <v>40761</v>
      </c>
      <c r="L15" s="74">
        <v>2265815</v>
      </c>
      <c r="M15" s="74">
        <v>2966257</v>
      </c>
      <c r="N15" s="74">
        <v>5232072</v>
      </c>
    </row>
    <row r="16" spans="2:15" x14ac:dyDescent="0.25">
      <c r="B16" s="2079" t="s">
        <v>92</v>
      </c>
      <c r="C16" s="2079"/>
      <c r="D16" s="2079"/>
      <c r="E16" s="2079"/>
      <c r="F16" s="2079"/>
      <c r="G16" s="2079"/>
      <c r="H16" s="2079"/>
      <c r="I16" s="2079"/>
      <c r="J16" s="2079"/>
      <c r="K16" s="2079"/>
    </row>
    <row r="17" spans="5:11" x14ac:dyDescent="0.25">
      <c r="E17" s="8"/>
      <c r="H17" s="8"/>
      <c r="K17" s="8"/>
    </row>
    <row r="18" spans="5:11" x14ac:dyDescent="0.25">
      <c r="E18" s="8"/>
      <c r="H18" s="8"/>
      <c r="K18" s="8"/>
    </row>
    <row r="19" spans="5:11" x14ac:dyDescent="0.25">
      <c r="E19" s="8"/>
      <c r="H19" s="8"/>
      <c r="K19" s="8"/>
    </row>
    <row r="20" spans="5:11" x14ac:dyDescent="0.25">
      <c r="E20" s="8"/>
      <c r="H20" s="8"/>
      <c r="K20" s="8"/>
    </row>
    <row r="21" spans="5:11" x14ac:dyDescent="0.25">
      <c r="E21" s="8"/>
      <c r="H21" s="8"/>
      <c r="K21" s="8"/>
    </row>
    <row r="22" spans="5:11" x14ac:dyDescent="0.25">
      <c r="E22" s="8"/>
      <c r="H22" s="8"/>
      <c r="K22" s="8"/>
    </row>
    <row r="23" spans="5:11" x14ac:dyDescent="0.25">
      <c r="E23" s="8"/>
      <c r="H23" s="8"/>
      <c r="K23" s="8"/>
    </row>
    <row r="24" spans="5:11" x14ac:dyDescent="0.25">
      <c r="E24" s="8"/>
      <c r="H24" s="8"/>
      <c r="K24" s="8"/>
    </row>
    <row r="25" spans="5:11" x14ac:dyDescent="0.25">
      <c r="E25" s="8"/>
      <c r="H25" s="8"/>
      <c r="K25" s="8"/>
    </row>
    <row r="26" spans="5:11" x14ac:dyDescent="0.25">
      <c r="E26" s="8"/>
      <c r="H26" s="8"/>
      <c r="K26" s="8"/>
    </row>
    <row r="27" spans="5:11" x14ac:dyDescent="0.25">
      <c r="E27" s="8"/>
      <c r="H27" s="8"/>
      <c r="K27" s="8"/>
    </row>
    <row r="28" spans="5:11" x14ac:dyDescent="0.25">
      <c r="E28" s="8"/>
      <c r="H28" s="8"/>
      <c r="K28" s="8"/>
    </row>
    <row r="29" spans="5:11" x14ac:dyDescent="0.25">
      <c r="E29" s="8"/>
      <c r="H29" s="8"/>
      <c r="K29" s="8"/>
    </row>
    <row r="30" spans="5:11" x14ac:dyDescent="0.25">
      <c r="E30" s="8"/>
      <c r="H30" s="8"/>
      <c r="K30" s="8"/>
    </row>
    <row r="31" spans="5:11" x14ac:dyDescent="0.25">
      <c r="E31" s="8"/>
      <c r="H31" s="8"/>
      <c r="K31" s="8"/>
    </row>
    <row r="32" spans="5:11" x14ac:dyDescent="0.25">
      <c r="E32" s="8"/>
      <c r="H32" s="8"/>
      <c r="K32" s="8"/>
    </row>
    <row r="33" spans="5:11" x14ac:dyDescent="0.25">
      <c r="E33" s="8"/>
      <c r="H33" s="8"/>
      <c r="K33" s="8"/>
    </row>
    <row r="34" spans="5:11" x14ac:dyDescent="0.25">
      <c r="E34" s="8"/>
      <c r="H34" s="8"/>
      <c r="K34" s="8"/>
    </row>
    <row r="35" spans="5:11" x14ac:dyDescent="0.25">
      <c r="E35" s="8"/>
    </row>
    <row r="36" spans="5:11" x14ac:dyDescent="0.25">
      <c r="E36" s="8"/>
    </row>
  </sheetData>
  <mergeCells count="9">
    <mergeCell ref="B16:K16"/>
    <mergeCell ref="B6:B7"/>
    <mergeCell ref="C6:E6"/>
    <mergeCell ref="F6:H6"/>
    <mergeCell ref="B2:N2"/>
    <mergeCell ref="B3:N3"/>
    <mergeCell ref="B4:N4"/>
    <mergeCell ref="L6:N6"/>
    <mergeCell ref="I6:K6"/>
  </mergeCells>
  <hyperlinks>
    <hyperlink ref="O2" location="'Indice Total'!A177" display="Volver" xr:uid="{00000000-0004-0000-8800-000000000000}"/>
  </hyperlinks>
  <pageMargins left="0.7" right="0.7" top="0.75" bottom="0.75" header="0.3" footer="0.3"/>
  <drawing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tabColor theme="1"/>
  </sheetPr>
  <dimension ref="A1:G13"/>
  <sheetViews>
    <sheetView showGridLines="0" zoomScale="90" zoomScaleNormal="90" workbookViewId="0"/>
  </sheetViews>
  <sheetFormatPr baseColWidth="10" defaultRowHeight="15" x14ac:dyDescent="0.25"/>
  <cols>
    <col min="1" max="1" width="23.7109375" customWidth="1"/>
    <col min="2" max="2" width="11.42578125" style="631"/>
    <col min="3" max="3" width="148.42578125" bestFit="1" customWidth="1"/>
  </cols>
  <sheetData>
    <row r="1" spans="1:7" ht="42.95" customHeight="1" x14ac:dyDescent="0.35">
      <c r="A1" s="922"/>
      <c r="C1" s="105" t="s">
        <v>17</v>
      </c>
      <c r="D1" s="13" t="s">
        <v>16</v>
      </c>
    </row>
    <row r="2" spans="1:7" ht="30.75" customHeight="1" x14ac:dyDescent="0.25"/>
    <row r="3" spans="1:7" ht="21" x14ac:dyDescent="0.25">
      <c r="C3" s="125" t="s">
        <v>182</v>
      </c>
    </row>
    <row r="4" spans="1:7" ht="21" x14ac:dyDescent="0.35">
      <c r="B4" s="2" t="s">
        <v>15</v>
      </c>
      <c r="C4" s="126"/>
    </row>
    <row r="5" spans="1:7" x14ac:dyDescent="0.25">
      <c r="B5" s="874">
        <v>158</v>
      </c>
      <c r="C5" t="s">
        <v>1713</v>
      </c>
    </row>
    <row r="6" spans="1:7" x14ac:dyDescent="0.25">
      <c r="B6" s="874">
        <v>159</v>
      </c>
      <c r="C6" t="s">
        <v>1714</v>
      </c>
    </row>
    <row r="7" spans="1:7" x14ac:dyDescent="0.25">
      <c r="B7" s="6">
        <v>160</v>
      </c>
      <c r="C7" t="s">
        <v>1567</v>
      </c>
    </row>
    <row r="8" spans="1:7" x14ac:dyDescent="0.25">
      <c r="B8" s="6">
        <v>161</v>
      </c>
      <c r="C8" t="s">
        <v>1568</v>
      </c>
    </row>
    <row r="12" spans="1:7" ht="15.75" x14ac:dyDescent="0.25">
      <c r="C12" s="1902"/>
      <c r="D12" s="1902"/>
      <c r="E12" s="1902"/>
      <c r="F12" s="1902"/>
      <c r="G12" s="1902"/>
    </row>
    <row r="13" spans="1:7" ht="15.75" x14ac:dyDescent="0.25">
      <c r="C13" s="1902"/>
      <c r="D13" s="1902"/>
      <c r="E13" s="1902"/>
      <c r="F13" s="1902"/>
      <c r="G13" s="1902"/>
    </row>
  </sheetData>
  <mergeCells count="2">
    <mergeCell ref="C12:G12"/>
    <mergeCell ref="C13:G13"/>
  </mergeCells>
  <hyperlinks>
    <hyperlink ref="B7" location="'160'!A1" display="'160'!A1" xr:uid="{00000000-0004-0000-8900-000000000000}"/>
    <hyperlink ref="B8" location="'161'!A1" display="'161'!A1" xr:uid="{00000000-0004-0000-8900-000001000000}"/>
    <hyperlink ref="D1" location="'Indice Total'!A189" display="Volver" xr:uid="{00000000-0004-0000-8900-000002000000}"/>
    <hyperlink ref="B5" location="'158'!A1" display="'158'!A1" xr:uid="{00000000-0004-0000-8900-000003000000}"/>
    <hyperlink ref="B6" location="'159'!A1" display="'159'!A1" xr:uid="{00000000-0004-0000-8900-000004000000}"/>
  </hyperlinks>
  <pageMargins left="0.7" right="0.7" top="0.75" bottom="0.75" header="0.3" footer="0.3"/>
  <drawing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tabColor theme="0" tint="-0.499984740745262"/>
  </sheetPr>
  <dimension ref="A1:G106"/>
  <sheetViews>
    <sheetView showGridLines="0" zoomScale="90" zoomScaleNormal="90" workbookViewId="0"/>
  </sheetViews>
  <sheetFormatPr baseColWidth="10" defaultRowHeight="15" x14ac:dyDescent="0.25"/>
  <cols>
    <col min="2" max="2" width="75.28515625" bestFit="1" customWidth="1"/>
    <col min="3" max="4" width="14.7109375" bestFit="1" customWidth="1"/>
    <col min="5" max="5" width="13.42578125" bestFit="1" customWidth="1"/>
    <col min="6" max="6" width="15.140625" bestFit="1" customWidth="1"/>
    <col min="7" max="7" width="13" bestFit="1" customWidth="1"/>
  </cols>
  <sheetData>
    <row r="1" spans="1:7" ht="15.75" x14ac:dyDescent="0.25">
      <c r="A1" s="934"/>
      <c r="B1" s="934"/>
      <c r="C1" s="934"/>
      <c r="D1" s="934"/>
      <c r="E1" s="934"/>
      <c r="F1" s="934"/>
    </row>
    <row r="2" spans="1:7" ht="15.75" x14ac:dyDescent="0.25">
      <c r="A2" s="934"/>
      <c r="B2" s="934"/>
      <c r="C2" s="934"/>
      <c r="D2" s="934"/>
      <c r="E2" s="934"/>
      <c r="F2" s="934"/>
    </row>
    <row r="3" spans="1:7" ht="18" x14ac:dyDescent="0.25">
      <c r="A3" s="934"/>
      <c r="B3" s="1900" t="s">
        <v>1673</v>
      </c>
      <c r="C3" s="1900"/>
      <c r="D3" s="1900"/>
      <c r="E3" s="1900"/>
      <c r="F3" s="1900"/>
      <c r="G3" s="13" t="s">
        <v>16</v>
      </c>
    </row>
    <row r="4" spans="1:7" ht="15.75" x14ac:dyDescent="0.25">
      <c r="A4" s="934"/>
      <c r="B4" s="2083" t="s">
        <v>1621</v>
      </c>
      <c r="C4" s="2083"/>
      <c r="D4" s="2083"/>
      <c r="E4" s="2083"/>
      <c r="F4" s="2083"/>
    </row>
    <row r="5" spans="1:7" ht="15.75" x14ac:dyDescent="0.25">
      <c r="A5" s="934"/>
      <c r="B5" s="2083" t="s">
        <v>1709</v>
      </c>
      <c r="C5" s="2083"/>
      <c r="D5" s="2083"/>
      <c r="E5" s="2083"/>
      <c r="F5" s="2083"/>
    </row>
    <row r="6" spans="1:7" ht="16.5" thickBot="1" x14ac:dyDescent="0.3">
      <c r="A6" s="934"/>
      <c r="B6" s="2084" t="s">
        <v>1336</v>
      </c>
      <c r="C6" s="2084"/>
      <c r="D6" s="2084"/>
      <c r="E6" s="2084"/>
      <c r="F6" s="2084"/>
    </row>
    <row r="7" spans="1:7" ht="15" customHeight="1" x14ac:dyDescent="0.25">
      <c r="A7" s="934"/>
      <c r="B7" s="934"/>
      <c r="C7" s="934"/>
      <c r="D7" s="934"/>
      <c r="E7" s="934"/>
      <c r="F7" s="934"/>
    </row>
    <row r="8" spans="1:7" ht="15" customHeight="1" x14ac:dyDescent="0.25">
      <c r="A8" s="934"/>
      <c r="B8" s="984"/>
      <c r="C8" s="985" t="s">
        <v>1622</v>
      </c>
      <c r="D8" s="985" t="s">
        <v>1623</v>
      </c>
      <c r="E8" s="985" t="s">
        <v>485</v>
      </c>
      <c r="F8" s="985" t="s">
        <v>0</v>
      </c>
    </row>
    <row r="9" spans="1:7" ht="27.75" customHeight="1" x14ac:dyDescent="0.25">
      <c r="A9" s="934"/>
      <c r="B9" s="1002" t="s">
        <v>1338</v>
      </c>
      <c r="C9" s="1003"/>
      <c r="D9" s="1003"/>
      <c r="E9" s="1003"/>
      <c r="F9" s="1003"/>
    </row>
    <row r="10" spans="1:7" ht="15.75" x14ac:dyDescent="0.25">
      <c r="A10" s="934"/>
      <c r="B10" s="987" t="s">
        <v>1346</v>
      </c>
      <c r="C10" s="988">
        <v>331918862</v>
      </c>
      <c r="D10" s="988">
        <v>253244611</v>
      </c>
      <c r="E10" s="988">
        <v>17057802</v>
      </c>
      <c r="F10" s="988">
        <v>602221275</v>
      </c>
    </row>
    <row r="11" spans="1:7" ht="18" x14ac:dyDescent="0.25">
      <c r="A11" s="934"/>
      <c r="B11" s="986"/>
      <c r="C11" s="989"/>
      <c r="D11" s="990"/>
      <c r="E11" s="989"/>
      <c r="F11" s="991"/>
    </row>
    <row r="12" spans="1:7" ht="15.75" x14ac:dyDescent="0.25">
      <c r="A12" s="934"/>
      <c r="B12" s="992" t="s">
        <v>1624</v>
      </c>
      <c r="C12" s="993">
        <v>7928571</v>
      </c>
      <c r="D12" s="993">
        <v>61369492</v>
      </c>
      <c r="E12" s="993">
        <v>1301826</v>
      </c>
      <c r="F12" s="988">
        <v>70599889</v>
      </c>
    </row>
    <row r="13" spans="1:7" ht="15.75" x14ac:dyDescent="0.25">
      <c r="A13" s="934"/>
      <c r="B13" s="992" t="s">
        <v>1625</v>
      </c>
      <c r="C13" s="993">
        <v>58219867</v>
      </c>
      <c r="D13" s="993">
        <v>37904355</v>
      </c>
      <c r="E13" s="993">
        <v>2172969</v>
      </c>
      <c r="F13" s="988">
        <v>98297191</v>
      </c>
    </row>
    <row r="14" spans="1:7" ht="15.75" x14ac:dyDescent="0.25">
      <c r="A14" s="934"/>
      <c r="B14" s="992" t="s">
        <v>1626</v>
      </c>
      <c r="C14" s="993">
        <v>204737878</v>
      </c>
      <c r="D14" s="993">
        <v>76106165</v>
      </c>
      <c r="E14" s="993">
        <v>586585</v>
      </c>
      <c r="F14" s="988">
        <v>281430628</v>
      </c>
    </row>
    <row r="15" spans="1:7" ht="15.75" x14ac:dyDescent="0.25">
      <c r="A15" s="934"/>
      <c r="B15" s="992" t="s">
        <v>1627</v>
      </c>
      <c r="C15" s="993">
        <v>33960301</v>
      </c>
      <c r="D15" s="993">
        <v>28903838</v>
      </c>
      <c r="E15" s="993">
        <v>7520960</v>
      </c>
      <c r="F15" s="988">
        <v>70385099</v>
      </c>
    </row>
    <row r="16" spans="1:7" ht="15.75" x14ac:dyDescent="0.25">
      <c r="A16" s="934"/>
      <c r="B16" s="992" t="s">
        <v>1628</v>
      </c>
      <c r="C16" s="993">
        <v>38701</v>
      </c>
      <c r="D16" s="993">
        <v>141025</v>
      </c>
      <c r="E16" s="993">
        <v>293072</v>
      </c>
      <c r="F16" s="988">
        <v>472798</v>
      </c>
    </row>
    <row r="17" spans="1:6" ht="15.75" x14ac:dyDescent="0.25">
      <c r="A17" s="934"/>
      <c r="B17" s="992" t="s">
        <v>1629</v>
      </c>
      <c r="C17" s="993">
        <v>9821203</v>
      </c>
      <c r="D17" s="993">
        <v>14821677</v>
      </c>
      <c r="E17" s="993">
        <v>2083219</v>
      </c>
      <c r="F17" s="988">
        <v>26726099</v>
      </c>
    </row>
    <row r="18" spans="1:6" ht="15.75" x14ac:dyDescent="0.25">
      <c r="A18" s="934"/>
      <c r="B18" s="992" t="s">
        <v>1630</v>
      </c>
      <c r="C18" s="993">
        <v>6223160</v>
      </c>
      <c r="D18" s="993">
        <v>1285812</v>
      </c>
      <c r="E18" s="993">
        <v>0</v>
      </c>
      <c r="F18" s="988">
        <v>7508972</v>
      </c>
    </row>
    <row r="19" spans="1:6" ht="15.75" x14ac:dyDescent="0.25">
      <c r="A19" s="934"/>
      <c r="B19" s="992" t="s">
        <v>1631</v>
      </c>
      <c r="C19" s="993">
        <v>1961141</v>
      </c>
      <c r="D19" s="993">
        <v>22190004</v>
      </c>
      <c r="E19" s="993">
        <v>886866</v>
      </c>
      <c r="F19" s="988">
        <v>25038011</v>
      </c>
    </row>
    <row r="20" spans="1:6" ht="15.75" x14ac:dyDescent="0.25">
      <c r="A20" s="934"/>
      <c r="B20" s="992" t="s">
        <v>1632</v>
      </c>
      <c r="C20" s="993">
        <v>6387937</v>
      </c>
      <c r="D20" s="993">
        <v>3505798</v>
      </c>
      <c r="E20" s="993">
        <v>1958555</v>
      </c>
      <c r="F20" s="988">
        <v>11852290</v>
      </c>
    </row>
    <row r="21" spans="1:6" ht="15.75" x14ac:dyDescent="0.25">
      <c r="A21" s="934"/>
      <c r="B21" s="992" t="s">
        <v>1633</v>
      </c>
      <c r="C21" s="993">
        <v>1200715</v>
      </c>
      <c r="D21" s="993">
        <v>5520355</v>
      </c>
      <c r="E21" s="993">
        <v>115236</v>
      </c>
      <c r="F21" s="988">
        <v>6836306</v>
      </c>
    </row>
    <row r="22" spans="1:6" ht="15.75" x14ac:dyDescent="0.25">
      <c r="A22" s="934"/>
      <c r="B22" s="992" t="s">
        <v>1634</v>
      </c>
      <c r="C22" s="993">
        <v>426313</v>
      </c>
      <c r="D22" s="993">
        <v>1277994</v>
      </c>
      <c r="E22" s="993">
        <v>131209</v>
      </c>
      <c r="F22" s="988">
        <v>1835516</v>
      </c>
    </row>
    <row r="23" spans="1:6" ht="15.75" x14ac:dyDescent="0.25">
      <c r="A23" s="934"/>
      <c r="B23" s="992" t="s">
        <v>1345</v>
      </c>
      <c r="C23" s="993">
        <v>142795</v>
      </c>
      <c r="D23" s="993">
        <v>218096</v>
      </c>
      <c r="E23" s="993">
        <v>7305</v>
      </c>
      <c r="F23" s="988">
        <v>368196</v>
      </c>
    </row>
    <row r="24" spans="1:6" ht="15.75" x14ac:dyDescent="0.25">
      <c r="A24" s="934"/>
      <c r="B24" s="987" t="s">
        <v>1635</v>
      </c>
      <c r="C24" s="988">
        <v>331048582</v>
      </c>
      <c r="D24" s="988">
        <v>253244611</v>
      </c>
      <c r="E24" s="988">
        <v>17057802</v>
      </c>
      <c r="F24" s="988">
        <v>601350995</v>
      </c>
    </row>
    <row r="25" spans="1:6" ht="28.5" x14ac:dyDescent="0.25">
      <c r="A25" s="934"/>
      <c r="B25" s="994" t="s">
        <v>1636</v>
      </c>
      <c r="C25" s="993">
        <v>870280</v>
      </c>
      <c r="D25" s="993">
        <v>0</v>
      </c>
      <c r="E25" s="993">
        <v>0</v>
      </c>
      <c r="F25" s="993">
        <v>870280</v>
      </c>
    </row>
    <row r="26" spans="1:6" ht="18" x14ac:dyDescent="0.25">
      <c r="A26" s="934"/>
      <c r="B26" s="995"/>
      <c r="C26" s="989"/>
      <c r="D26" s="989"/>
      <c r="E26" s="989"/>
      <c r="F26" s="996"/>
    </row>
    <row r="27" spans="1:6" ht="15.75" x14ac:dyDescent="0.25">
      <c r="A27" s="934"/>
      <c r="B27" s="987" t="s">
        <v>1356</v>
      </c>
      <c r="C27" s="988">
        <v>495913007</v>
      </c>
      <c r="D27" s="988">
        <v>398574235</v>
      </c>
      <c r="E27" s="988">
        <v>132166059</v>
      </c>
      <c r="F27" s="988">
        <v>1026653301</v>
      </c>
    </row>
    <row r="28" spans="1:6" ht="18" x14ac:dyDescent="0.25">
      <c r="A28" s="934"/>
      <c r="B28" s="986"/>
      <c r="C28" s="989"/>
      <c r="D28" s="989"/>
      <c r="E28" s="989"/>
      <c r="F28" s="996"/>
    </row>
    <row r="29" spans="1:6" ht="15.75" x14ac:dyDescent="0.25">
      <c r="A29" s="934"/>
      <c r="B29" s="992" t="s">
        <v>1625</v>
      </c>
      <c r="C29" s="993">
        <v>176829221</v>
      </c>
      <c r="D29" s="993">
        <v>208806121</v>
      </c>
      <c r="E29" s="993">
        <v>43224590</v>
      </c>
      <c r="F29" s="988">
        <v>428859932</v>
      </c>
    </row>
    <row r="30" spans="1:6" ht="15.75" x14ac:dyDescent="0.25">
      <c r="A30" s="934"/>
      <c r="B30" s="992" t="s">
        <v>1627</v>
      </c>
      <c r="C30" s="993">
        <v>3113390</v>
      </c>
      <c r="D30" s="993">
        <v>3378794</v>
      </c>
      <c r="E30" s="993">
        <v>2201469</v>
      </c>
      <c r="F30" s="988">
        <v>8693653</v>
      </c>
    </row>
    <row r="31" spans="1:6" ht="15.75" x14ac:dyDescent="0.25">
      <c r="A31" s="934"/>
      <c r="B31" s="992" t="s">
        <v>1637</v>
      </c>
      <c r="C31" s="993">
        <v>179676</v>
      </c>
      <c r="D31" s="993">
        <v>4004632</v>
      </c>
      <c r="E31" s="993">
        <v>398286</v>
      </c>
      <c r="F31" s="988">
        <v>4582594</v>
      </c>
    </row>
    <row r="32" spans="1:6" ht="15.75" x14ac:dyDescent="0.25">
      <c r="A32" s="934"/>
      <c r="B32" s="992" t="s">
        <v>1630</v>
      </c>
      <c r="C32" s="993">
        <v>0</v>
      </c>
      <c r="D32" s="993">
        <v>0</v>
      </c>
      <c r="E32" s="993">
        <v>0</v>
      </c>
      <c r="F32" s="988">
        <v>0</v>
      </c>
    </row>
    <row r="33" spans="1:6" ht="15.75" x14ac:dyDescent="0.25">
      <c r="A33" s="934"/>
      <c r="B33" s="992" t="s">
        <v>1631</v>
      </c>
      <c r="C33" s="993">
        <v>1312565</v>
      </c>
      <c r="D33" s="993">
        <v>1969073</v>
      </c>
      <c r="E33" s="993">
        <v>0</v>
      </c>
      <c r="F33" s="988">
        <v>3281638</v>
      </c>
    </row>
    <row r="34" spans="1:6" ht="28.5" x14ac:dyDescent="0.25">
      <c r="A34" s="934"/>
      <c r="B34" s="994" t="s">
        <v>1638</v>
      </c>
      <c r="C34" s="993">
        <v>78043445</v>
      </c>
      <c r="D34" s="993">
        <v>8560974</v>
      </c>
      <c r="E34" s="993">
        <v>0</v>
      </c>
      <c r="F34" s="988">
        <v>86604419</v>
      </c>
    </row>
    <row r="35" spans="1:6" ht="15.75" x14ac:dyDescent="0.25">
      <c r="A35" s="934"/>
      <c r="B35" s="992" t="s">
        <v>1639</v>
      </c>
      <c r="C35" s="993">
        <v>1492107</v>
      </c>
      <c r="D35" s="993">
        <v>0</v>
      </c>
      <c r="E35" s="993">
        <v>0</v>
      </c>
      <c r="F35" s="988">
        <v>1492107</v>
      </c>
    </row>
    <row r="36" spans="1:6" ht="15.75" x14ac:dyDescent="0.25">
      <c r="A36" s="934"/>
      <c r="B36" s="992" t="s">
        <v>1640</v>
      </c>
      <c r="C36" s="993">
        <v>29919506</v>
      </c>
      <c r="D36" s="993">
        <v>18993405</v>
      </c>
      <c r="E36" s="993">
        <v>2373536</v>
      </c>
      <c r="F36" s="988">
        <v>51286447</v>
      </c>
    </row>
    <row r="37" spans="1:6" ht="15.75" x14ac:dyDescent="0.25">
      <c r="A37" s="934"/>
      <c r="B37" s="992" t="s">
        <v>1641</v>
      </c>
      <c r="C37" s="993">
        <v>205023097</v>
      </c>
      <c r="D37" s="993">
        <v>148719877</v>
      </c>
      <c r="E37" s="993">
        <v>81577041</v>
      </c>
      <c r="F37" s="988">
        <v>435320015</v>
      </c>
    </row>
    <row r="38" spans="1:6" ht="15.75" x14ac:dyDescent="0.25">
      <c r="A38" s="934"/>
      <c r="B38" s="992" t="s">
        <v>1642</v>
      </c>
      <c r="C38" s="993">
        <v>0</v>
      </c>
      <c r="D38" s="993">
        <v>0</v>
      </c>
      <c r="E38" s="993">
        <v>1052869</v>
      </c>
      <c r="F38" s="988">
        <v>1052869</v>
      </c>
    </row>
    <row r="39" spans="1:6" ht="15.75" x14ac:dyDescent="0.25">
      <c r="A39" s="934"/>
      <c r="B39" s="992" t="s">
        <v>1633</v>
      </c>
      <c r="C39" s="993">
        <v>0</v>
      </c>
      <c r="D39" s="993">
        <v>3255372</v>
      </c>
      <c r="E39" s="993">
        <v>0</v>
      </c>
      <c r="F39" s="988">
        <v>3255372</v>
      </c>
    </row>
    <row r="40" spans="1:6" ht="15.75" x14ac:dyDescent="0.25">
      <c r="A40" s="934"/>
      <c r="B40" s="992" t="s">
        <v>1643</v>
      </c>
      <c r="C40" s="993">
        <v>0</v>
      </c>
      <c r="D40" s="993">
        <v>0</v>
      </c>
      <c r="E40" s="993">
        <v>1289039</v>
      </c>
      <c r="F40" s="988">
        <v>1289039</v>
      </c>
    </row>
    <row r="41" spans="1:6" ht="15.75" x14ac:dyDescent="0.25">
      <c r="A41" s="934"/>
      <c r="B41" s="992" t="s">
        <v>1355</v>
      </c>
      <c r="C41" s="993">
        <v>0</v>
      </c>
      <c r="D41" s="993">
        <v>885987</v>
      </c>
      <c r="E41" s="993">
        <v>49229</v>
      </c>
      <c r="F41" s="988">
        <v>935216</v>
      </c>
    </row>
    <row r="42" spans="1:6" ht="18" x14ac:dyDescent="0.25">
      <c r="A42" s="934"/>
      <c r="B42" s="995"/>
      <c r="C42" s="989"/>
      <c r="D42" s="989"/>
      <c r="E42" s="989"/>
      <c r="F42" s="996"/>
    </row>
    <row r="43" spans="1:6" ht="15.75" x14ac:dyDescent="0.25">
      <c r="A43" s="934"/>
      <c r="B43" s="987" t="s">
        <v>1357</v>
      </c>
      <c r="C43" s="988">
        <v>827831869</v>
      </c>
      <c r="D43" s="988">
        <v>651818846</v>
      </c>
      <c r="E43" s="988">
        <v>149223861</v>
      </c>
      <c r="F43" s="988">
        <v>1628874576</v>
      </c>
    </row>
    <row r="44" spans="1:6" ht="21.75" customHeight="1" x14ac:dyDescent="0.25">
      <c r="A44" s="934"/>
      <c r="B44" s="1002" t="s">
        <v>1358</v>
      </c>
      <c r="C44" s="1004"/>
      <c r="D44" s="1004"/>
      <c r="E44" s="1004"/>
      <c r="F44" s="1004"/>
    </row>
    <row r="45" spans="1:6" ht="15.75" x14ac:dyDescent="0.25">
      <c r="A45" s="934"/>
      <c r="B45" s="987" t="s">
        <v>1364</v>
      </c>
      <c r="C45" s="988">
        <v>140861188</v>
      </c>
      <c r="D45" s="988">
        <v>87701626</v>
      </c>
      <c r="E45" s="988">
        <v>22149985</v>
      </c>
      <c r="F45" s="988">
        <v>250712799</v>
      </c>
    </row>
    <row r="46" spans="1:6" ht="18" x14ac:dyDescent="0.25">
      <c r="A46" s="934"/>
      <c r="B46" s="986"/>
      <c r="C46" s="989"/>
      <c r="D46" s="989"/>
      <c r="E46" s="989"/>
      <c r="F46" s="996"/>
    </row>
    <row r="47" spans="1:6" ht="15.75" x14ac:dyDescent="0.25">
      <c r="A47" s="934"/>
      <c r="B47" s="992" t="s">
        <v>1644</v>
      </c>
      <c r="C47" s="993">
        <v>1505450</v>
      </c>
      <c r="D47" s="993">
        <v>2625093</v>
      </c>
      <c r="E47" s="993">
        <v>2381169</v>
      </c>
      <c r="F47" s="988">
        <v>6511712</v>
      </c>
    </row>
    <row r="48" spans="1:6" ht="15.75" x14ac:dyDescent="0.25">
      <c r="A48" s="934"/>
      <c r="B48" s="992" t="s">
        <v>1645</v>
      </c>
      <c r="C48" s="993">
        <v>16015332</v>
      </c>
      <c r="D48" s="993">
        <v>5927649</v>
      </c>
      <c r="E48" s="993">
        <v>2290998</v>
      </c>
      <c r="F48" s="988">
        <v>24233979</v>
      </c>
    </row>
    <row r="49" spans="1:6" ht="15.75" x14ac:dyDescent="0.25">
      <c r="A49" s="934"/>
      <c r="B49" s="992" t="s">
        <v>1646</v>
      </c>
      <c r="C49" s="993">
        <v>46730672</v>
      </c>
      <c r="D49" s="993">
        <v>20602585</v>
      </c>
      <c r="E49" s="993">
        <v>8219365</v>
      </c>
      <c r="F49" s="988">
        <v>75552622</v>
      </c>
    </row>
    <row r="50" spans="1:6" ht="15.75" x14ac:dyDescent="0.25">
      <c r="A50" s="934"/>
      <c r="B50" s="992" t="s">
        <v>1647</v>
      </c>
      <c r="C50" s="993">
        <v>6089967</v>
      </c>
      <c r="D50" s="993">
        <v>2981037</v>
      </c>
      <c r="E50" s="993">
        <v>654</v>
      </c>
      <c r="F50" s="988">
        <v>9071658</v>
      </c>
    </row>
    <row r="51" spans="1:6" ht="15.75" x14ac:dyDescent="0.25">
      <c r="A51" s="934"/>
      <c r="B51" s="992" t="s">
        <v>1648</v>
      </c>
      <c r="C51" s="993">
        <v>24632070</v>
      </c>
      <c r="D51" s="993">
        <v>12897194</v>
      </c>
      <c r="E51" s="993">
        <v>2468550</v>
      </c>
      <c r="F51" s="988">
        <v>39997814</v>
      </c>
    </row>
    <row r="52" spans="1:6" ht="15.75" x14ac:dyDescent="0.25">
      <c r="A52" s="934"/>
      <c r="B52" s="992" t="s">
        <v>1649</v>
      </c>
      <c r="C52" s="993">
        <v>6609981</v>
      </c>
      <c r="D52" s="993">
        <v>4864978</v>
      </c>
      <c r="E52" s="993">
        <v>228002</v>
      </c>
      <c r="F52" s="988">
        <v>11702961</v>
      </c>
    </row>
    <row r="53" spans="1:6" ht="15.75" x14ac:dyDescent="0.25">
      <c r="A53" s="934"/>
      <c r="B53" s="992" t="s">
        <v>1650</v>
      </c>
      <c r="C53" s="993">
        <v>2198251</v>
      </c>
      <c r="D53" s="993">
        <v>1565379</v>
      </c>
      <c r="E53" s="993">
        <v>407063</v>
      </c>
      <c r="F53" s="988">
        <v>4170693</v>
      </c>
    </row>
    <row r="54" spans="1:6" ht="15.75" x14ac:dyDescent="0.25">
      <c r="A54" s="934"/>
      <c r="B54" s="992" t="s">
        <v>1651</v>
      </c>
      <c r="C54" s="993">
        <v>769938</v>
      </c>
      <c r="D54" s="993">
        <v>503992</v>
      </c>
      <c r="E54" s="993">
        <v>4609</v>
      </c>
      <c r="F54" s="988">
        <v>1278539</v>
      </c>
    </row>
    <row r="55" spans="1:6" ht="15.75" x14ac:dyDescent="0.25">
      <c r="A55" s="934"/>
      <c r="B55" s="992" t="s">
        <v>1652</v>
      </c>
      <c r="C55" s="993">
        <v>0</v>
      </c>
      <c r="D55" s="993">
        <v>0</v>
      </c>
      <c r="E55" s="993">
        <v>0</v>
      </c>
      <c r="F55" s="988">
        <v>0</v>
      </c>
    </row>
    <row r="56" spans="1:6" ht="15.75" x14ac:dyDescent="0.25">
      <c r="A56" s="934"/>
      <c r="B56" s="992" t="s">
        <v>1653</v>
      </c>
      <c r="C56" s="993">
        <v>96472</v>
      </c>
      <c r="D56" s="993">
        <v>1053477</v>
      </c>
      <c r="E56" s="993">
        <v>0</v>
      </c>
      <c r="F56" s="988">
        <v>1149949</v>
      </c>
    </row>
    <row r="57" spans="1:6" ht="15.75" x14ac:dyDescent="0.25">
      <c r="A57" s="934"/>
      <c r="B57" s="992" t="s">
        <v>1654</v>
      </c>
      <c r="C57" s="993">
        <v>699683</v>
      </c>
      <c r="D57" s="993">
        <v>20576523</v>
      </c>
      <c r="E57" s="993">
        <v>227306</v>
      </c>
      <c r="F57" s="988">
        <v>21503512</v>
      </c>
    </row>
    <row r="58" spans="1:6" ht="15.75" x14ac:dyDescent="0.25">
      <c r="A58" s="934"/>
      <c r="B58" s="992" t="s">
        <v>1655</v>
      </c>
      <c r="C58" s="993">
        <v>4438313</v>
      </c>
      <c r="D58" s="993">
        <v>5372231</v>
      </c>
      <c r="E58" s="993">
        <v>2084397</v>
      </c>
      <c r="F58" s="988">
        <v>11894941</v>
      </c>
    </row>
    <row r="59" spans="1:6" ht="15.75" x14ac:dyDescent="0.25">
      <c r="A59" s="934"/>
      <c r="B59" s="992" t="s">
        <v>1656</v>
      </c>
      <c r="C59" s="993">
        <v>0</v>
      </c>
      <c r="D59" s="993">
        <v>0</v>
      </c>
      <c r="E59" s="993">
        <v>0</v>
      </c>
      <c r="F59" s="988">
        <v>0</v>
      </c>
    </row>
    <row r="60" spans="1:6" ht="15.75" x14ac:dyDescent="0.25">
      <c r="A60" s="934"/>
      <c r="B60" s="992" t="s">
        <v>1657</v>
      </c>
      <c r="C60" s="993">
        <v>0</v>
      </c>
      <c r="D60" s="993">
        <v>1086493</v>
      </c>
      <c r="E60" s="993">
        <v>1206582</v>
      </c>
      <c r="F60" s="988">
        <v>2293075</v>
      </c>
    </row>
    <row r="61" spans="1:6" ht="15.75" x14ac:dyDescent="0.25">
      <c r="A61" s="934"/>
      <c r="B61" s="992" t="s">
        <v>1363</v>
      </c>
      <c r="C61" s="993">
        <v>20090539</v>
      </c>
      <c r="D61" s="993">
        <v>27170</v>
      </c>
      <c r="E61" s="993">
        <v>0</v>
      </c>
      <c r="F61" s="988">
        <v>20117709</v>
      </c>
    </row>
    <row r="62" spans="1:6" ht="15.75" x14ac:dyDescent="0.25">
      <c r="A62" s="934"/>
      <c r="B62" s="992" t="s">
        <v>1658</v>
      </c>
      <c r="C62" s="993">
        <v>0</v>
      </c>
      <c r="D62" s="993">
        <v>0</v>
      </c>
      <c r="E62" s="993">
        <v>0</v>
      </c>
      <c r="F62" s="988">
        <v>0</v>
      </c>
    </row>
    <row r="63" spans="1:6" ht="15.75" x14ac:dyDescent="0.25">
      <c r="A63" s="934"/>
      <c r="B63" s="992" t="s">
        <v>1659</v>
      </c>
      <c r="C63" s="993">
        <v>10984520</v>
      </c>
      <c r="D63" s="993">
        <v>7617825</v>
      </c>
      <c r="E63" s="993">
        <v>2631290</v>
      </c>
      <c r="F63" s="988">
        <v>21233635</v>
      </c>
    </row>
    <row r="64" spans="1:6" ht="15.75" x14ac:dyDescent="0.25">
      <c r="A64" s="934"/>
      <c r="B64" s="987" t="s">
        <v>1660</v>
      </c>
      <c r="C64" s="988">
        <v>140861188</v>
      </c>
      <c r="D64" s="988">
        <v>87701626</v>
      </c>
      <c r="E64" s="988">
        <v>22149985</v>
      </c>
      <c r="F64" s="988">
        <v>250712799</v>
      </c>
    </row>
    <row r="65" spans="1:6" ht="28.5" x14ac:dyDescent="0.25">
      <c r="A65" s="934"/>
      <c r="B65" s="994" t="s">
        <v>1661</v>
      </c>
      <c r="C65" s="993">
        <v>0</v>
      </c>
      <c r="D65" s="993">
        <v>0</v>
      </c>
      <c r="E65" s="993">
        <v>0</v>
      </c>
      <c r="F65" s="993">
        <v>0</v>
      </c>
    </row>
    <row r="66" spans="1:6" ht="18" x14ac:dyDescent="0.25">
      <c r="A66" s="934"/>
      <c r="B66" s="995"/>
      <c r="C66" s="989"/>
      <c r="D66" s="989"/>
      <c r="E66" s="989"/>
      <c r="F66" s="996"/>
    </row>
    <row r="67" spans="1:6" ht="15.75" x14ac:dyDescent="0.25">
      <c r="A67" s="934"/>
      <c r="B67" s="987" t="s">
        <v>1367</v>
      </c>
      <c r="C67" s="988">
        <v>328178797</v>
      </c>
      <c r="D67" s="988">
        <v>302838134</v>
      </c>
      <c r="E67" s="988">
        <v>76534871</v>
      </c>
      <c r="F67" s="988">
        <v>580095400</v>
      </c>
    </row>
    <row r="68" spans="1:6" ht="18" x14ac:dyDescent="0.25">
      <c r="A68" s="934"/>
      <c r="B68" s="986"/>
      <c r="C68" s="989"/>
      <c r="D68" s="989"/>
      <c r="E68" s="989"/>
      <c r="F68" s="997"/>
    </row>
    <row r="69" spans="1:6" ht="15.75" x14ac:dyDescent="0.25">
      <c r="A69" s="934"/>
      <c r="B69" s="992" t="s">
        <v>1662</v>
      </c>
      <c r="C69" s="993">
        <v>4859579</v>
      </c>
      <c r="D69" s="993">
        <v>16921851</v>
      </c>
      <c r="E69" s="993">
        <v>15341050</v>
      </c>
      <c r="F69" s="988">
        <v>4597545</v>
      </c>
    </row>
    <row r="70" spans="1:6" ht="15.75" x14ac:dyDescent="0.25">
      <c r="A70" s="934"/>
      <c r="B70" s="992" t="s">
        <v>1663</v>
      </c>
      <c r="C70" s="993">
        <v>0</v>
      </c>
      <c r="D70" s="993">
        <v>0</v>
      </c>
      <c r="E70" s="993">
        <v>215935</v>
      </c>
      <c r="F70" s="988">
        <v>77432</v>
      </c>
    </row>
    <row r="71" spans="1:6" ht="15.75" x14ac:dyDescent="0.25">
      <c r="A71" s="934"/>
      <c r="B71" s="992" t="s">
        <v>1657</v>
      </c>
      <c r="C71" s="993">
        <v>4014616</v>
      </c>
      <c r="D71" s="993">
        <v>12390056</v>
      </c>
      <c r="E71" s="993">
        <v>1223690</v>
      </c>
      <c r="F71" s="988">
        <v>14160531</v>
      </c>
    </row>
    <row r="72" spans="1:6" ht="15.75" x14ac:dyDescent="0.25">
      <c r="A72" s="934"/>
      <c r="B72" s="992" t="s">
        <v>1647</v>
      </c>
      <c r="C72" s="993">
        <v>0</v>
      </c>
      <c r="D72" s="993">
        <v>0</v>
      </c>
      <c r="E72" s="993">
        <v>0</v>
      </c>
      <c r="F72" s="988">
        <v>0</v>
      </c>
    </row>
    <row r="73" spans="1:6" ht="15.75" x14ac:dyDescent="0.25">
      <c r="A73" s="934"/>
      <c r="B73" s="992" t="s">
        <v>1648</v>
      </c>
      <c r="C73" s="993">
        <v>267530281</v>
      </c>
      <c r="D73" s="993">
        <v>272326834</v>
      </c>
      <c r="E73" s="993">
        <v>59058782</v>
      </c>
      <c r="F73" s="988">
        <v>543076432</v>
      </c>
    </row>
    <row r="74" spans="1:6" ht="15.75" x14ac:dyDescent="0.25">
      <c r="A74" s="934"/>
      <c r="B74" s="992" t="s">
        <v>1649</v>
      </c>
      <c r="C74" s="993">
        <v>9219</v>
      </c>
      <c r="D74" s="993">
        <v>112512</v>
      </c>
      <c r="E74" s="993">
        <v>0</v>
      </c>
      <c r="F74" s="988">
        <v>109172</v>
      </c>
    </row>
    <row r="75" spans="1:6" ht="15.75" x14ac:dyDescent="0.25">
      <c r="A75" s="934"/>
      <c r="B75" s="992" t="s">
        <v>1650</v>
      </c>
      <c r="C75" s="993">
        <v>0</v>
      </c>
      <c r="D75" s="993">
        <v>346076</v>
      </c>
      <c r="E75" s="993">
        <v>0</v>
      </c>
      <c r="F75" s="988">
        <v>414283</v>
      </c>
    </row>
    <row r="76" spans="1:6" ht="15.75" x14ac:dyDescent="0.25">
      <c r="A76" s="934"/>
      <c r="B76" s="992" t="s">
        <v>1651</v>
      </c>
      <c r="C76" s="993">
        <v>0</v>
      </c>
      <c r="D76" s="993">
        <v>205306</v>
      </c>
      <c r="E76" s="993">
        <v>0</v>
      </c>
      <c r="F76" s="988">
        <v>207271</v>
      </c>
    </row>
    <row r="77" spans="1:6" ht="15.75" x14ac:dyDescent="0.25">
      <c r="A77" s="934"/>
      <c r="B77" s="992" t="s">
        <v>1653</v>
      </c>
      <c r="C77" s="993">
        <v>8986</v>
      </c>
      <c r="D77" s="993">
        <v>317628</v>
      </c>
      <c r="E77" s="993">
        <v>0</v>
      </c>
      <c r="F77" s="988">
        <v>423059</v>
      </c>
    </row>
    <row r="78" spans="1:6" ht="15.75" x14ac:dyDescent="0.25">
      <c r="A78" s="934"/>
      <c r="B78" s="992" t="s">
        <v>1652</v>
      </c>
      <c r="C78" s="993">
        <v>51650439</v>
      </c>
      <c r="D78" s="993">
        <v>0</v>
      </c>
      <c r="E78" s="993">
        <v>0</v>
      </c>
      <c r="F78" s="988">
        <v>15710497</v>
      </c>
    </row>
    <row r="79" spans="1:6" ht="15.75" x14ac:dyDescent="0.25">
      <c r="A79" s="934"/>
      <c r="B79" s="992" t="s">
        <v>1664</v>
      </c>
      <c r="C79" s="993">
        <v>0</v>
      </c>
      <c r="D79" s="993">
        <v>0</v>
      </c>
      <c r="E79" s="993">
        <v>595414</v>
      </c>
      <c r="F79" s="988">
        <v>873173</v>
      </c>
    </row>
    <row r="80" spans="1:6" ht="15.75" x14ac:dyDescent="0.25">
      <c r="A80" s="934"/>
      <c r="B80" s="992" t="s">
        <v>1366</v>
      </c>
      <c r="C80" s="993">
        <v>105677</v>
      </c>
      <c r="D80" s="993">
        <v>217871</v>
      </c>
      <c r="E80" s="993">
        <v>100000</v>
      </c>
      <c r="F80" s="988">
        <v>446005</v>
      </c>
    </row>
    <row r="81" spans="1:6" ht="15.75" x14ac:dyDescent="0.25">
      <c r="A81" s="934"/>
      <c r="B81" s="998"/>
      <c r="C81" s="999"/>
      <c r="D81" s="999"/>
      <c r="E81" s="999"/>
      <c r="F81" s="1000"/>
    </row>
    <row r="82" spans="1:6" ht="15.75" x14ac:dyDescent="0.25">
      <c r="A82" s="934"/>
      <c r="B82" s="987" t="s">
        <v>1665</v>
      </c>
      <c r="C82" s="988">
        <v>358791884</v>
      </c>
      <c r="D82" s="988">
        <v>261279086</v>
      </c>
      <c r="E82" s="988">
        <v>50539005</v>
      </c>
      <c r="F82" s="988">
        <v>670609975</v>
      </c>
    </row>
    <row r="83" spans="1:6" ht="15.75" x14ac:dyDescent="0.25">
      <c r="A83" s="934"/>
      <c r="B83" s="1001"/>
      <c r="C83" s="999"/>
      <c r="D83" s="999"/>
      <c r="E83" s="999"/>
      <c r="F83" s="1000"/>
    </row>
    <row r="84" spans="1:6" ht="15.75" x14ac:dyDescent="0.25">
      <c r="A84" s="934"/>
      <c r="B84" s="992" t="s">
        <v>1666</v>
      </c>
      <c r="C84" s="993">
        <v>325865538</v>
      </c>
      <c r="D84" s="993">
        <v>221729723</v>
      </c>
      <c r="E84" s="993">
        <v>32060802</v>
      </c>
      <c r="F84" s="988">
        <v>579656063</v>
      </c>
    </row>
    <row r="85" spans="1:6" ht="15.75" x14ac:dyDescent="0.25">
      <c r="A85" s="934"/>
      <c r="B85" s="992" t="s">
        <v>1667</v>
      </c>
      <c r="C85" s="993">
        <v>9092790</v>
      </c>
      <c r="D85" s="993">
        <v>8068920</v>
      </c>
      <c r="E85" s="993">
        <v>1905906</v>
      </c>
      <c r="F85" s="988">
        <v>19067616</v>
      </c>
    </row>
    <row r="86" spans="1:6" ht="15.75" x14ac:dyDescent="0.25">
      <c r="A86" s="934"/>
      <c r="B86" s="992" t="s">
        <v>1668</v>
      </c>
      <c r="C86" s="993">
        <v>23999157</v>
      </c>
      <c r="D86" s="993">
        <v>26653729</v>
      </c>
      <c r="E86" s="993">
        <v>17225884</v>
      </c>
      <c r="F86" s="988">
        <v>67878770</v>
      </c>
    </row>
    <row r="87" spans="1:6" ht="15.75" x14ac:dyDescent="0.25">
      <c r="A87" s="934"/>
      <c r="B87" s="992" t="s">
        <v>1669</v>
      </c>
      <c r="C87" s="993">
        <v>-26408123</v>
      </c>
      <c r="D87" s="993">
        <v>0</v>
      </c>
      <c r="E87" s="993">
        <v>143710</v>
      </c>
      <c r="F87" s="988">
        <v>-26264413</v>
      </c>
    </row>
    <row r="88" spans="1:6" ht="15.75" x14ac:dyDescent="0.25">
      <c r="A88" s="934"/>
      <c r="B88" s="992" t="s">
        <v>1670</v>
      </c>
      <c r="C88" s="993">
        <v>26242522</v>
      </c>
      <c r="D88" s="993">
        <v>4826714</v>
      </c>
      <c r="E88" s="993">
        <v>-797297</v>
      </c>
      <c r="F88" s="988">
        <v>30271939</v>
      </c>
    </row>
    <row r="89" spans="1:6" ht="18" x14ac:dyDescent="0.25">
      <c r="A89" s="934"/>
      <c r="B89" s="995"/>
      <c r="C89" s="989"/>
      <c r="D89" s="989"/>
      <c r="E89" s="989"/>
      <c r="F89" s="989"/>
    </row>
    <row r="90" spans="1:6" ht="15.75" x14ac:dyDescent="0.25">
      <c r="A90" s="934"/>
      <c r="B90" s="987" t="s">
        <v>1671</v>
      </c>
      <c r="C90" s="988">
        <v>827831869</v>
      </c>
      <c r="D90" s="988">
        <v>651818846</v>
      </c>
      <c r="E90" s="988">
        <v>149223861</v>
      </c>
      <c r="F90" s="988">
        <v>1628874576</v>
      </c>
    </row>
    <row r="91" spans="1:6" ht="15.75" x14ac:dyDescent="0.25">
      <c r="A91" s="934"/>
      <c r="B91" s="982"/>
      <c r="C91" s="983"/>
      <c r="D91" s="983"/>
      <c r="E91" s="983"/>
      <c r="F91" s="983"/>
    </row>
    <row r="92" spans="1:6" ht="15.75" x14ac:dyDescent="0.25">
      <c r="A92" s="934"/>
      <c r="B92" s="935" t="s">
        <v>1672</v>
      </c>
      <c r="C92" s="934"/>
      <c r="D92" s="934"/>
      <c r="E92" s="934"/>
      <c r="F92" s="934"/>
    </row>
    <row r="93" spans="1:6" ht="15.75" x14ac:dyDescent="0.25">
      <c r="A93" s="934"/>
      <c r="B93" s="936"/>
      <c r="C93" s="937"/>
      <c r="D93" s="937"/>
      <c r="E93" s="934"/>
      <c r="F93" s="934"/>
    </row>
    <row r="94" spans="1:6" ht="15.75" x14ac:dyDescent="0.25">
      <c r="A94" s="934"/>
      <c r="B94" s="936"/>
      <c r="C94" s="938"/>
      <c r="D94" s="938"/>
      <c r="E94" s="938"/>
      <c r="F94" s="938"/>
    </row>
    <row r="95" spans="1:6" ht="15.75" x14ac:dyDescent="0.25">
      <c r="A95" s="934"/>
      <c r="B95" s="934"/>
      <c r="C95" s="934"/>
      <c r="D95" s="934"/>
      <c r="E95" s="934"/>
      <c r="F95" s="934"/>
    </row>
    <row r="96" spans="1:6" ht="15.75" x14ac:dyDescent="0.25">
      <c r="A96" s="934"/>
      <c r="B96" s="934"/>
      <c r="C96" s="934"/>
      <c r="D96" s="934"/>
      <c r="E96" s="934"/>
      <c r="F96" s="934"/>
    </row>
    <row r="97" spans="1:6" ht="15.75" x14ac:dyDescent="0.25">
      <c r="A97" s="934"/>
      <c r="B97" s="934"/>
      <c r="C97" s="934"/>
      <c r="D97" s="934"/>
      <c r="E97" s="934"/>
      <c r="F97" s="934"/>
    </row>
    <row r="98" spans="1:6" ht="15.75" x14ac:dyDescent="0.25">
      <c r="A98" s="934"/>
      <c r="B98" s="934"/>
      <c r="C98" s="934"/>
      <c r="D98" s="934"/>
      <c r="E98" s="934"/>
      <c r="F98" s="934"/>
    </row>
    <row r="99" spans="1:6" ht="15.75" x14ac:dyDescent="0.25">
      <c r="A99" s="934"/>
      <c r="B99" s="934"/>
      <c r="C99" s="934"/>
      <c r="D99" s="934"/>
      <c r="E99" s="934"/>
      <c r="F99" s="934"/>
    </row>
    <row r="100" spans="1:6" ht="15.75" x14ac:dyDescent="0.25">
      <c r="A100" s="934"/>
      <c r="B100" s="934"/>
      <c r="C100" s="934"/>
      <c r="D100" s="934"/>
      <c r="E100" s="934"/>
      <c r="F100" s="934"/>
    </row>
    <row r="101" spans="1:6" ht="15.75" x14ac:dyDescent="0.25">
      <c r="A101" s="934"/>
      <c r="B101" s="934"/>
      <c r="C101" s="934"/>
      <c r="D101" s="934"/>
      <c r="E101" s="934"/>
      <c r="F101" s="934"/>
    </row>
    <row r="102" spans="1:6" ht="15.75" x14ac:dyDescent="0.25">
      <c r="A102" s="934"/>
      <c r="B102" s="934"/>
      <c r="C102" s="934"/>
      <c r="D102" s="934"/>
      <c r="E102" s="934"/>
      <c r="F102" s="934"/>
    </row>
    <row r="103" spans="1:6" ht="15.75" x14ac:dyDescent="0.25">
      <c r="A103" s="934"/>
      <c r="B103" s="934"/>
      <c r="C103" s="934"/>
      <c r="D103" s="934"/>
      <c r="E103" s="934"/>
      <c r="F103" s="934"/>
    </row>
    <row r="104" spans="1:6" ht="15.75" x14ac:dyDescent="0.25">
      <c r="A104" s="934"/>
      <c r="B104" s="934"/>
      <c r="C104" s="934"/>
      <c r="D104" s="934"/>
      <c r="E104" s="934"/>
      <c r="F104" s="934"/>
    </row>
    <row r="105" spans="1:6" ht="15.75" x14ac:dyDescent="0.25">
      <c r="A105" s="934"/>
      <c r="B105" s="934"/>
      <c r="C105" s="934"/>
      <c r="D105" s="934"/>
      <c r="E105" s="934"/>
      <c r="F105" s="934"/>
    </row>
    <row r="106" spans="1:6" ht="15.75" x14ac:dyDescent="0.25">
      <c r="A106" s="934"/>
      <c r="B106" s="934"/>
      <c r="C106" s="934"/>
      <c r="D106" s="934"/>
      <c r="E106" s="934"/>
      <c r="F106" s="934"/>
    </row>
  </sheetData>
  <mergeCells count="4">
    <mergeCell ref="B3:F3"/>
    <mergeCell ref="B4:F4"/>
    <mergeCell ref="B5:F5"/>
    <mergeCell ref="B6:F6"/>
  </mergeCells>
  <hyperlinks>
    <hyperlink ref="G3" location="'Indice Total'!A189" display="Volver" xr:uid="{00000000-0004-0000-8A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0.499984740745262"/>
    <pageSetUpPr fitToPage="1"/>
  </sheetPr>
  <dimension ref="B1:H38"/>
  <sheetViews>
    <sheetView showGridLines="0" zoomScale="90" zoomScaleNormal="90" workbookViewId="0"/>
  </sheetViews>
  <sheetFormatPr baseColWidth="10" defaultColWidth="11.42578125" defaultRowHeight="12.75" x14ac:dyDescent="0.2"/>
  <cols>
    <col min="1" max="1" width="18.28515625" style="891" customWidth="1"/>
    <col min="2" max="2" width="52" style="891" customWidth="1"/>
    <col min="3" max="7" width="13.7109375" style="891" customWidth="1"/>
    <col min="8" max="16384" width="11.42578125" style="891"/>
  </cols>
  <sheetData>
    <row r="1" spans="2:8" ht="42.95" customHeight="1" x14ac:dyDescent="0.2"/>
    <row r="2" spans="2:8" ht="22.5" customHeight="1" x14ac:dyDescent="0.2">
      <c r="B2" s="1730" t="s">
        <v>1813</v>
      </c>
      <c r="C2" s="1731"/>
      <c r="D2" s="1731"/>
      <c r="E2" s="1731"/>
      <c r="F2" s="1767"/>
      <c r="G2" s="1767"/>
      <c r="H2" s="1" t="s">
        <v>16</v>
      </c>
    </row>
    <row r="3" spans="2:8" ht="36" customHeight="1" x14ac:dyDescent="0.2">
      <c r="B3" s="1771" t="s">
        <v>1814</v>
      </c>
      <c r="C3" s="1780"/>
      <c r="D3" s="1780"/>
      <c r="E3" s="1781"/>
      <c r="F3" s="1781"/>
      <c r="G3" s="1781"/>
    </row>
    <row r="4" spans="2:8" ht="19.149999999999999" customHeight="1" thickBot="1" x14ac:dyDescent="0.25">
      <c r="B4" s="1751" t="s">
        <v>1717</v>
      </c>
      <c r="C4" s="1782"/>
      <c r="D4" s="1782"/>
      <c r="E4" s="1782"/>
      <c r="F4" s="1782"/>
      <c r="G4" s="1782"/>
    </row>
    <row r="5" spans="2:8" ht="20.25" customHeight="1" x14ac:dyDescent="0.2">
      <c r="B5" s="894"/>
      <c r="C5" s="894"/>
      <c r="D5" s="894"/>
      <c r="E5" s="894"/>
      <c r="F5" s="894"/>
      <c r="G5" s="894"/>
    </row>
    <row r="6" spans="2:8" ht="25.5" customHeight="1" x14ac:dyDescent="0.2">
      <c r="B6" s="1012" t="s">
        <v>1718</v>
      </c>
      <c r="C6" s="574">
        <v>2016</v>
      </c>
      <c r="D6" s="574">
        <v>2017</v>
      </c>
      <c r="E6" s="574">
        <v>2018</v>
      </c>
      <c r="F6" s="574">
        <v>2019</v>
      </c>
      <c r="G6" s="574">
        <v>2020</v>
      </c>
    </row>
    <row r="7" spans="2:8" ht="18" customHeight="1" x14ac:dyDescent="0.25">
      <c r="B7" s="915" t="s">
        <v>1731</v>
      </c>
      <c r="C7" s="1153"/>
      <c r="D7" s="1153"/>
      <c r="E7" s="1153"/>
      <c r="F7" s="1153"/>
      <c r="G7" s="1153"/>
    </row>
    <row r="8" spans="2:8" ht="18" customHeight="1" x14ac:dyDescent="0.2">
      <c r="B8" s="1114" t="s">
        <v>1800</v>
      </c>
      <c r="C8" s="1154">
        <v>2362816.8333333</v>
      </c>
      <c r="D8" s="1084">
        <v>2347540.9166666665</v>
      </c>
      <c r="E8" s="1084">
        <v>2448012.8333333335</v>
      </c>
      <c r="F8" s="1084">
        <v>2624752.1666666665</v>
      </c>
      <c r="G8" s="1084">
        <v>2615417.416666667</v>
      </c>
    </row>
    <row r="9" spans="2:8" ht="18" customHeight="1" x14ac:dyDescent="0.2">
      <c r="B9" s="1114" t="s">
        <v>1721</v>
      </c>
      <c r="C9" s="1154">
        <v>1993273</v>
      </c>
      <c r="D9" s="1084">
        <v>2019350.0833333333</v>
      </c>
      <c r="E9" s="1084">
        <v>2077649.3333333333</v>
      </c>
      <c r="F9" s="1084">
        <v>2128071.8333333335</v>
      </c>
      <c r="G9" s="1084">
        <v>2054679.3333333333</v>
      </c>
    </row>
    <row r="10" spans="2:8" ht="18" customHeight="1" x14ac:dyDescent="0.2">
      <c r="B10" s="1114" t="s">
        <v>663</v>
      </c>
      <c r="C10" s="1154">
        <v>568196.75</v>
      </c>
      <c r="D10" s="1084">
        <v>588394.58333333337</v>
      </c>
      <c r="E10" s="1084">
        <v>593894.16666666663</v>
      </c>
      <c r="F10" s="1084">
        <v>600407.16666666663</v>
      </c>
      <c r="G10" s="1084">
        <v>575187.91666666663</v>
      </c>
    </row>
    <row r="11" spans="2:8" ht="18" customHeight="1" x14ac:dyDescent="0.25">
      <c r="B11" s="915" t="s">
        <v>1815</v>
      </c>
      <c r="C11" s="1021">
        <v>4924286.5833333004</v>
      </c>
      <c r="D11" s="1021">
        <v>4955285.583333333</v>
      </c>
      <c r="E11" s="1021">
        <v>5119556.333333334</v>
      </c>
      <c r="F11" s="1021">
        <v>5353231.166666667</v>
      </c>
      <c r="G11" s="1021">
        <v>5245284.666666667</v>
      </c>
    </row>
    <row r="12" spans="2:8" ht="18" customHeight="1" x14ac:dyDescent="0.25">
      <c r="B12" s="1155" t="s">
        <v>1816</v>
      </c>
      <c r="C12" s="1156">
        <v>765619.16666666674</v>
      </c>
      <c r="D12" s="1156">
        <v>737417.08333333326</v>
      </c>
      <c r="E12" s="1156">
        <v>850184.58333333302</v>
      </c>
      <c r="F12" s="1157">
        <v>1183237.0833333333</v>
      </c>
      <c r="G12" s="1157">
        <v>1408534.8333333335</v>
      </c>
    </row>
    <row r="13" spans="2:8" ht="18" customHeight="1" x14ac:dyDescent="0.2">
      <c r="B13" s="1158" t="s">
        <v>1817</v>
      </c>
      <c r="C13" s="1154">
        <v>6122.5</v>
      </c>
      <c r="D13" s="1154">
        <v>5666.083333333333</v>
      </c>
      <c r="E13" s="1154">
        <v>5636.5</v>
      </c>
      <c r="F13" s="1154">
        <v>5235.8333333333303</v>
      </c>
      <c r="G13" s="1154">
        <v>4406.916666666667</v>
      </c>
    </row>
    <row r="14" spans="2:8" ht="18" customHeight="1" x14ac:dyDescent="0.2">
      <c r="B14" s="593" t="s">
        <v>1818</v>
      </c>
      <c r="C14" s="1154">
        <v>1497.3333333333333</v>
      </c>
      <c r="D14" s="1154">
        <v>1660.4166666666667</v>
      </c>
      <c r="E14" s="1154">
        <v>1660.6666666666667</v>
      </c>
      <c r="F14" s="1154">
        <v>1538.1666666666667</v>
      </c>
      <c r="G14" s="1154">
        <v>1436.8333333333333</v>
      </c>
    </row>
    <row r="15" spans="2:8" ht="18" customHeight="1" x14ac:dyDescent="0.2">
      <c r="B15" s="593" t="s">
        <v>1819</v>
      </c>
      <c r="C15" s="1154">
        <v>1682.8333333333333</v>
      </c>
      <c r="D15" s="1154">
        <v>1679.25</v>
      </c>
      <c r="E15" s="1154">
        <v>1712.0833333333333</v>
      </c>
      <c r="F15" s="1154">
        <v>1619.6666666666667</v>
      </c>
      <c r="G15" s="1154">
        <v>1498.6666666666667</v>
      </c>
    </row>
    <row r="16" spans="2:8" ht="18" customHeight="1" x14ac:dyDescent="0.2">
      <c r="B16" s="593" t="s">
        <v>1820</v>
      </c>
      <c r="C16" s="1154">
        <v>4535.333333333333</v>
      </c>
      <c r="D16" s="1154">
        <v>4515.833333333333</v>
      </c>
      <c r="E16" s="1154">
        <v>4381.666666666667</v>
      </c>
      <c r="F16" s="1154">
        <v>4154.583333333333</v>
      </c>
      <c r="G16" s="1154">
        <v>3949.5</v>
      </c>
    </row>
    <row r="17" spans="2:7" ht="18" customHeight="1" x14ac:dyDescent="0.2">
      <c r="B17" s="593" t="s">
        <v>1821</v>
      </c>
      <c r="C17" s="1154">
        <v>10613.416666666666</v>
      </c>
      <c r="D17" s="1154">
        <v>10560.25</v>
      </c>
      <c r="E17" s="1154">
        <v>9458.0833333333339</v>
      </c>
      <c r="F17" s="1154">
        <v>9167.9166666666661</v>
      </c>
      <c r="G17" s="1154">
        <v>9229.4166666666661</v>
      </c>
    </row>
    <row r="18" spans="2:7" ht="18" customHeight="1" x14ac:dyDescent="0.25">
      <c r="B18" s="1155" t="s">
        <v>1822</v>
      </c>
      <c r="C18" s="1156">
        <v>24451.416666666664</v>
      </c>
      <c r="D18" s="1156">
        <v>24081.833333333332</v>
      </c>
      <c r="E18" s="1156">
        <v>22849</v>
      </c>
      <c r="F18" s="1156">
        <v>21716.166666666664</v>
      </c>
      <c r="G18" s="1156">
        <v>20521.333333333336</v>
      </c>
    </row>
    <row r="19" spans="2:7" ht="18" customHeight="1" x14ac:dyDescent="0.2">
      <c r="B19" s="1159" t="s">
        <v>550</v>
      </c>
      <c r="C19" s="1021">
        <v>5714357.1666666344</v>
      </c>
      <c r="D19" s="1021">
        <v>5716784.4999999991</v>
      </c>
      <c r="E19" s="1021">
        <v>5992589.916666667</v>
      </c>
      <c r="F19" s="1021">
        <v>6558184.416666667</v>
      </c>
      <c r="G19" s="1021">
        <v>6674340.833333333</v>
      </c>
    </row>
    <row r="20" spans="2:7" ht="49.5" customHeight="1" x14ac:dyDescent="0.2">
      <c r="B20" s="1783" t="s">
        <v>1823</v>
      </c>
      <c r="C20" s="1783"/>
      <c r="D20" s="1783"/>
      <c r="E20" s="1783"/>
      <c r="F20" s="1783"/>
      <c r="G20" s="1783"/>
    </row>
    <row r="21" spans="2:7" x14ac:dyDescent="0.2">
      <c r="B21" s="1160"/>
      <c r="C21" s="1074"/>
      <c r="D21" s="1074"/>
      <c r="E21" s="1074"/>
      <c r="F21" s="1074"/>
      <c r="G21" s="1074"/>
    </row>
    <row r="22" spans="2:7" x14ac:dyDescent="0.2">
      <c r="B22" s="1049"/>
      <c r="C22" s="1074"/>
      <c r="D22" s="1074"/>
      <c r="E22" s="1074"/>
      <c r="F22" s="1074"/>
      <c r="G22" s="1090"/>
    </row>
    <row r="23" spans="2:7" x14ac:dyDescent="0.2">
      <c r="C23" s="1074"/>
      <c r="D23" s="1074"/>
      <c r="E23" s="1074"/>
      <c r="F23" s="1074"/>
      <c r="G23" s="1074"/>
    </row>
    <row r="24" spans="2:7" x14ac:dyDescent="0.2">
      <c r="C24" s="1074"/>
      <c r="D24" s="1074"/>
      <c r="E24" s="1074"/>
      <c r="F24" s="1074"/>
      <c r="G24" s="1074"/>
    </row>
    <row r="25" spans="2:7" x14ac:dyDescent="0.2">
      <c r="C25" s="1074"/>
      <c r="D25" s="1074"/>
      <c r="E25" s="1074"/>
      <c r="F25" s="1074"/>
      <c r="G25" s="1074"/>
    </row>
    <row r="26" spans="2:7" x14ac:dyDescent="0.2">
      <c r="C26" s="1074"/>
      <c r="D26" s="1074"/>
      <c r="E26" s="1074"/>
      <c r="F26" s="1074"/>
      <c r="G26" s="1074"/>
    </row>
    <row r="27" spans="2:7" x14ac:dyDescent="0.2">
      <c r="B27" s="1074"/>
      <c r="C27" s="1074"/>
      <c r="D27" s="1074"/>
      <c r="E27" s="1074"/>
      <c r="F27" s="1074"/>
      <c r="G27" s="1074"/>
    </row>
    <row r="28" spans="2:7" x14ac:dyDescent="0.2">
      <c r="B28" s="1074"/>
      <c r="C28" s="1074"/>
      <c r="D28" s="1074"/>
      <c r="E28" s="1074"/>
      <c r="F28" s="1074"/>
      <c r="G28" s="1074"/>
    </row>
    <row r="29" spans="2:7" x14ac:dyDescent="0.2">
      <c r="B29" s="1074"/>
      <c r="C29" s="1074"/>
      <c r="D29" s="1074"/>
      <c r="E29" s="1074"/>
      <c r="F29" s="1074"/>
      <c r="G29" s="1074"/>
    </row>
    <row r="30" spans="2:7" x14ac:dyDescent="0.2">
      <c r="B30" s="1074"/>
      <c r="C30" s="1074"/>
      <c r="D30" s="1074"/>
      <c r="E30" s="1074"/>
      <c r="F30" s="1074"/>
      <c r="G30" s="1074"/>
    </row>
    <row r="31" spans="2:7" x14ac:dyDescent="0.2">
      <c r="B31" s="1074"/>
      <c r="C31" s="1074"/>
      <c r="D31" s="1074"/>
      <c r="E31" s="1074"/>
      <c r="F31" s="1074"/>
      <c r="G31" s="1074"/>
    </row>
    <row r="32" spans="2:7" x14ac:dyDescent="0.2">
      <c r="B32" s="1074"/>
      <c r="C32" s="1074"/>
      <c r="D32" s="1074"/>
      <c r="E32" s="1074"/>
      <c r="F32" s="1074"/>
      <c r="G32" s="1074"/>
    </row>
    <row r="33" spans="2:7" x14ac:dyDescent="0.2">
      <c r="B33" s="1074"/>
      <c r="C33" s="1074"/>
      <c r="D33" s="1074"/>
      <c r="E33" s="1074"/>
      <c r="F33" s="1074"/>
      <c r="G33" s="1074"/>
    </row>
    <row r="34" spans="2:7" x14ac:dyDescent="0.2">
      <c r="B34" s="1074"/>
      <c r="C34" s="1074"/>
      <c r="D34" s="1074"/>
      <c r="E34" s="1074"/>
      <c r="F34" s="1074"/>
      <c r="G34" s="1074"/>
    </row>
    <row r="35" spans="2:7" x14ac:dyDescent="0.2">
      <c r="B35" s="1074"/>
      <c r="C35" s="1074"/>
      <c r="D35" s="1074"/>
      <c r="E35" s="1074"/>
      <c r="F35" s="1074"/>
    </row>
    <row r="36" spans="2:7" x14ac:dyDescent="0.2">
      <c r="B36" s="1074"/>
      <c r="C36" s="1074"/>
      <c r="D36" s="1074"/>
      <c r="E36" s="1074"/>
      <c r="F36" s="1074"/>
    </row>
    <row r="37" spans="2:7" x14ac:dyDescent="0.2">
      <c r="B37" s="1074"/>
      <c r="C37" s="1074"/>
      <c r="D37" s="1074"/>
      <c r="E37" s="1074"/>
      <c r="F37" s="1074"/>
    </row>
    <row r="38" spans="2:7" x14ac:dyDescent="0.2">
      <c r="B38" s="1074"/>
      <c r="C38" s="1074"/>
      <c r="D38" s="1074"/>
      <c r="E38" s="1074"/>
      <c r="F38" s="1074"/>
    </row>
  </sheetData>
  <mergeCells count="4">
    <mergeCell ref="B2:G2"/>
    <mergeCell ref="B3:G3"/>
    <mergeCell ref="B4:G4"/>
    <mergeCell ref="B20:G20"/>
  </mergeCells>
  <hyperlinks>
    <hyperlink ref="H2" location="'Indice Total'!A7" display="Volver" xr:uid="{00000000-0004-0000-0D00-000000000000}"/>
  </hyperlinks>
  <pageMargins left="0.70866141732283472" right="0.70866141732283472" top="0.74803149606299213" bottom="0.74803149606299213" header="0.31496062992125984" footer="0.31496062992125984"/>
  <pageSetup scale="83" orientation="portrait"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tabColor theme="0" tint="-0.499984740745262"/>
  </sheetPr>
  <dimension ref="A1:O58"/>
  <sheetViews>
    <sheetView showGridLines="0" zoomScale="90" zoomScaleNormal="90" workbookViewId="0"/>
  </sheetViews>
  <sheetFormatPr baseColWidth="10" defaultRowHeight="15" x14ac:dyDescent="0.25"/>
  <cols>
    <col min="2" max="2" width="75.28515625" bestFit="1" customWidth="1"/>
    <col min="3" max="4" width="13.85546875" bestFit="1" customWidth="1"/>
    <col min="5" max="5" width="12.7109375" bestFit="1" customWidth="1"/>
    <col min="6" max="6" width="13.85546875" bestFit="1" customWidth="1"/>
  </cols>
  <sheetData>
    <row r="1" spans="1:15" ht="15.75" x14ac:dyDescent="0.25">
      <c r="A1" s="934"/>
      <c r="B1" s="934"/>
      <c r="C1" s="934"/>
      <c r="D1" s="934"/>
      <c r="E1" s="934"/>
      <c r="F1" s="934"/>
    </row>
    <row r="2" spans="1:15" ht="15.75" x14ac:dyDescent="0.25">
      <c r="A2" s="934"/>
      <c r="B2" s="934"/>
      <c r="C2" s="934"/>
      <c r="D2" s="934"/>
      <c r="E2" s="934"/>
      <c r="F2" s="934"/>
    </row>
    <row r="3" spans="1:15" ht="15.75" x14ac:dyDescent="0.25">
      <c r="A3" s="934"/>
      <c r="B3" s="934"/>
      <c r="C3" s="934"/>
      <c r="D3" s="934"/>
      <c r="E3" s="934"/>
      <c r="F3" s="934"/>
    </row>
    <row r="4" spans="1:15" ht="18" x14ac:dyDescent="0.25">
      <c r="A4" s="934"/>
      <c r="B4" s="1900" t="s">
        <v>1712</v>
      </c>
      <c r="C4" s="1900"/>
      <c r="D4" s="1900"/>
      <c r="E4" s="1900"/>
      <c r="F4" s="1900"/>
      <c r="G4" s="13" t="s">
        <v>16</v>
      </c>
    </row>
    <row r="5" spans="1:15" ht="15.75" x14ac:dyDescent="0.25">
      <c r="A5" s="934"/>
      <c r="B5" s="1902" t="s">
        <v>1621</v>
      </c>
      <c r="C5" s="1902"/>
      <c r="D5" s="1902"/>
      <c r="E5" s="1902"/>
      <c r="F5" s="1902"/>
    </row>
    <row r="6" spans="1:15" ht="15.75" x14ac:dyDescent="0.25">
      <c r="A6" s="934"/>
      <c r="B6" s="1902" t="s">
        <v>1710</v>
      </c>
      <c r="C6" s="1902"/>
      <c r="D6" s="1902"/>
      <c r="E6" s="1902"/>
      <c r="F6" s="1902"/>
    </row>
    <row r="7" spans="1:15" ht="16.5" thickBot="1" x14ac:dyDescent="0.3">
      <c r="A7" s="934"/>
      <c r="B7" s="2085" t="s">
        <v>1336</v>
      </c>
      <c r="C7" s="2085"/>
      <c r="D7" s="2085"/>
      <c r="E7" s="2085"/>
      <c r="F7" s="2085"/>
    </row>
    <row r="8" spans="1:15" ht="15" customHeight="1" x14ac:dyDescent="0.25">
      <c r="A8" s="934"/>
      <c r="B8" s="939"/>
      <c r="C8" s="939"/>
      <c r="D8" s="939"/>
      <c r="E8" s="939"/>
      <c r="F8" s="939"/>
    </row>
    <row r="9" spans="1:15" ht="15" customHeight="1" x14ac:dyDescent="0.25">
      <c r="A9" s="934"/>
      <c r="B9" s="940" t="s">
        <v>1377</v>
      </c>
      <c r="C9" s="941" t="s">
        <v>481</v>
      </c>
      <c r="D9" s="941" t="s">
        <v>1674</v>
      </c>
      <c r="E9" s="941" t="s">
        <v>485</v>
      </c>
      <c r="F9" s="941" t="s">
        <v>0</v>
      </c>
    </row>
    <row r="10" spans="1:15" ht="15" customHeight="1" x14ac:dyDescent="0.25">
      <c r="A10" s="934"/>
      <c r="B10" s="942"/>
      <c r="C10" s="942"/>
      <c r="D10" s="942"/>
      <c r="E10" s="942"/>
      <c r="F10" s="943"/>
    </row>
    <row r="11" spans="1:15" ht="15" customHeight="1" x14ac:dyDescent="0.25">
      <c r="A11" s="934"/>
      <c r="B11" s="944" t="s">
        <v>1675</v>
      </c>
      <c r="C11" s="211">
        <v>412674963</v>
      </c>
      <c r="D11" s="211">
        <v>357364360</v>
      </c>
      <c r="E11" s="211">
        <v>89156714</v>
      </c>
      <c r="F11" s="211">
        <v>859196037</v>
      </c>
      <c r="L11" s="981"/>
      <c r="M11" s="981"/>
      <c r="N11" s="981"/>
      <c r="O11" s="981"/>
    </row>
    <row r="12" spans="1:15" ht="15" customHeight="1" x14ac:dyDescent="0.25">
      <c r="A12" s="934"/>
      <c r="B12" s="945"/>
      <c r="C12" s="953"/>
      <c r="D12" s="953"/>
      <c r="E12" s="953"/>
      <c r="F12" s="953"/>
      <c r="L12" s="981"/>
      <c r="M12" s="981"/>
      <c r="N12" s="981"/>
      <c r="O12" s="981"/>
    </row>
    <row r="13" spans="1:15" ht="15" customHeight="1" x14ac:dyDescent="0.25">
      <c r="A13" s="934"/>
      <c r="B13" s="946" t="s">
        <v>1676</v>
      </c>
      <c r="C13" s="954">
        <v>235444757</v>
      </c>
      <c r="D13" s="954">
        <v>178850047</v>
      </c>
      <c r="E13" s="954">
        <v>47815747</v>
      </c>
      <c r="F13" s="211">
        <v>462110551</v>
      </c>
      <c r="L13" s="981"/>
      <c r="M13" s="981"/>
      <c r="N13" s="981"/>
      <c r="O13" s="981"/>
    </row>
    <row r="14" spans="1:15" ht="15" customHeight="1" x14ac:dyDescent="0.25">
      <c r="A14" s="934"/>
      <c r="B14" s="946" t="s">
        <v>1677</v>
      </c>
      <c r="C14" s="954">
        <v>120285501</v>
      </c>
      <c r="D14" s="954">
        <v>120333653</v>
      </c>
      <c r="E14" s="954">
        <v>28992466</v>
      </c>
      <c r="F14" s="211">
        <v>269611620</v>
      </c>
      <c r="L14" s="981"/>
      <c r="M14" s="981"/>
      <c r="N14" s="981"/>
      <c r="O14" s="981"/>
    </row>
    <row r="15" spans="1:15" ht="15" customHeight="1" x14ac:dyDescent="0.25">
      <c r="A15" s="934"/>
      <c r="B15" s="946" t="s">
        <v>1678</v>
      </c>
      <c r="C15" s="954">
        <v>329685</v>
      </c>
      <c r="D15" s="954">
        <v>41</v>
      </c>
      <c r="E15" s="954">
        <v>7352</v>
      </c>
      <c r="F15" s="211">
        <v>337078</v>
      </c>
      <c r="L15" s="981"/>
      <c r="M15" s="981"/>
      <c r="N15" s="981"/>
      <c r="O15" s="981"/>
    </row>
    <row r="16" spans="1:15" ht="15" customHeight="1" x14ac:dyDescent="0.25">
      <c r="A16" s="934"/>
      <c r="B16" s="946" t="s">
        <v>1679</v>
      </c>
      <c r="C16" s="954">
        <v>4304149</v>
      </c>
      <c r="D16" s="954">
        <v>3288396</v>
      </c>
      <c r="E16" s="954">
        <v>857118</v>
      </c>
      <c r="F16" s="211">
        <v>8449663</v>
      </c>
      <c r="L16" s="981"/>
      <c r="M16" s="981"/>
      <c r="N16" s="981"/>
      <c r="O16" s="981"/>
    </row>
    <row r="17" spans="1:15" ht="15" customHeight="1" x14ac:dyDescent="0.25">
      <c r="A17" s="934"/>
      <c r="B17" s="946" t="s">
        <v>1680</v>
      </c>
      <c r="C17" s="954">
        <v>4575088</v>
      </c>
      <c r="D17" s="954">
        <v>5162646</v>
      </c>
      <c r="E17" s="954">
        <v>1260146</v>
      </c>
      <c r="F17" s="211">
        <v>10997880</v>
      </c>
      <c r="L17" s="981"/>
      <c r="M17" s="981"/>
      <c r="N17" s="981"/>
      <c r="O17" s="981"/>
    </row>
    <row r="18" spans="1:15" ht="15" customHeight="1" x14ac:dyDescent="0.25">
      <c r="A18" s="934"/>
      <c r="B18" s="946" t="s">
        <v>1681</v>
      </c>
      <c r="C18" s="954">
        <v>45337519</v>
      </c>
      <c r="D18" s="954">
        <v>45031825</v>
      </c>
      <c r="E18" s="954">
        <v>9168529</v>
      </c>
      <c r="F18" s="211">
        <v>99537873</v>
      </c>
      <c r="L18" s="981"/>
      <c r="M18" s="981"/>
      <c r="N18" s="981"/>
      <c r="O18" s="981"/>
    </row>
    <row r="19" spans="1:15" ht="15" customHeight="1" x14ac:dyDescent="0.25">
      <c r="A19" s="934"/>
      <c r="B19" s="946" t="s">
        <v>1682</v>
      </c>
      <c r="C19" s="954">
        <v>2398264</v>
      </c>
      <c r="D19" s="954">
        <v>4697752</v>
      </c>
      <c r="E19" s="954">
        <v>1055356</v>
      </c>
      <c r="F19" s="211">
        <v>8151372</v>
      </c>
      <c r="L19" s="981"/>
      <c r="M19" s="981"/>
      <c r="N19" s="981"/>
      <c r="O19" s="981"/>
    </row>
    <row r="20" spans="1:15" ht="15" customHeight="1" x14ac:dyDescent="0.25">
      <c r="A20" s="934"/>
      <c r="B20" s="942"/>
      <c r="C20" s="955"/>
      <c r="D20" s="955"/>
      <c r="E20" s="955"/>
      <c r="F20" s="956"/>
      <c r="L20" s="981"/>
      <c r="M20" s="981"/>
      <c r="N20" s="981"/>
      <c r="O20" s="981"/>
    </row>
    <row r="21" spans="1:15" ht="15" customHeight="1" x14ac:dyDescent="0.25">
      <c r="A21" s="934"/>
      <c r="B21" s="944" t="s">
        <v>1683</v>
      </c>
      <c r="C21" s="211">
        <v>-412282762</v>
      </c>
      <c r="D21" s="211">
        <v>-379068414</v>
      </c>
      <c r="E21" s="211">
        <v>-90551038</v>
      </c>
      <c r="F21" s="211">
        <v>-881902214</v>
      </c>
      <c r="L21" s="981"/>
      <c r="M21" s="981"/>
      <c r="N21" s="981"/>
      <c r="O21" s="981"/>
    </row>
    <row r="22" spans="1:15" ht="18" x14ac:dyDescent="0.25">
      <c r="A22" s="934"/>
      <c r="B22" s="945"/>
      <c r="C22" s="953"/>
      <c r="D22" s="953"/>
      <c r="E22" s="953"/>
      <c r="F22" s="953"/>
      <c r="L22" s="981"/>
      <c r="M22" s="981"/>
      <c r="N22" s="981"/>
      <c r="O22" s="981"/>
    </row>
    <row r="23" spans="1:15" ht="15.75" x14ac:dyDescent="0.25">
      <c r="A23" s="934"/>
      <c r="B23" s="946" t="s">
        <v>1684</v>
      </c>
      <c r="C23" s="954">
        <v>-39075894</v>
      </c>
      <c r="D23" s="954">
        <v>-44040661</v>
      </c>
      <c r="E23" s="954">
        <v>-10048234</v>
      </c>
      <c r="F23" s="211">
        <v>-93164789</v>
      </c>
      <c r="L23" s="981"/>
      <c r="M23" s="981"/>
      <c r="N23" s="981"/>
      <c r="O23" s="981"/>
    </row>
    <row r="24" spans="1:15" ht="15.75" x14ac:dyDescent="0.25">
      <c r="A24" s="934"/>
      <c r="B24" s="946" t="s">
        <v>1064</v>
      </c>
      <c r="C24" s="954">
        <v>-6194877</v>
      </c>
      <c r="D24" s="954">
        <v>-6461335</v>
      </c>
      <c r="E24" s="954">
        <v>-494406</v>
      </c>
      <c r="F24" s="211">
        <v>-13150618</v>
      </c>
      <c r="L24" s="981"/>
      <c r="M24" s="981"/>
      <c r="N24" s="981"/>
      <c r="O24" s="981"/>
    </row>
    <row r="25" spans="1:15" ht="15.75" x14ac:dyDescent="0.25">
      <c r="A25" s="934"/>
      <c r="B25" s="946" t="s">
        <v>1685</v>
      </c>
      <c r="C25" s="954">
        <v>-26522532</v>
      </c>
      <c r="D25" s="954">
        <v>-23710288</v>
      </c>
      <c r="E25" s="954">
        <v>-6100067</v>
      </c>
      <c r="F25" s="211">
        <v>-56332887</v>
      </c>
      <c r="L25" s="981"/>
      <c r="M25" s="981"/>
      <c r="N25" s="981"/>
      <c r="O25" s="981"/>
    </row>
    <row r="26" spans="1:15" ht="15.75" x14ac:dyDescent="0.25">
      <c r="A26" s="934"/>
      <c r="B26" s="946" t="s">
        <v>1686</v>
      </c>
      <c r="C26" s="954">
        <v>-148257399</v>
      </c>
      <c r="D26" s="954">
        <v>-152950927</v>
      </c>
      <c r="E26" s="954">
        <v>-38175898</v>
      </c>
      <c r="F26" s="211">
        <v>-339384224</v>
      </c>
      <c r="L26" s="981"/>
      <c r="M26" s="981"/>
      <c r="N26" s="981"/>
      <c r="O26" s="981"/>
    </row>
    <row r="27" spans="1:15" ht="15.75" x14ac:dyDescent="0.25">
      <c r="A27" s="934"/>
      <c r="B27" s="946" t="s">
        <v>1687</v>
      </c>
      <c r="C27" s="954">
        <v>-80274145</v>
      </c>
      <c r="D27" s="954">
        <v>-66162259</v>
      </c>
      <c r="E27" s="954">
        <v>-17162673</v>
      </c>
      <c r="F27" s="211">
        <v>-163599077</v>
      </c>
      <c r="L27" s="981"/>
      <c r="M27" s="981"/>
      <c r="N27" s="981"/>
      <c r="O27" s="981"/>
    </row>
    <row r="28" spans="1:15" ht="15.75" x14ac:dyDescent="0.25">
      <c r="A28" s="934"/>
      <c r="B28" s="946" t="s">
        <v>1688</v>
      </c>
      <c r="C28" s="954">
        <v>-4233258</v>
      </c>
      <c r="D28" s="954">
        <v>-6211029</v>
      </c>
      <c r="E28" s="954">
        <v>-511648</v>
      </c>
      <c r="F28" s="211">
        <v>-10955935</v>
      </c>
      <c r="L28" s="981"/>
      <c r="M28" s="981"/>
      <c r="N28" s="981"/>
      <c r="O28" s="981"/>
    </row>
    <row r="29" spans="1:15" ht="15.75" x14ac:dyDescent="0.25">
      <c r="A29" s="934"/>
      <c r="B29" s="946" t="s">
        <v>1689</v>
      </c>
      <c r="C29" s="954">
        <v>-9890114</v>
      </c>
      <c r="D29" s="954">
        <v>-6787738</v>
      </c>
      <c r="E29" s="954">
        <v>-1988487</v>
      </c>
      <c r="F29" s="211">
        <v>-18666339</v>
      </c>
      <c r="L29" s="981"/>
      <c r="M29" s="981"/>
      <c r="N29" s="981"/>
      <c r="O29" s="981"/>
    </row>
    <row r="30" spans="1:15" ht="15.75" x14ac:dyDescent="0.25">
      <c r="A30" s="934"/>
      <c r="B30" s="946" t="s">
        <v>1690</v>
      </c>
      <c r="C30" s="954">
        <v>-80351</v>
      </c>
      <c r="D30" s="954">
        <v>21470</v>
      </c>
      <c r="E30" s="954">
        <v>-5895</v>
      </c>
      <c r="F30" s="211">
        <v>-64776</v>
      </c>
      <c r="L30" s="981"/>
      <c r="M30" s="981"/>
      <c r="N30" s="981"/>
      <c r="O30" s="981"/>
    </row>
    <row r="31" spans="1:15" ht="15.75" x14ac:dyDescent="0.25">
      <c r="A31" s="934"/>
      <c r="B31" s="946" t="s">
        <v>1691</v>
      </c>
      <c r="C31" s="954">
        <v>659109</v>
      </c>
      <c r="D31" s="954">
        <v>183680</v>
      </c>
      <c r="E31" s="954">
        <v>-10525</v>
      </c>
      <c r="F31" s="211">
        <v>832264</v>
      </c>
      <c r="L31" s="981"/>
      <c r="M31" s="981"/>
      <c r="N31" s="981"/>
      <c r="O31" s="981"/>
    </row>
    <row r="32" spans="1:15" ht="15.75" x14ac:dyDescent="0.25">
      <c r="A32" s="934"/>
      <c r="B32" s="946" t="s">
        <v>1692</v>
      </c>
      <c r="C32" s="954">
        <v>617457</v>
      </c>
      <c r="D32" s="954">
        <v>411546</v>
      </c>
      <c r="E32" s="954">
        <v>-119</v>
      </c>
      <c r="F32" s="211">
        <v>1028884</v>
      </c>
      <c r="L32" s="981"/>
      <c r="M32" s="981"/>
      <c r="N32" s="981"/>
      <c r="O32" s="981"/>
    </row>
    <row r="33" spans="1:15" ht="15.75" x14ac:dyDescent="0.25">
      <c r="A33" s="934"/>
      <c r="B33" s="946" t="s">
        <v>1693</v>
      </c>
      <c r="C33" s="954">
        <v>136668</v>
      </c>
      <c r="D33" s="954">
        <v>339594</v>
      </c>
      <c r="E33" s="954">
        <v>0</v>
      </c>
      <c r="F33" s="211">
        <v>476262</v>
      </c>
      <c r="L33" s="981"/>
      <c r="M33" s="981"/>
      <c r="N33" s="981"/>
      <c r="O33" s="981"/>
    </row>
    <row r="34" spans="1:15" ht="15.75" x14ac:dyDescent="0.25">
      <c r="A34" s="934"/>
      <c r="B34" s="946" t="s">
        <v>1694</v>
      </c>
      <c r="C34" s="954">
        <v>-19296837</v>
      </c>
      <c r="D34" s="954">
        <v>0</v>
      </c>
      <c r="E34" s="954">
        <v>0</v>
      </c>
      <c r="F34" s="211">
        <v>-19296837</v>
      </c>
      <c r="L34" s="981"/>
      <c r="M34" s="981"/>
      <c r="N34" s="981"/>
      <c r="O34" s="981"/>
    </row>
    <row r="35" spans="1:15" ht="15.75" x14ac:dyDescent="0.25">
      <c r="A35" s="934"/>
      <c r="B35" s="946" t="s">
        <v>1695</v>
      </c>
      <c r="C35" s="954">
        <v>-45337519</v>
      </c>
      <c r="D35" s="954">
        <v>-45031825</v>
      </c>
      <c r="E35" s="954">
        <v>-9087801</v>
      </c>
      <c r="F35" s="211">
        <v>-99457145</v>
      </c>
      <c r="L35" s="981"/>
      <c r="M35" s="981"/>
      <c r="N35" s="981"/>
      <c r="O35" s="981"/>
    </row>
    <row r="36" spans="1:15" ht="15.75" x14ac:dyDescent="0.25">
      <c r="A36" s="934"/>
      <c r="B36" s="946" t="s">
        <v>1696</v>
      </c>
      <c r="C36" s="954">
        <v>-200419</v>
      </c>
      <c r="D36" s="954">
        <v>-87</v>
      </c>
      <c r="E36" s="954">
        <v>-197781</v>
      </c>
      <c r="F36" s="211">
        <v>-398287</v>
      </c>
      <c r="L36" s="981"/>
      <c r="M36" s="981"/>
      <c r="N36" s="981"/>
      <c r="O36" s="981"/>
    </row>
    <row r="37" spans="1:15" ht="15.75" x14ac:dyDescent="0.25">
      <c r="A37" s="934"/>
      <c r="B37" s="946" t="s">
        <v>1383</v>
      </c>
      <c r="C37" s="954">
        <v>-22224161</v>
      </c>
      <c r="D37" s="954">
        <v>-22626816</v>
      </c>
      <c r="E37" s="954">
        <v>-5001664</v>
      </c>
      <c r="F37" s="211">
        <v>-49852641</v>
      </c>
      <c r="L37" s="981"/>
      <c r="M37" s="981"/>
      <c r="N37" s="981"/>
      <c r="O37" s="981"/>
    </row>
    <row r="38" spans="1:15" ht="15.75" x14ac:dyDescent="0.25">
      <c r="A38" s="934"/>
      <c r="B38" s="946" t="s">
        <v>1697</v>
      </c>
      <c r="C38" s="954">
        <v>-11628840</v>
      </c>
      <c r="D38" s="954">
        <v>-5244460</v>
      </c>
      <c r="E38" s="954">
        <v>-1656572</v>
      </c>
      <c r="F38" s="211">
        <v>-18529872</v>
      </c>
      <c r="L38" s="981"/>
      <c r="M38" s="981"/>
      <c r="N38" s="981"/>
      <c r="O38" s="981"/>
    </row>
    <row r="39" spans="1:15" ht="15.75" x14ac:dyDescent="0.25">
      <c r="A39" s="934"/>
      <c r="B39" s="946" t="s">
        <v>1698</v>
      </c>
      <c r="C39" s="954">
        <v>-479650</v>
      </c>
      <c r="D39" s="954">
        <v>-797279</v>
      </c>
      <c r="E39" s="954">
        <v>-109268</v>
      </c>
      <c r="F39" s="211">
        <v>-1386197</v>
      </c>
      <c r="L39" s="981"/>
      <c r="M39" s="981"/>
      <c r="N39" s="981"/>
      <c r="O39" s="981"/>
    </row>
    <row r="40" spans="1:15" ht="15.75" x14ac:dyDescent="0.25">
      <c r="A40" s="947"/>
      <c r="B40" s="948"/>
      <c r="C40" s="957"/>
      <c r="D40" s="957"/>
      <c r="E40" s="957"/>
      <c r="F40" s="958"/>
      <c r="L40" s="981"/>
      <c r="M40" s="981"/>
      <c r="N40" s="981"/>
      <c r="O40" s="981"/>
    </row>
    <row r="41" spans="1:15" ht="15.75" x14ac:dyDescent="0.25">
      <c r="A41" s="934"/>
      <c r="B41" s="944" t="s">
        <v>1699</v>
      </c>
      <c r="C41" s="211">
        <v>392201</v>
      </c>
      <c r="D41" s="211">
        <v>-21704054</v>
      </c>
      <c r="E41" s="211">
        <v>-1394324</v>
      </c>
      <c r="F41" s="211">
        <v>-22706177</v>
      </c>
      <c r="L41" s="981"/>
      <c r="M41" s="981"/>
      <c r="N41" s="981"/>
      <c r="O41" s="981"/>
    </row>
    <row r="42" spans="1:15" ht="18" x14ac:dyDescent="0.25">
      <c r="A42" s="934"/>
      <c r="B42" s="945"/>
      <c r="C42" s="953"/>
      <c r="D42" s="953"/>
      <c r="E42" s="953"/>
      <c r="F42" s="953"/>
      <c r="L42" s="981"/>
      <c r="M42" s="981"/>
      <c r="N42" s="981"/>
      <c r="O42" s="981"/>
    </row>
    <row r="43" spans="1:15" ht="15.75" x14ac:dyDescent="0.25">
      <c r="A43" s="934"/>
      <c r="B43" s="946" t="s">
        <v>1711</v>
      </c>
      <c r="C43" s="954">
        <v>0</v>
      </c>
      <c r="D43" s="954">
        <v>508616</v>
      </c>
      <c r="E43" s="954">
        <v>0</v>
      </c>
      <c r="F43" s="211">
        <v>508616</v>
      </c>
      <c r="L43" s="981"/>
      <c r="M43" s="981"/>
      <c r="N43" s="981"/>
      <c r="O43" s="981"/>
    </row>
    <row r="44" spans="1:15" ht="15.75" x14ac:dyDescent="0.25">
      <c r="A44" s="934"/>
      <c r="B44" s="946" t="s">
        <v>1700</v>
      </c>
      <c r="C44" s="954">
        <v>11118287</v>
      </c>
      <c r="D44" s="954">
        <v>16998880</v>
      </c>
      <c r="E44" s="954">
        <v>11999</v>
      </c>
      <c r="F44" s="211">
        <v>28129166</v>
      </c>
      <c r="L44" s="981"/>
      <c r="M44" s="981"/>
      <c r="N44" s="981"/>
      <c r="O44" s="981"/>
    </row>
    <row r="45" spans="1:15" ht="15.75" x14ac:dyDescent="0.25">
      <c r="A45" s="934"/>
      <c r="B45" s="946" t="s">
        <v>1701</v>
      </c>
      <c r="C45" s="954">
        <v>-1636239</v>
      </c>
      <c r="D45" s="954">
        <v>-10610904</v>
      </c>
      <c r="E45" s="954">
        <v>-1215</v>
      </c>
      <c r="F45" s="211">
        <v>-12248358</v>
      </c>
      <c r="L45" s="981"/>
      <c r="M45" s="981"/>
      <c r="N45" s="981"/>
      <c r="O45" s="981"/>
    </row>
    <row r="46" spans="1:15" ht="28.5" x14ac:dyDescent="0.25">
      <c r="A46" s="934"/>
      <c r="B46" s="949" t="s">
        <v>1702</v>
      </c>
      <c r="C46" s="954">
        <v>4772752</v>
      </c>
      <c r="D46" s="954">
        <v>4618702</v>
      </c>
      <c r="E46" s="954">
        <v>0</v>
      </c>
      <c r="F46" s="211">
        <v>9391454</v>
      </c>
      <c r="L46" s="981"/>
      <c r="M46" s="981"/>
      <c r="N46" s="981"/>
      <c r="O46" s="981"/>
    </row>
    <row r="47" spans="1:15" ht="15.75" x14ac:dyDescent="0.25">
      <c r="A47" s="934"/>
      <c r="B47" s="946" t="s">
        <v>1703</v>
      </c>
      <c r="C47" s="954">
        <v>1551412</v>
      </c>
      <c r="D47" s="954">
        <v>11109069</v>
      </c>
      <c r="E47" s="954">
        <v>334447</v>
      </c>
      <c r="F47" s="211">
        <v>12994928</v>
      </c>
      <c r="L47" s="981"/>
      <c r="M47" s="981"/>
      <c r="N47" s="981"/>
      <c r="O47" s="981"/>
    </row>
    <row r="48" spans="1:15" ht="15.75" x14ac:dyDescent="0.25">
      <c r="A48" s="934"/>
      <c r="B48" s="946" t="s">
        <v>1704</v>
      </c>
      <c r="C48" s="954">
        <v>-126010</v>
      </c>
      <c r="D48" s="954">
        <v>-1419516</v>
      </c>
      <c r="E48" s="954">
        <v>-715842</v>
      </c>
      <c r="F48" s="211">
        <v>-2261368</v>
      </c>
      <c r="L48" s="981"/>
      <c r="M48" s="981"/>
      <c r="N48" s="981"/>
      <c r="O48" s="981"/>
    </row>
    <row r="49" spans="1:15" ht="15.75" x14ac:dyDescent="0.25">
      <c r="A49" s="934"/>
      <c r="B49" s="946" t="s">
        <v>1705</v>
      </c>
      <c r="C49" s="954">
        <v>-65519</v>
      </c>
      <c r="D49" s="954">
        <v>-2394210</v>
      </c>
      <c r="E49" s="954">
        <v>0</v>
      </c>
      <c r="F49" s="211">
        <v>-2459729</v>
      </c>
      <c r="L49" s="981"/>
      <c r="M49" s="981"/>
      <c r="N49" s="981"/>
      <c r="O49" s="981"/>
    </row>
    <row r="50" spans="1:15" ht="15.75" x14ac:dyDescent="0.25">
      <c r="A50" s="934"/>
      <c r="B50" s="946" t="s">
        <v>1706</v>
      </c>
      <c r="C50" s="954">
        <v>10235638</v>
      </c>
      <c r="D50" s="954">
        <v>7720131</v>
      </c>
      <c r="E50" s="954">
        <v>748737</v>
      </c>
      <c r="F50" s="211">
        <v>18704506</v>
      </c>
      <c r="L50" s="981"/>
      <c r="M50" s="981"/>
      <c r="N50" s="981"/>
      <c r="O50" s="981"/>
    </row>
    <row r="51" spans="1:15" ht="15.75" x14ac:dyDescent="0.25">
      <c r="A51" s="934"/>
      <c r="B51" s="950"/>
      <c r="C51" s="959"/>
      <c r="D51" s="959"/>
      <c r="E51" s="959"/>
      <c r="F51" s="958"/>
      <c r="L51" s="981"/>
      <c r="M51" s="981"/>
      <c r="N51" s="981"/>
      <c r="O51" s="981"/>
    </row>
    <row r="52" spans="1:15" ht="15.75" x14ac:dyDescent="0.25">
      <c r="A52" s="934"/>
      <c r="B52" s="944" t="s">
        <v>1707</v>
      </c>
      <c r="C52" s="211">
        <v>26242522</v>
      </c>
      <c r="D52" s="211">
        <v>4826714</v>
      </c>
      <c r="E52" s="211">
        <v>-1016198</v>
      </c>
      <c r="F52" s="211">
        <v>30053038</v>
      </c>
      <c r="L52" s="981"/>
      <c r="M52" s="981"/>
      <c r="N52" s="981"/>
      <c r="O52" s="981"/>
    </row>
    <row r="53" spans="1:15" ht="15.75" x14ac:dyDescent="0.25">
      <c r="A53" s="934"/>
      <c r="B53" s="948"/>
      <c r="C53" s="959"/>
      <c r="D53" s="959"/>
      <c r="E53" s="959"/>
      <c r="F53" s="958"/>
      <c r="L53" s="981"/>
      <c r="M53" s="981"/>
      <c r="N53" s="981"/>
      <c r="O53" s="981"/>
    </row>
    <row r="54" spans="1:15" ht="15.75" x14ac:dyDescent="0.25">
      <c r="A54" s="934"/>
      <c r="B54" s="946" t="s">
        <v>1708</v>
      </c>
      <c r="C54" s="959">
        <v>0</v>
      </c>
      <c r="D54" s="959">
        <v>0</v>
      </c>
      <c r="E54" s="959">
        <v>218901</v>
      </c>
      <c r="F54" s="211">
        <v>218901</v>
      </c>
      <c r="L54" s="981"/>
      <c r="M54" s="981"/>
      <c r="N54" s="981"/>
      <c r="O54" s="981"/>
    </row>
    <row r="55" spans="1:15" ht="15.75" x14ac:dyDescent="0.25">
      <c r="A55" s="934"/>
      <c r="B55" s="946"/>
      <c r="C55" s="959"/>
      <c r="D55" s="959"/>
      <c r="E55" s="959"/>
      <c r="F55" s="958"/>
      <c r="L55" s="981"/>
      <c r="M55" s="981"/>
      <c r="N55" s="981"/>
      <c r="O55" s="981"/>
    </row>
    <row r="56" spans="1:15" ht="15.75" x14ac:dyDescent="0.25">
      <c r="A56" s="934"/>
      <c r="B56" s="944" t="s">
        <v>1399</v>
      </c>
      <c r="C56" s="211">
        <v>26242522</v>
      </c>
      <c r="D56" s="211">
        <v>4826714</v>
      </c>
      <c r="E56" s="211">
        <v>-797297</v>
      </c>
      <c r="F56" s="211">
        <v>30271939</v>
      </c>
      <c r="L56" s="981"/>
      <c r="M56" s="981"/>
      <c r="N56" s="981"/>
      <c r="O56" s="981"/>
    </row>
    <row r="57" spans="1:15" ht="15.75" x14ac:dyDescent="0.25">
      <c r="A57" s="934"/>
      <c r="B57" s="951"/>
      <c r="C57" s="952"/>
      <c r="D57" s="952"/>
      <c r="E57" s="952"/>
      <c r="F57" s="934"/>
    </row>
    <row r="58" spans="1:15" ht="15.75" x14ac:dyDescent="0.25">
      <c r="A58" s="934"/>
      <c r="B58" s="935" t="s">
        <v>1672</v>
      </c>
      <c r="C58" s="934"/>
      <c r="D58" s="934"/>
      <c r="E58" s="934"/>
      <c r="F58" s="934"/>
    </row>
  </sheetData>
  <mergeCells count="4">
    <mergeCell ref="B4:F4"/>
    <mergeCell ref="B5:F5"/>
    <mergeCell ref="B6:F6"/>
    <mergeCell ref="B7:F7"/>
  </mergeCells>
  <hyperlinks>
    <hyperlink ref="G4" location="'Indice Total'!A189" display="Volver" xr:uid="{00000000-0004-0000-8B00-000000000000}"/>
  </hyperlinks>
  <pageMargins left="0.7" right="0.7" top="0.75" bottom="0.75" header="0.3" footer="0.3"/>
  <drawing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tabColor theme="0" tint="-0.499984740745262"/>
    <pageSetUpPr fitToPage="1"/>
  </sheetPr>
  <dimension ref="B1:I51"/>
  <sheetViews>
    <sheetView showGridLines="0" zoomScale="90" zoomScaleNormal="90" workbookViewId="0"/>
  </sheetViews>
  <sheetFormatPr baseColWidth="10" defaultColWidth="11.42578125" defaultRowHeight="15" x14ac:dyDescent="0.2"/>
  <cols>
    <col min="1" max="1" width="23.7109375" style="679" customWidth="1"/>
    <col min="2" max="2" width="61.42578125" style="679" customWidth="1"/>
    <col min="3" max="3" width="18.42578125" style="679" customWidth="1"/>
    <col min="4" max="4" width="18.140625" style="679" customWidth="1"/>
    <col min="5" max="5" width="17.85546875" style="679" customWidth="1"/>
    <col min="6" max="6" width="17.42578125" style="679" customWidth="1"/>
    <col min="7" max="7" width="17" style="679" customWidth="1"/>
    <col min="8" max="8" width="14" style="679" bestFit="1" customWidth="1"/>
    <col min="9" max="9" width="9.5703125" style="679" bestFit="1" customWidth="1"/>
    <col min="10" max="16384" width="11.42578125" style="679"/>
  </cols>
  <sheetData>
    <row r="1" spans="2:9" ht="42.95" customHeight="1" x14ac:dyDescent="0.2"/>
    <row r="2" spans="2:9" ht="18" x14ac:dyDescent="0.2">
      <c r="B2" s="1899" t="s">
        <v>1333</v>
      </c>
      <c r="C2" s="1899"/>
      <c r="D2" s="1899"/>
      <c r="E2" s="1899"/>
      <c r="F2" s="1899"/>
      <c r="G2" s="1899"/>
      <c r="H2" s="13" t="s">
        <v>16</v>
      </c>
    </row>
    <row r="3" spans="2:9" ht="16.5" customHeight="1" x14ac:dyDescent="0.25">
      <c r="B3" s="1902" t="s">
        <v>1334</v>
      </c>
      <c r="C3" s="1902"/>
      <c r="D3" s="1902"/>
      <c r="E3" s="1902"/>
      <c r="F3" s="1902"/>
      <c r="G3" s="1902"/>
    </row>
    <row r="4" spans="2:9" ht="16.5" customHeight="1" x14ac:dyDescent="0.25">
      <c r="B4" s="1902" t="s">
        <v>1335</v>
      </c>
      <c r="C4" s="1902"/>
      <c r="D4" s="1902"/>
      <c r="E4" s="1902"/>
      <c r="F4" s="1902"/>
      <c r="G4" s="1902"/>
    </row>
    <row r="5" spans="2:9" ht="22.5" customHeight="1" thickBot="1" x14ac:dyDescent="0.25">
      <c r="B5" s="2085" t="s">
        <v>1336</v>
      </c>
      <c r="C5" s="2085"/>
      <c r="D5" s="2085"/>
      <c r="E5" s="2085"/>
      <c r="F5" s="2085"/>
      <c r="G5" s="2085"/>
    </row>
    <row r="6" spans="2:9" ht="15.75" customHeight="1" x14ac:dyDescent="0.2">
      <c r="B6" s="289"/>
      <c r="C6" s="289"/>
      <c r="D6" s="289"/>
      <c r="E6" s="289"/>
      <c r="F6" s="289"/>
      <c r="G6" s="289"/>
    </row>
    <row r="7" spans="2:9" ht="15.75" customHeight="1" x14ac:dyDescent="0.25">
      <c r="B7" s="875"/>
      <c r="C7" s="960" t="s">
        <v>262</v>
      </c>
      <c r="D7" s="960" t="s">
        <v>263</v>
      </c>
      <c r="E7" s="960" t="s">
        <v>1183</v>
      </c>
      <c r="F7" s="960" t="s">
        <v>1337</v>
      </c>
      <c r="G7" s="960" t="s">
        <v>0</v>
      </c>
    </row>
    <row r="8" spans="2:9" ht="15.75" customHeight="1" x14ac:dyDescent="0.25">
      <c r="B8" s="876" t="s">
        <v>1338</v>
      </c>
      <c r="C8" s="961"/>
      <c r="D8" s="962"/>
      <c r="E8" s="962"/>
      <c r="F8" s="962"/>
      <c r="G8" s="962"/>
    </row>
    <row r="9" spans="2:9" ht="15.75" customHeight="1" x14ac:dyDescent="0.25">
      <c r="B9" s="877" t="s">
        <v>1339</v>
      </c>
      <c r="C9" s="963">
        <v>147237029</v>
      </c>
      <c r="D9" s="963">
        <v>99053771</v>
      </c>
      <c r="E9" s="963">
        <v>146771016</v>
      </c>
      <c r="F9" s="963">
        <v>18677028</v>
      </c>
      <c r="G9" s="964">
        <v>411738844</v>
      </c>
      <c r="H9" s="692"/>
    </row>
    <row r="10" spans="2:9" ht="15.75" customHeight="1" x14ac:dyDescent="0.25">
      <c r="B10" s="877" t="s">
        <v>1340</v>
      </c>
      <c r="C10" s="965">
        <v>374258284</v>
      </c>
      <c r="D10" s="965">
        <v>112580849</v>
      </c>
      <c r="E10" s="965">
        <v>96869857</v>
      </c>
      <c r="F10" s="965">
        <v>35552367</v>
      </c>
      <c r="G10" s="964">
        <v>619261357</v>
      </c>
      <c r="H10" s="692"/>
    </row>
    <row r="11" spans="2:9" ht="15.75" customHeight="1" x14ac:dyDescent="0.25">
      <c r="B11" s="877" t="s">
        <v>1341</v>
      </c>
      <c r="C11" s="965">
        <v>21517915</v>
      </c>
      <c r="D11" s="965">
        <v>1697681</v>
      </c>
      <c r="E11" s="965">
        <v>1567060</v>
      </c>
      <c r="F11" s="965"/>
      <c r="G11" s="964">
        <v>24782656</v>
      </c>
    </row>
    <row r="12" spans="2:9" ht="15.75" customHeight="1" x14ac:dyDescent="0.25">
      <c r="B12" s="877" t="s">
        <v>1342</v>
      </c>
      <c r="C12" s="965">
        <v>112774533</v>
      </c>
      <c r="D12" s="965">
        <v>18177385</v>
      </c>
      <c r="E12" s="965">
        <v>12465231</v>
      </c>
      <c r="F12" s="965">
        <v>4351147</v>
      </c>
      <c r="G12" s="964">
        <v>147768296</v>
      </c>
      <c r="H12" s="692"/>
    </row>
    <row r="13" spans="2:9" ht="15.75" customHeight="1" x14ac:dyDescent="0.25">
      <c r="B13" s="877" t="s">
        <v>1343</v>
      </c>
      <c r="C13" s="965">
        <v>48097514</v>
      </c>
      <c r="D13" s="965">
        <v>19972781</v>
      </c>
      <c r="E13" s="965">
        <v>16115740</v>
      </c>
      <c r="F13" s="965">
        <v>4860215</v>
      </c>
      <c r="G13" s="964">
        <v>89046250</v>
      </c>
      <c r="H13" s="692"/>
    </row>
    <row r="14" spans="2:9" ht="15.75" customHeight="1" x14ac:dyDescent="0.25">
      <c r="B14" s="877" t="s">
        <v>1344</v>
      </c>
      <c r="C14" s="965">
        <v>0</v>
      </c>
      <c r="D14" s="965">
        <v>14168914</v>
      </c>
      <c r="E14" s="965">
        <v>4369208</v>
      </c>
      <c r="F14" s="965">
        <v>487499</v>
      </c>
      <c r="G14" s="964">
        <v>19025621</v>
      </c>
      <c r="H14" s="692"/>
      <c r="I14" s="692"/>
    </row>
    <row r="15" spans="2:9" ht="15.75" customHeight="1" x14ac:dyDescent="0.25">
      <c r="B15" s="877" t="s">
        <v>1345</v>
      </c>
      <c r="C15" s="965">
        <v>3993675</v>
      </c>
      <c r="D15" s="965">
        <v>634440</v>
      </c>
      <c r="E15" s="965">
        <v>3866422</v>
      </c>
      <c r="F15" s="965">
        <v>967951</v>
      </c>
      <c r="G15" s="964">
        <v>9462488</v>
      </c>
    </row>
    <row r="16" spans="2:9" ht="15.75" customHeight="1" x14ac:dyDescent="0.25">
      <c r="B16" s="878" t="s">
        <v>1346</v>
      </c>
      <c r="C16" s="964">
        <v>707878950</v>
      </c>
      <c r="D16" s="964">
        <v>266285821</v>
      </c>
      <c r="E16" s="964">
        <v>282024534</v>
      </c>
      <c r="F16" s="964">
        <v>64896207</v>
      </c>
      <c r="G16" s="964">
        <v>1321085512</v>
      </c>
    </row>
    <row r="17" spans="2:9" ht="15.75" customHeight="1" x14ac:dyDescent="0.2">
      <c r="B17" s="879"/>
      <c r="C17" s="966"/>
      <c r="D17" s="966"/>
      <c r="E17" s="966"/>
      <c r="F17" s="966"/>
      <c r="G17" s="966"/>
      <c r="H17" s="692"/>
      <c r="I17" s="692"/>
    </row>
    <row r="18" spans="2:9" ht="15.75" customHeight="1" x14ac:dyDescent="0.25">
      <c r="B18" s="877" t="s">
        <v>1347</v>
      </c>
      <c r="C18" s="965">
        <v>964730005</v>
      </c>
      <c r="D18" s="965">
        <v>161491953</v>
      </c>
      <c r="E18" s="965">
        <v>194064216</v>
      </c>
      <c r="F18" s="965">
        <v>84740784</v>
      </c>
      <c r="G18" s="964">
        <v>1405026958</v>
      </c>
      <c r="I18" s="692"/>
    </row>
    <row r="19" spans="2:9" ht="15.75" customHeight="1" x14ac:dyDescent="0.25">
      <c r="B19" s="877" t="s">
        <v>1348</v>
      </c>
      <c r="C19" s="965"/>
      <c r="D19" s="965"/>
      <c r="E19" s="965"/>
      <c r="F19" s="965"/>
      <c r="G19" s="964">
        <v>0</v>
      </c>
      <c r="I19" s="692"/>
    </row>
    <row r="20" spans="2:9" ht="15.75" customHeight="1" x14ac:dyDescent="0.25">
      <c r="B20" s="877" t="s">
        <v>1349</v>
      </c>
      <c r="C20" s="965">
        <v>16154351</v>
      </c>
      <c r="D20" s="965"/>
      <c r="E20" s="965"/>
      <c r="F20" s="965"/>
      <c r="G20" s="964">
        <v>16154351</v>
      </c>
      <c r="I20" s="692"/>
    </row>
    <row r="21" spans="2:9" ht="15.75" customHeight="1" x14ac:dyDescent="0.25">
      <c r="B21" s="877" t="s">
        <v>1350</v>
      </c>
      <c r="C21" s="965">
        <v>9330786</v>
      </c>
      <c r="D21" s="965"/>
      <c r="E21" s="965"/>
      <c r="F21" s="965"/>
      <c r="G21" s="964">
        <v>9330786</v>
      </c>
      <c r="I21" s="692"/>
    </row>
    <row r="22" spans="2:9" ht="15.75" customHeight="1" x14ac:dyDescent="0.25">
      <c r="B22" s="877" t="s">
        <v>1351</v>
      </c>
      <c r="C22" s="965">
        <v>937305</v>
      </c>
      <c r="D22" s="965">
        <v>2496812</v>
      </c>
      <c r="E22" s="965">
        <v>2866096</v>
      </c>
      <c r="F22" s="965"/>
      <c r="G22" s="964">
        <v>6300213</v>
      </c>
      <c r="H22" s="692"/>
      <c r="I22" s="692"/>
    </row>
    <row r="23" spans="2:9" ht="15.75" customHeight="1" x14ac:dyDescent="0.25">
      <c r="B23" s="877" t="s">
        <v>1352</v>
      </c>
      <c r="C23" s="965">
        <v>27084500</v>
      </c>
      <c r="D23" s="965">
        <v>6313909</v>
      </c>
      <c r="E23" s="965">
        <v>140390</v>
      </c>
      <c r="F23" s="965">
        <v>302018</v>
      </c>
      <c r="G23" s="964">
        <v>33840817</v>
      </c>
      <c r="H23" s="692"/>
      <c r="I23" s="692"/>
    </row>
    <row r="24" spans="2:9" ht="15.75" customHeight="1" x14ac:dyDescent="0.25">
      <c r="B24" s="877" t="s">
        <v>1353</v>
      </c>
      <c r="C24" s="965">
        <v>156239254</v>
      </c>
      <c r="D24" s="965">
        <v>61727496</v>
      </c>
      <c r="E24" s="965">
        <v>40430380</v>
      </c>
      <c r="F24" s="965">
        <v>19093470</v>
      </c>
      <c r="G24" s="964">
        <v>277490600</v>
      </c>
      <c r="H24" s="692"/>
      <c r="I24" s="692"/>
    </row>
    <row r="25" spans="2:9" ht="15.75" customHeight="1" x14ac:dyDescent="0.25">
      <c r="B25" s="877" t="s">
        <v>1354</v>
      </c>
      <c r="C25" s="965"/>
      <c r="D25" s="965"/>
      <c r="E25" s="965"/>
      <c r="F25" s="965">
        <v>10609300</v>
      </c>
      <c r="G25" s="964">
        <v>10609300</v>
      </c>
      <c r="H25" s="692"/>
      <c r="I25" s="692"/>
    </row>
    <row r="26" spans="2:9" ht="15.75" customHeight="1" x14ac:dyDescent="0.25">
      <c r="B26" s="877" t="s">
        <v>1355</v>
      </c>
      <c r="C26" s="965">
        <v>863651</v>
      </c>
      <c r="D26" s="965">
        <v>674024</v>
      </c>
      <c r="E26" s="965">
        <v>3667197</v>
      </c>
      <c r="F26" s="965">
        <v>4528518</v>
      </c>
      <c r="G26" s="964">
        <v>9733390</v>
      </c>
      <c r="H26" s="692"/>
      <c r="I26" s="692"/>
    </row>
    <row r="27" spans="2:9" ht="15.75" customHeight="1" x14ac:dyDescent="0.25">
      <c r="B27" s="878" t="s">
        <v>1356</v>
      </c>
      <c r="C27" s="964">
        <v>1175339852</v>
      </c>
      <c r="D27" s="964">
        <v>232704194</v>
      </c>
      <c r="E27" s="964">
        <v>241168279</v>
      </c>
      <c r="F27" s="964">
        <v>119274090</v>
      </c>
      <c r="G27" s="964">
        <v>1768486415</v>
      </c>
      <c r="I27" s="692"/>
    </row>
    <row r="28" spans="2:9" ht="15.75" customHeight="1" x14ac:dyDescent="0.25">
      <c r="B28" s="880"/>
      <c r="C28" s="967"/>
      <c r="D28" s="967"/>
      <c r="E28" s="967"/>
      <c r="F28" s="967"/>
      <c r="G28" s="967"/>
      <c r="H28" s="692"/>
      <c r="I28" s="692"/>
    </row>
    <row r="29" spans="2:9" ht="15.75" customHeight="1" x14ac:dyDescent="0.25">
      <c r="B29" s="881" t="s">
        <v>1357</v>
      </c>
      <c r="C29" s="968">
        <v>1883218802</v>
      </c>
      <c r="D29" s="968">
        <v>498990015</v>
      </c>
      <c r="E29" s="968">
        <v>523192813</v>
      </c>
      <c r="F29" s="968">
        <v>184170297</v>
      </c>
      <c r="G29" s="968">
        <v>3089571927</v>
      </c>
    </row>
    <row r="30" spans="2:9" ht="15.75" customHeight="1" x14ac:dyDescent="0.2">
      <c r="B30" s="882"/>
      <c r="C30" s="969"/>
      <c r="D30" s="969"/>
      <c r="E30" s="969"/>
      <c r="F30" s="969"/>
      <c r="G30" s="969"/>
    </row>
    <row r="31" spans="2:9" ht="15.75" customHeight="1" x14ac:dyDescent="0.2">
      <c r="B31" s="883"/>
      <c r="C31" s="970"/>
      <c r="D31" s="970"/>
      <c r="E31" s="970"/>
      <c r="F31" s="970"/>
      <c r="G31" s="970"/>
    </row>
    <row r="32" spans="2:9" ht="15.75" customHeight="1" x14ac:dyDescent="0.25">
      <c r="B32" s="876" t="s">
        <v>1358</v>
      </c>
      <c r="C32" s="962"/>
      <c r="D32" s="962"/>
      <c r="E32" s="962"/>
      <c r="F32" s="962"/>
      <c r="G32" s="962"/>
      <c r="H32" s="692"/>
    </row>
    <row r="33" spans="2:9" ht="15.75" customHeight="1" x14ac:dyDescent="0.25">
      <c r="B33" s="877" t="s">
        <v>1359</v>
      </c>
      <c r="C33" s="965">
        <v>549195406</v>
      </c>
      <c r="D33" s="965">
        <v>10542390</v>
      </c>
      <c r="E33" s="965">
        <v>48243921</v>
      </c>
      <c r="F33" s="965">
        <v>4921869</v>
      </c>
      <c r="G33" s="964">
        <v>612903586</v>
      </c>
      <c r="H33" s="692"/>
    </row>
    <row r="34" spans="2:9" ht="15.75" customHeight="1" x14ac:dyDescent="0.25">
      <c r="B34" s="877" t="s">
        <v>1360</v>
      </c>
      <c r="C34" s="965">
        <v>65555509</v>
      </c>
      <c r="D34" s="965">
        <v>22302488</v>
      </c>
      <c r="E34" s="965">
        <v>78411366</v>
      </c>
      <c r="F34" s="965">
        <v>5308666</v>
      </c>
      <c r="G34" s="964">
        <v>171578029</v>
      </c>
    </row>
    <row r="35" spans="2:9" ht="15.75" customHeight="1" x14ac:dyDescent="0.25">
      <c r="B35" s="877" t="s">
        <v>1361</v>
      </c>
      <c r="C35" s="965">
        <v>582325</v>
      </c>
      <c r="D35" s="965"/>
      <c r="E35" s="965">
        <v>728037</v>
      </c>
      <c r="F35" s="965"/>
      <c r="G35" s="964">
        <v>1310362</v>
      </c>
      <c r="H35" s="692"/>
    </row>
    <row r="36" spans="2:9" ht="15.75" customHeight="1" x14ac:dyDescent="0.25">
      <c r="B36" s="877" t="s">
        <v>1362</v>
      </c>
      <c r="C36" s="965">
        <v>3709883</v>
      </c>
      <c r="D36" s="965">
        <v>4270735</v>
      </c>
      <c r="E36" s="965">
        <v>2029694</v>
      </c>
      <c r="F36" s="965">
        <v>1308189</v>
      </c>
      <c r="G36" s="964">
        <v>11318501</v>
      </c>
      <c r="H36" s="692"/>
      <c r="I36" s="692"/>
    </row>
    <row r="37" spans="2:9" ht="15.75" customHeight="1" x14ac:dyDescent="0.25">
      <c r="B37" s="877" t="s">
        <v>1363</v>
      </c>
      <c r="C37" s="965">
        <v>1262763</v>
      </c>
      <c r="D37" s="965">
        <v>5010869</v>
      </c>
      <c r="E37" s="965">
        <v>5071786</v>
      </c>
      <c r="F37" s="965">
        <v>52045</v>
      </c>
      <c r="G37" s="964">
        <v>11397463</v>
      </c>
    </row>
    <row r="38" spans="2:9" ht="15.75" customHeight="1" x14ac:dyDescent="0.25">
      <c r="B38" s="878" t="s">
        <v>1364</v>
      </c>
      <c r="C38" s="964">
        <v>620305886</v>
      </c>
      <c r="D38" s="964">
        <v>42126482</v>
      </c>
      <c r="E38" s="964">
        <v>134484804</v>
      </c>
      <c r="F38" s="964">
        <v>11590769</v>
      </c>
      <c r="G38" s="964">
        <v>808507941</v>
      </c>
    </row>
    <row r="39" spans="2:9" ht="15.75" customHeight="1" x14ac:dyDescent="0.2">
      <c r="B39" s="879"/>
      <c r="C39" s="966"/>
      <c r="D39" s="966"/>
      <c r="E39" s="966"/>
      <c r="F39" s="966"/>
      <c r="G39" s="966"/>
      <c r="H39" s="692"/>
    </row>
    <row r="40" spans="2:9" ht="15.75" customHeight="1" x14ac:dyDescent="0.25">
      <c r="B40" s="877" t="s">
        <v>1365</v>
      </c>
      <c r="C40" s="971">
        <v>459095291</v>
      </c>
      <c r="D40" s="971">
        <v>341060678</v>
      </c>
      <c r="E40" s="971">
        <v>176555788</v>
      </c>
      <c r="F40" s="971">
        <v>101571319</v>
      </c>
      <c r="G40" s="964">
        <v>1078283076</v>
      </c>
      <c r="H40" s="692"/>
    </row>
    <row r="41" spans="2:9" ht="15.75" customHeight="1" x14ac:dyDescent="0.25">
      <c r="B41" s="877" t="s">
        <v>1366</v>
      </c>
      <c r="C41" s="965">
        <v>414139</v>
      </c>
      <c r="D41" s="965">
        <v>3651761</v>
      </c>
      <c r="E41" s="965">
        <v>6315192</v>
      </c>
      <c r="F41" s="965">
        <v>39907</v>
      </c>
      <c r="G41" s="964">
        <v>10420999</v>
      </c>
      <c r="H41" s="692"/>
    </row>
    <row r="42" spans="2:9" ht="15.75" customHeight="1" x14ac:dyDescent="0.25">
      <c r="B42" s="878" t="s">
        <v>1367</v>
      </c>
      <c r="C42" s="964">
        <v>459509430</v>
      </c>
      <c r="D42" s="964">
        <v>344712439</v>
      </c>
      <c r="E42" s="964">
        <v>182870980</v>
      </c>
      <c r="F42" s="964">
        <v>101611226</v>
      </c>
      <c r="G42" s="964">
        <v>1088704075</v>
      </c>
    </row>
    <row r="43" spans="2:9" ht="15.75" customHeight="1" x14ac:dyDescent="0.2">
      <c r="B43" s="879"/>
      <c r="C43" s="966"/>
      <c r="D43" s="966"/>
      <c r="E43" s="966"/>
      <c r="F43" s="966"/>
      <c r="G43" s="966"/>
      <c r="H43" s="692"/>
    </row>
    <row r="44" spans="2:9" ht="15.75" customHeight="1" x14ac:dyDescent="0.25">
      <c r="B44" s="877" t="s">
        <v>1368</v>
      </c>
      <c r="C44" s="972">
        <v>797551473</v>
      </c>
      <c r="D44" s="965">
        <v>111133643</v>
      </c>
      <c r="E44" s="965">
        <v>182165584</v>
      </c>
      <c r="F44" s="965">
        <v>50944860</v>
      </c>
      <c r="G44" s="964">
        <v>1141795560</v>
      </c>
      <c r="H44" s="692"/>
    </row>
    <row r="45" spans="2:9" ht="15.75" customHeight="1" x14ac:dyDescent="0.25">
      <c r="B45" s="877" t="s">
        <v>1369</v>
      </c>
      <c r="C45" s="965"/>
      <c r="D45" s="965">
        <v>-506004</v>
      </c>
      <c r="E45" s="965"/>
      <c r="F45" s="965"/>
      <c r="G45" s="964">
        <v>-506004</v>
      </c>
      <c r="H45" s="692"/>
    </row>
    <row r="46" spans="2:9" ht="15.75" customHeight="1" x14ac:dyDescent="0.25">
      <c r="B46" s="877" t="s">
        <v>1370</v>
      </c>
      <c r="C46" s="965"/>
      <c r="D46" s="965">
        <v>91266</v>
      </c>
      <c r="E46" s="965">
        <v>14973766</v>
      </c>
      <c r="F46" s="965">
        <v>11680330</v>
      </c>
      <c r="G46" s="964">
        <v>26745362</v>
      </c>
      <c r="H46" s="692"/>
    </row>
    <row r="47" spans="2:9" ht="15.75" customHeight="1" x14ac:dyDescent="0.25">
      <c r="B47" s="877" t="s">
        <v>1371</v>
      </c>
      <c r="C47" s="972">
        <v>5852013</v>
      </c>
      <c r="D47" s="965">
        <v>1432189</v>
      </c>
      <c r="E47" s="965">
        <v>8697679</v>
      </c>
      <c r="F47" s="965">
        <v>8343112</v>
      </c>
      <c r="G47" s="964">
        <v>24324993</v>
      </c>
    </row>
    <row r="48" spans="2:9" ht="15.75" customHeight="1" x14ac:dyDescent="0.25">
      <c r="B48" s="878" t="s">
        <v>1372</v>
      </c>
      <c r="C48" s="964">
        <v>803403486</v>
      </c>
      <c r="D48" s="964">
        <v>112151094</v>
      </c>
      <c r="E48" s="964">
        <v>205837029</v>
      </c>
      <c r="F48" s="964">
        <v>70968302</v>
      </c>
      <c r="G48" s="964">
        <v>1192359911</v>
      </c>
      <c r="H48" s="692"/>
    </row>
    <row r="49" spans="2:7" ht="15.75" customHeight="1" x14ac:dyDescent="0.25">
      <c r="B49" s="880"/>
      <c r="C49" s="967"/>
      <c r="D49" s="967"/>
      <c r="E49" s="967"/>
      <c r="F49" s="967"/>
      <c r="G49" s="967"/>
    </row>
    <row r="50" spans="2:7" ht="15.75" customHeight="1" x14ac:dyDescent="0.25">
      <c r="B50" s="881" t="s">
        <v>1373</v>
      </c>
      <c r="C50" s="968">
        <v>1883218802</v>
      </c>
      <c r="D50" s="968">
        <v>498990015</v>
      </c>
      <c r="E50" s="968">
        <v>523192813</v>
      </c>
      <c r="F50" s="968">
        <v>184170297</v>
      </c>
      <c r="G50" s="968">
        <v>3089571927</v>
      </c>
    </row>
    <row r="51" spans="2:7" ht="28.5" customHeight="1" x14ac:dyDescent="0.2">
      <c r="B51" s="884" t="s">
        <v>1374</v>
      </c>
      <c r="C51" s="884"/>
      <c r="D51" s="884"/>
      <c r="E51" s="884"/>
      <c r="F51" s="884"/>
      <c r="G51" s="884"/>
    </row>
  </sheetData>
  <mergeCells count="4">
    <mergeCell ref="B2:G2"/>
    <mergeCell ref="B3:G3"/>
    <mergeCell ref="B4:G4"/>
    <mergeCell ref="B5:G5"/>
  </mergeCells>
  <hyperlinks>
    <hyperlink ref="H2" location="'Indice Total'!A189" display="Volver" xr:uid="{00000000-0004-0000-8C00-000000000000}"/>
  </hyperlinks>
  <pageMargins left="0.70866141732283472" right="0.70866141732283472" top="0.74803149606299213" bottom="0.74803149606299213" header="0.31496062992125984" footer="0.31496062992125984"/>
  <pageSetup paperSize="14" scale="87" fitToHeight="0"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tabColor theme="0" tint="-0.499984740745262"/>
    <pageSetUpPr fitToPage="1"/>
  </sheetPr>
  <dimension ref="B1:K35"/>
  <sheetViews>
    <sheetView showGridLines="0" zoomScale="90" zoomScaleNormal="90" workbookViewId="0"/>
  </sheetViews>
  <sheetFormatPr baseColWidth="10" defaultColWidth="11.42578125" defaultRowHeight="15" x14ac:dyDescent="0.2"/>
  <cols>
    <col min="1" max="1" width="23.7109375" style="679" customWidth="1"/>
    <col min="2" max="2" width="45.85546875" style="679" customWidth="1"/>
    <col min="3" max="3" width="17" style="679" customWidth="1"/>
    <col min="4" max="7" width="18.7109375" style="679" customWidth="1"/>
    <col min="8" max="8" width="14.140625" style="679" bestFit="1" customWidth="1"/>
    <col min="9" max="10" width="12.7109375" style="679" bestFit="1" customWidth="1"/>
    <col min="11" max="11" width="22.42578125" style="679" bestFit="1" customWidth="1"/>
    <col min="12" max="16384" width="11.42578125" style="679"/>
  </cols>
  <sheetData>
    <row r="1" spans="2:9" ht="42.95" customHeight="1" x14ac:dyDescent="0.2"/>
    <row r="2" spans="2:9" ht="18" x14ac:dyDescent="0.2">
      <c r="B2" s="1899" t="s">
        <v>1375</v>
      </c>
      <c r="C2" s="1899"/>
      <c r="D2" s="1899"/>
      <c r="E2" s="1899"/>
      <c r="F2" s="1899"/>
      <c r="G2" s="1899"/>
      <c r="H2" s="13" t="s">
        <v>16</v>
      </c>
    </row>
    <row r="3" spans="2:9" ht="15.75" x14ac:dyDescent="0.25">
      <c r="B3" s="1902" t="s">
        <v>1334</v>
      </c>
      <c r="C3" s="1902"/>
      <c r="D3" s="1902"/>
      <c r="E3" s="1902"/>
      <c r="F3" s="1902"/>
      <c r="G3" s="1902"/>
    </row>
    <row r="4" spans="2:9" ht="15.75" x14ac:dyDescent="0.25">
      <c r="B4" s="1902" t="s">
        <v>1376</v>
      </c>
      <c r="C4" s="1902"/>
      <c r="D4" s="1902"/>
      <c r="E4" s="1902"/>
      <c r="F4" s="1902"/>
      <c r="G4" s="1902"/>
    </row>
    <row r="5" spans="2:9" ht="32.25" customHeight="1" thickBot="1" x14ac:dyDescent="0.25">
      <c r="B5" s="2085" t="s">
        <v>1336</v>
      </c>
      <c r="C5" s="2085"/>
      <c r="D5" s="2085"/>
      <c r="E5" s="2085"/>
      <c r="F5" s="2085"/>
      <c r="G5" s="2085"/>
    </row>
    <row r="6" spans="2:9" ht="15" customHeight="1" x14ac:dyDescent="0.2">
      <c r="B6" s="289"/>
      <c r="C6" s="289"/>
      <c r="D6" s="289"/>
      <c r="E6" s="289"/>
      <c r="F6" s="289"/>
      <c r="G6" s="289"/>
    </row>
    <row r="7" spans="2:9" ht="15" customHeight="1" x14ac:dyDescent="0.25">
      <c r="B7" s="885" t="s">
        <v>1377</v>
      </c>
      <c r="C7" s="973" t="s">
        <v>262</v>
      </c>
      <c r="D7" s="973" t="s">
        <v>263</v>
      </c>
      <c r="E7" s="973" t="s">
        <v>1183</v>
      </c>
      <c r="F7" s="973" t="s">
        <v>1337</v>
      </c>
      <c r="G7" s="974" t="s">
        <v>0</v>
      </c>
    </row>
    <row r="8" spans="2:9" ht="15" customHeight="1" x14ac:dyDescent="0.25">
      <c r="B8" s="886" t="s">
        <v>1378</v>
      </c>
      <c r="C8" s="975">
        <v>467103</v>
      </c>
      <c r="D8" s="975"/>
      <c r="E8" s="975">
        <v>-1240229</v>
      </c>
      <c r="F8" s="975">
        <v>3539490</v>
      </c>
      <c r="G8" s="976">
        <v>2766364</v>
      </c>
    </row>
    <row r="9" spans="2:9" ht="15" customHeight="1" x14ac:dyDescent="0.25">
      <c r="B9" s="887" t="s">
        <v>1379</v>
      </c>
      <c r="C9" s="977">
        <v>314738697</v>
      </c>
      <c r="D9" s="977">
        <v>73859342</v>
      </c>
      <c r="E9" s="977">
        <v>65963631</v>
      </c>
      <c r="F9" s="977">
        <v>30577250</v>
      </c>
      <c r="G9" s="976">
        <v>485138920</v>
      </c>
      <c r="H9" s="692"/>
      <c r="I9" s="692"/>
    </row>
    <row r="10" spans="2:9" ht="15" customHeight="1" x14ac:dyDescent="0.25">
      <c r="B10" s="887" t="s">
        <v>1380</v>
      </c>
      <c r="C10" s="977">
        <v>-51645964</v>
      </c>
      <c r="D10" s="977">
        <v>-24533670</v>
      </c>
      <c r="E10" s="977">
        <v>-11782124</v>
      </c>
      <c r="F10" s="977">
        <v>-5776272</v>
      </c>
      <c r="G10" s="976">
        <v>-93738030</v>
      </c>
      <c r="H10" s="692"/>
      <c r="I10" s="692"/>
    </row>
    <row r="11" spans="2:9" ht="15" customHeight="1" x14ac:dyDescent="0.25">
      <c r="B11" s="887" t="s">
        <v>1381</v>
      </c>
      <c r="C11" s="977">
        <v>-104917581</v>
      </c>
      <c r="D11" s="977">
        <v>-9692043</v>
      </c>
      <c r="E11" s="977">
        <v>-9118549</v>
      </c>
      <c r="F11" s="977">
        <v>-3970240</v>
      </c>
      <c r="G11" s="976">
        <v>-127698413</v>
      </c>
      <c r="H11" s="692"/>
      <c r="I11" s="692"/>
    </row>
    <row r="12" spans="2:9" ht="15" customHeight="1" x14ac:dyDescent="0.25">
      <c r="B12" s="887" t="s">
        <v>1382</v>
      </c>
      <c r="C12" s="977">
        <v>-75778910</v>
      </c>
      <c r="D12" s="977">
        <v>-25312052</v>
      </c>
      <c r="E12" s="977">
        <v>-34947542</v>
      </c>
      <c r="F12" s="977">
        <v>-12937200</v>
      </c>
      <c r="G12" s="976">
        <v>-148975704</v>
      </c>
      <c r="H12" s="692"/>
      <c r="I12" s="692"/>
    </row>
    <row r="13" spans="2:9" ht="15" customHeight="1" x14ac:dyDescent="0.25">
      <c r="B13" s="887" t="s">
        <v>1383</v>
      </c>
      <c r="C13" s="977">
        <v>-68793062</v>
      </c>
      <c r="D13" s="977">
        <v>-18031091</v>
      </c>
      <c r="E13" s="977">
        <v>-40632239</v>
      </c>
      <c r="F13" s="977">
        <v>-6827334</v>
      </c>
      <c r="G13" s="976">
        <v>-134283726</v>
      </c>
      <c r="H13" s="692"/>
      <c r="I13" s="692"/>
    </row>
    <row r="14" spans="2:9" ht="15" customHeight="1" x14ac:dyDescent="0.25">
      <c r="B14" s="887" t="s">
        <v>1384</v>
      </c>
      <c r="C14" s="977">
        <v>-17977653</v>
      </c>
      <c r="D14" s="977">
        <v>-6978518</v>
      </c>
      <c r="E14" s="977">
        <v>-9077130</v>
      </c>
      <c r="F14" s="977">
        <v>-1482013</v>
      </c>
      <c r="G14" s="976">
        <v>-35515314</v>
      </c>
      <c r="H14" s="692"/>
      <c r="I14" s="692"/>
    </row>
    <row r="15" spans="2:9" ht="15" customHeight="1" x14ac:dyDescent="0.25">
      <c r="B15" s="887" t="s">
        <v>1385</v>
      </c>
      <c r="C15" s="977">
        <v>16653689</v>
      </c>
      <c r="D15" s="977">
        <v>10053532</v>
      </c>
      <c r="E15" s="977">
        <v>5887990</v>
      </c>
      <c r="F15" s="977">
        <v>3989942</v>
      </c>
      <c r="G15" s="976">
        <v>36585153</v>
      </c>
      <c r="H15" s="692"/>
      <c r="I15" s="692"/>
    </row>
    <row r="16" spans="2:9" ht="15" customHeight="1" x14ac:dyDescent="0.25">
      <c r="B16" s="887" t="s">
        <v>1386</v>
      </c>
      <c r="C16" s="977">
        <v>-283049</v>
      </c>
      <c r="D16" s="977"/>
      <c r="E16" s="977"/>
      <c r="F16" s="977">
        <v>13045</v>
      </c>
      <c r="G16" s="976">
        <v>-270004</v>
      </c>
      <c r="H16" s="692"/>
      <c r="I16" s="692"/>
    </row>
    <row r="17" spans="2:11" ht="15" customHeight="1" x14ac:dyDescent="0.25">
      <c r="B17" s="887" t="s">
        <v>1387</v>
      </c>
      <c r="C17" s="977">
        <v>1737831</v>
      </c>
      <c r="D17" s="977">
        <v>159666</v>
      </c>
      <c r="E17" s="977">
        <v>136012</v>
      </c>
      <c r="F17" s="977"/>
      <c r="G17" s="976">
        <v>2033509</v>
      </c>
      <c r="I17" s="692"/>
    </row>
    <row r="18" spans="2:11" ht="15" customHeight="1" x14ac:dyDescent="0.25">
      <c r="B18" s="887" t="s">
        <v>1388</v>
      </c>
      <c r="C18" s="977"/>
      <c r="D18" s="977">
        <v>45</v>
      </c>
      <c r="E18" s="977">
        <v>-1894</v>
      </c>
      <c r="F18" s="977"/>
      <c r="G18" s="976">
        <v>-1849</v>
      </c>
      <c r="I18" s="692"/>
    </row>
    <row r="19" spans="2:11" ht="15" customHeight="1" x14ac:dyDescent="0.25">
      <c r="B19" s="887" t="s">
        <v>1389</v>
      </c>
      <c r="C19" s="977">
        <v>16565850</v>
      </c>
      <c r="D19" s="977">
        <v>6604816</v>
      </c>
      <c r="E19" s="977">
        <v>49338358</v>
      </c>
      <c r="F19" s="977">
        <v>5470559</v>
      </c>
      <c r="G19" s="976">
        <v>77979583</v>
      </c>
      <c r="H19" s="692"/>
      <c r="I19" s="692"/>
      <c r="J19" s="692"/>
      <c r="K19" s="692"/>
    </row>
    <row r="20" spans="2:11" ht="15" customHeight="1" x14ac:dyDescent="0.25">
      <c r="B20" s="886" t="s">
        <v>1390</v>
      </c>
      <c r="C20" s="978">
        <v>30299848</v>
      </c>
      <c r="D20" s="978">
        <v>6130027</v>
      </c>
      <c r="E20" s="978">
        <v>15766513</v>
      </c>
      <c r="F20" s="978">
        <v>9057737</v>
      </c>
      <c r="G20" s="976">
        <v>61254125</v>
      </c>
      <c r="H20" s="692"/>
      <c r="I20" s="692"/>
    </row>
    <row r="21" spans="2:11" ht="15" customHeight="1" x14ac:dyDescent="0.25">
      <c r="B21" s="888"/>
      <c r="C21" s="979"/>
      <c r="D21" s="979"/>
      <c r="E21" s="979"/>
      <c r="F21" s="979"/>
      <c r="G21" s="979"/>
      <c r="I21" s="692"/>
    </row>
    <row r="22" spans="2:11" ht="15" customHeight="1" x14ac:dyDescent="0.25">
      <c r="B22" s="887" t="s">
        <v>1391</v>
      </c>
      <c r="C22" s="977">
        <v>2242005</v>
      </c>
      <c r="D22" s="977">
        <v>20144</v>
      </c>
      <c r="E22" s="977">
        <v>5999</v>
      </c>
      <c r="F22" s="977">
        <v>128936</v>
      </c>
      <c r="G22" s="976">
        <v>2397084</v>
      </c>
      <c r="H22" s="692"/>
      <c r="I22" s="692"/>
    </row>
    <row r="23" spans="2:11" ht="15" customHeight="1" x14ac:dyDescent="0.25">
      <c r="B23" s="887" t="s">
        <v>1392</v>
      </c>
      <c r="C23" s="977">
        <v>-27608746</v>
      </c>
      <c r="D23" s="977">
        <v>-4865181</v>
      </c>
      <c r="E23" s="977">
        <v>-6503969</v>
      </c>
      <c r="F23" s="977">
        <v>-4388705</v>
      </c>
      <c r="G23" s="976">
        <v>-43366601</v>
      </c>
      <c r="H23" s="692"/>
      <c r="I23" s="692"/>
    </row>
    <row r="24" spans="2:11" ht="15" customHeight="1" x14ac:dyDescent="0.25">
      <c r="B24" s="887" t="s">
        <v>1393</v>
      </c>
      <c r="C24" s="977">
        <v>855544</v>
      </c>
      <c r="D24" s="977">
        <v>147199</v>
      </c>
      <c r="E24" s="977">
        <v>340636</v>
      </c>
      <c r="F24" s="977">
        <v>6557</v>
      </c>
      <c r="G24" s="976">
        <v>1349936</v>
      </c>
      <c r="H24" s="692"/>
      <c r="I24" s="692"/>
    </row>
    <row r="25" spans="2:11" ht="15" customHeight="1" x14ac:dyDescent="0.25">
      <c r="B25" s="887" t="s">
        <v>1394</v>
      </c>
      <c r="C25" s="977">
        <v>-403741</v>
      </c>
      <c r="D25" s="977"/>
      <c r="E25" s="977"/>
      <c r="F25" s="977"/>
      <c r="G25" s="976">
        <v>-403741</v>
      </c>
      <c r="I25" s="692"/>
    </row>
    <row r="26" spans="2:11" ht="15" customHeight="1" x14ac:dyDescent="0.25">
      <c r="B26" s="887" t="s">
        <v>1395</v>
      </c>
      <c r="C26" s="977"/>
      <c r="D26" s="977"/>
      <c r="E26" s="977">
        <v>328729</v>
      </c>
      <c r="F26" s="977">
        <v>-903</v>
      </c>
      <c r="G26" s="976">
        <v>327826</v>
      </c>
      <c r="H26" s="692"/>
      <c r="I26" s="692"/>
    </row>
    <row r="27" spans="2:11" ht="15" customHeight="1" x14ac:dyDescent="0.25">
      <c r="B27" s="886" t="s">
        <v>1396</v>
      </c>
      <c r="C27" s="978">
        <v>-24914938</v>
      </c>
      <c r="D27" s="978">
        <v>-4697838</v>
      </c>
      <c r="E27" s="978">
        <v>-5828605</v>
      </c>
      <c r="F27" s="978">
        <v>-4254115</v>
      </c>
      <c r="G27" s="976">
        <v>-39695496</v>
      </c>
      <c r="H27" s="692"/>
      <c r="I27" s="692"/>
    </row>
    <row r="28" spans="2:11" ht="15" customHeight="1" x14ac:dyDescent="0.25">
      <c r="B28" s="887"/>
      <c r="C28" s="977"/>
      <c r="D28" s="977"/>
      <c r="E28" s="977"/>
      <c r="F28" s="977"/>
      <c r="G28" s="976">
        <v>0</v>
      </c>
      <c r="I28" s="692"/>
    </row>
    <row r="29" spans="2:11" ht="15" customHeight="1" x14ac:dyDescent="0.25">
      <c r="B29" s="887" t="s">
        <v>1397</v>
      </c>
      <c r="C29" s="977">
        <v>5852013</v>
      </c>
      <c r="D29" s="977">
        <v>1432189</v>
      </c>
      <c r="E29" s="977">
        <v>8697679</v>
      </c>
      <c r="F29" s="977">
        <v>8343112</v>
      </c>
      <c r="G29" s="976">
        <v>24324993</v>
      </c>
      <c r="I29" s="692"/>
    </row>
    <row r="30" spans="2:11" ht="15" customHeight="1" x14ac:dyDescent="0.2">
      <c r="B30" s="887" t="s">
        <v>1398</v>
      </c>
      <c r="C30" s="977"/>
      <c r="D30" s="977"/>
      <c r="E30" s="977"/>
      <c r="F30" s="977"/>
      <c r="G30" s="977"/>
      <c r="I30" s="692"/>
    </row>
    <row r="31" spans="2:11" ht="15" customHeight="1" x14ac:dyDescent="0.25">
      <c r="B31" s="888"/>
      <c r="C31" s="979"/>
      <c r="D31" s="979"/>
      <c r="E31" s="979"/>
      <c r="F31" s="979"/>
      <c r="G31" s="979"/>
      <c r="I31" s="692"/>
    </row>
    <row r="32" spans="2:11" ht="15" customHeight="1" x14ac:dyDescent="0.25">
      <c r="B32" s="889" t="s">
        <v>1399</v>
      </c>
      <c r="C32" s="980">
        <v>5852013</v>
      </c>
      <c r="D32" s="980">
        <v>1432189</v>
      </c>
      <c r="E32" s="980">
        <v>8697679</v>
      </c>
      <c r="F32" s="980">
        <v>8343112</v>
      </c>
      <c r="G32" s="976">
        <v>24324993</v>
      </c>
      <c r="I32" s="692"/>
    </row>
    <row r="33" spans="2:7" ht="15" customHeight="1" x14ac:dyDescent="0.2">
      <c r="B33" s="300" t="s">
        <v>1400</v>
      </c>
      <c r="C33" s="289"/>
      <c r="D33" s="289"/>
      <c r="E33" s="289"/>
      <c r="F33" s="289"/>
      <c r="G33" s="298"/>
    </row>
    <row r="34" spans="2:7" ht="29.25" customHeight="1" x14ac:dyDescent="0.25">
      <c r="B34"/>
      <c r="C34"/>
      <c r="D34"/>
      <c r="E34"/>
      <c r="F34"/>
      <c r="G34"/>
    </row>
    <row r="35" spans="2:7" x14ac:dyDescent="0.2">
      <c r="E35" s="711"/>
    </row>
  </sheetData>
  <mergeCells count="4">
    <mergeCell ref="B2:G2"/>
    <mergeCell ref="B3:G3"/>
    <mergeCell ref="B4:G4"/>
    <mergeCell ref="B5:G5"/>
  </mergeCells>
  <hyperlinks>
    <hyperlink ref="H2" location="'Indice Total'!A189" display="Volver" xr:uid="{00000000-0004-0000-8D00-000000000000}"/>
  </hyperlinks>
  <pageMargins left="0.7" right="0.7" top="0.75" bottom="0.75" header="0.3" footer="0.3"/>
  <pageSetup paperSize="14" scale="93"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tabColor theme="1"/>
  </sheetPr>
  <dimension ref="B1:D6"/>
  <sheetViews>
    <sheetView showGridLines="0" zoomScale="90" zoomScaleNormal="90" workbookViewId="0"/>
  </sheetViews>
  <sheetFormatPr baseColWidth="10" defaultRowHeight="15" x14ac:dyDescent="0.25"/>
  <cols>
    <col min="1" max="1" width="23.7109375" customWidth="1"/>
    <col min="2" max="2" width="11.42578125" customWidth="1"/>
    <col min="3" max="3" width="161" customWidth="1"/>
  </cols>
  <sheetData>
    <row r="1" spans="2:4" ht="42.95" customHeight="1" x14ac:dyDescent="0.35">
      <c r="C1" s="105" t="s">
        <v>17</v>
      </c>
      <c r="D1" s="361"/>
    </row>
    <row r="2" spans="2:4" ht="29.25" customHeight="1" x14ac:dyDescent="0.35">
      <c r="C2" s="890"/>
      <c r="D2" s="13" t="s">
        <v>16</v>
      </c>
    </row>
    <row r="3" spans="2:4" ht="21" x14ac:dyDescent="0.25">
      <c r="B3" s="631"/>
      <c r="C3" s="125" t="s">
        <v>183</v>
      </c>
    </row>
    <row r="4" spans="2:4" ht="21" x14ac:dyDescent="0.35">
      <c r="B4" s="2" t="s">
        <v>15</v>
      </c>
      <c r="C4" s="126"/>
    </row>
    <row r="5" spans="2:4" x14ac:dyDescent="0.25">
      <c r="B5" s="6">
        <v>162</v>
      </c>
      <c r="C5" s="93" t="str">
        <f>CONCATENATE('162'!B3," ",'162'!B4)</f>
        <v>NÚMERO DE AFILIADOS A LOS SERVICIOS DE BIENESTAR FISCALIZADOS POR LA SUPERINTENDENCIA DE SEGURIDAD SOCIAL, SEGÚN INSTITUCIÓN Y TIPO DE AFILIADO Y NÚMERO DE CARGAS FAMILIARES  DICIEMBRE DE 2020</v>
      </c>
    </row>
    <row r="6" spans="2:4" x14ac:dyDescent="0.25">
      <c r="B6" s="6">
        <v>163</v>
      </c>
      <c r="C6" s="93" t="str">
        <f>CONCATENATE('163'!B3," ",'163'!B5)</f>
        <v>ESTADO DE INGRESOS Y GASTOS DE LOS SERVICIOS DE BIENESTAR FISCALIZADOS POR LA SUPERINTENDENCIA DE SEGURIDAD SOCIAL, POR INSTITUCIÓN 2020</v>
      </c>
    </row>
  </sheetData>
  <hyperlinks>
    <hyperlink ref="B5" location="'162'!A1" display="'162'!A1" xr:uid="{00000000-0004-0000-8E00-000000000000}"/>
    <hyperlink ref="B6" location="'163'!A1" display="'163'!A1" xr:uid="{00000000-0004-0000-8E00-000001000000}"/>
    <hyperlink ref="D2" location="'Indice Total'!A196" display="Volver" xr:uid="{00000000-0004-0000-8E00-000002000000}"/>
  </hyperlinks>
  <pageMargins left="0.7" right="0.7" top="0.75" bottom="0.75" header="0.3" footer="0.3"/>
  <drawing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tabColor theme="0" tint="-0.499984740745262"/>
  </sheetPr>
  <dimension ref="B1:L165"/>
  <sheetViews>
    <sheetView showGridLines="0" zoomScale="90" zoomScaleNormal="90" workbookViewId="0"/>
  </sheetViews>
  <sheetFormatPr baseColWidth="10" defaultColWidth="11.42578125" defaultRowHeight="12.75" x14ac:dyDescent="0.2"/>
  <cols>
    <col min="1" max="1" width="23.7109375" style="891" customWidth="1"/>
    <col min="2" max="2" width="85.140625" style="891" customWidth="1"/>
    <col min="3" max="3" width="18.42578125" style="892" customWidth="1"/>
    <col min="4" max="4" width="15.7109375" style="892" customWidth="1"/>
    <col min="5" max="5" width="15" style="892" customWidth="1"/>
    <col min="6" max="6" width="20.28515625" style="893" customWidth="1"/>
    <col min="7" max="16384" width="11.42578125" style="891"/>
  </cols>
  <sheetData>
    <row r="1" spans="2:12" ht="42.95" customHeight="1" x14ac:dyDescent="0.2"/>
    <row r="2" spans="2:12" ht="18" x14ac:dyDescent="0.25">
      <c r="B2" s="2044" t="s">
        <v>1401</v>
      </c>
      <c r="C2" s="2044"/>
      <c r="D2" s="2044"/>
      <c r="E2" s="2044"/>
      <c r="F2" s="2044"/>
      <c r="G2" s="13" t="s">
        <v>16</v>
      </c>
    </row>
    <row r="3" spans="2:12" ht="39" customHeight="1" x14ac:dyDescent="0.25">
      <c r="B3" s="2045" t="s">
        <v>1402</v>
      </c>
      <c r="C3" s="2045"/>
      <c r="D3" s="2045"/>
      <c r="E3" s="2045"/>
      <c r="F3" s="2045"/>
    </row>
    <row r="4" spans="2:12" ht="24.75" customHeight="1" thickBot="1" x14ac:dyDescent="0.3">
      <c r="B4" s="2086" t="s">
        <v>1403</v>
      </c>
      <c r="C4" s="2086"/>
      <c r="D4" s="2086"/>
      <c r="E4" s="2086"/>
      <c r="F4" s="2086"/>
    </row>
    <row r="5" spans="2:12" x14ac:dyDescent="0.2">
      <c r="B5" s="894"/>
      <c r="C5" s="895"/>
      <c r="D5" s="895"/>
      <c r="E5" s="895"/>
      <c r="F5" s="896"/>
    </row>
    <row r="6" spans="2:12" ht="44.25" customHeight="1" x14ac:dyDescent="0.25">
      <c r="B6" s="897" t="s">
        <v>1404</v>
      </c>
      <c r="C6" s="898" t="s">
        <v>1225</v>
      </c>
      <c r="D6" s="898" t="s">
        <v>1405</v>
      </c>
      <c r="E6" s="898" t="s">
        <v>1406</v>
      </c>
      <c r="F6" s="899" t="s">
        <v>1407</v>
      </c>
      <c r="I6"/>
      <c r="J6"/>
      <c r="K6"/>
      <c r="L6"/>
    </row>
    <row r="7" spans="2:12" ht="18" customHeight="1" x14ac:dyDescent="0.2">
      <c r="B7" s="900" t="s">
        <v>1408</v>
      </c>
      <c r="C7" s="901">
        <v>296</v>
      </c>
      <c r="D7" s="901">
        <v>1</v>
      </c>
      <c r="E7" s="901">
        <v>297</v>
      </c>
      <c r="F7" s="901">
        <v>291</v>
      </c>
    </row>
    <row r="8" spans="2:12" ht="18" customHeight="1" x14ac:dyDescent="0.2">
      <c r="B8" s="900" t="s">
        <v>1409</v>
      </c>
      <c r="C8" s="901">
        <v>66</v>
      </c>
      <c r="D8" s="901">
        <v>3</v>
      </c>
      <c r="E8" s="901">
        <v>69</v>
      </c>
      <c r="F8" s="901">
        <v>44</v>
      </c>
    </row>
    <row r="9" spans="2:12" ht="18" customHeight="1" x14ac:dyDescent="0.2">
      <c r="B9" s="900" t="s">
        <v>1410</v>
      </c>
      <c r="C9" s="901">
        <v>118</v>
      </c>
      <c r="D9" s="901">
        <v>11</v>
      </c>
      <c r="E9" s="901">
        <v>129</v>
      </c>
      <c r="F9" s="901">
        <v>115</v>
      </c>
    </row>
    <row r="10" spans="2:12" ht="18" customHeight="1" x14ac:dyDescent="0.2">
      <c r="B10" s="900" t="s">
        <v>1411</v>
      </c>
      <c r="C10" s="901">
        <v>2674</v>
      </c>
      <c r="D10" s="901">
        <v>101</v>
      </c>
      <c r="E10" s="901">
        <v>2775</v>
      </c>
      <c r="F10" s="901">
        <v>2956</v>
      </c>
    </row>
    <row r="11" spans="2:12" ht="18" customHeight="1" x14ac:dyDescent="0.2">
      <c r="B11" s="900" t="s">
        <v>1412</v>
      </c>
      <c r="C11" s="901">
        <v>927</v>
      </c>
      <c r="D11" s="901">
        <v>140</v>
      </c>
      <c r="E11" s="901">
        <v>1067</v>
      </c>
      <c r="F11" s="901">
        <v>749</v>
      </c>
    </row>
    <row r="12" spans="2:12" ht="18" customHeight="1" x14ac:dyDescent="0.2">
      <c r="B12" s="900" t="s">
        <v>1413</v>
      </c>
      <c r="C12" s="901">
        <v>202</v>
      </c>
      <c r="D12" s="901">
        <v>23</v>
      </c>
      <c r="E12" s="901">
        <v>225</v>
      </c>
      <c r="F12" s="901">
        <v>170</v>
      </c>
    </row>
    <row r="13" spans="2:12" ht="18" customHeight="1" x14ac:dyDescent="0.2">
      <c r="B13" s="900" t="s">
        <v>1414</v>
      </c>
      <c r="C13" s="901">
        <v>166</v>
      </c>
      <c r="D13" s="901">
        <v>11</v>
      </c>
      <c r="E13" s="901">
        <v>177</v>
      </c>
      <c r="F13" s="901">
        <v>157</v>
      </c>
    </row>
    <row r="14" spans="2:12" ht="18" customHeight="1" x14ac:dyDescent="0.2">
      <c r="B14" s="900" t="s">
        <v>1415</v>
      </c>
      <c r="C14" s="901">
        <v>182</v>
      </c>
      <c r="D14" s="901">
        <v>4</v>
      </c>
      <c r="E14" s="901">
        <v>186</v>
      </c>
      <c r="F14" s="901">
        <v>119</v>
      </c>
    </row>
    <row r="15" spans="2:12" ht="18" customHeight="1" x14ac:dyDescent="0.2">
      <c r="B15" s="900" t="s">
        <v>556</v>
      </c>
      <c r="C15" s="901">
        <v>269</v>
      </c>
      <c r="D15" s="901">
        <v>85</v>
      </c>
      <c r="E15" s="901">
        <v>354</v>
      </c>
      <c r="F15" s="901">
        <v>225</v>
      </c>
    </row>
    <row r="16" spans="2:12" ht="18" customHeight="1" x14ac:dyDescent="0.2">
      <c r="B16" s="900" t="s">
        <v>557</v>
      </c>
      <c r="C16" s="901">
        <v>74</v>
      </c>
      <c r="D16" s="901">
        <v>19</v>
      </c>
      <c r="E16" s="901">
        <v>93</v>
      </c>
      <c r="F16" s="901">
        <v>84</v>
      </c>
    </row>
    <row r="17" spans="2:6" ht="18" customHeight="1" x14ac:dyDescent="0.2">
      <c r="B17" s="900" t="s">
        <v>559</v>
      </c>
      <c r="C17" s="901">
        <v>195</v>
      </c>
      <c r="D17" s="901">
        <v>8</v>
      </c>
      <c r="E17" s="901">
        <v>203</v>
      </c>
      <c r="F17" s="901">
        <v>173</v>
      </c>
    </row>
    <row r="18" spans="2:6" ht="18" customHeight="1" x14ac:dyDescent="0.2">
      <c r="B18" s="900" t="s">
        <v>1416</v>
      </c>
      <c r="C18" s="901">
        <v>110</v>
      </c>
      <c r="D18" s="901">
        <v>6</v>
      </c>
      <c r="E18" s="901">
        <v>116</v>
      </c>
      <c r="F18" s="901">
        <v>126</v>
      </c>
    </row>
    <row r="19" spans="2:6" ht="18" customHeight="1" x14ac:dyDescent="0.2">
      <c r="B19" s="900" t="s">
        <v>560</v>
      </c>
      <c r="C19" s="901">
        <v>485</v>
      </c>
      <c r="D19" s="901">
        <v>25</v>
      </c>
      <c r="E19" s="901">
        <v>510</v>
      </c>
      <c r="F19" s="901">
        <v>477</v>
      </c>
    </row>
    <row r="20" spans="2:6" ht="18" customHeight="1" x14ac:dyDescent="0.2">
      <c r="B20" s="900" t="s">
        <v>1417</v>
      </c>
      <c r="C20" s="901">
        <v>34</v>
      </c>
      <c r="D20" s="901">
        <v>0</v>
      </c>
      <c r="E20" s="901">
        <v>34</v>
      </c>
      <c r="F20" s="901">
        <v>30</v>
      </c>
    </row>
    <row r="21" spans="2:6" ht="18" customHeight="1" x14ac:dyDescent="0.2">
      <c r="B21" s="902" t="s">
        <v>1418</v>
      </c>
      <c r="C21" s="901">
        <v>645</v>
      </c>
      <c r="D21" s="901">
        <v>5</v>
      </c>
      <c r="E21" s="901">
        <v>650</v>
      </c>
      <c r="F21" s="901">
        <v>436</v>
      </c>
    </row>
    <row r="22" spans="2:6" ht="18" customHeight="1" x14ac:dyDescent="0.2">
      <c r="B22" s="900" t="s">
        <v>1419</v>
      </c>
      <c r="C22" s="901">
        <v>69</v>
      </c>
      <c r="D22" s="901">
        <v>2</v>
      </c>
      <c r="E22" s="901">
        <v>71</v>
      </c>
      <c r="F22" s="901">
        <v>64</v>
      </c>
    </row>
    <row r="23" spans="2:6" ht="18" customHeight="1" x14ac:dyDescent="0.2">
      <c r="B23" s="900" t="s">
        <v>1420</v>
      </c>
      <c r="C23" s="901">
        <v>111</v>
      </c>
      <c r="D23" s="901">
        <v>0</v>
      </c>
      <c r="E23" s="901">
        <v>111</v>
      </c>
      <c r="F23" s="901"/>
    </row>
    <row r="24" spans="2:6" ht="18" customHeight="1" x14ac:dyDescent="0.2">
      <c r="B24" s="900" t="s">
        <v>1421</v>
      </c>
      <c r="C24" s="901">
        <v>246</v>
      </c>
      <c r="D24" s="901">
        <v>0</v>
      </c>
      <c r="E24" s="901">
        <v>246</v>
      </c>
      <c r="F24" s="901">
        <v>274</v>
      </c>
    </row>
    <row r="25" spans="2:6" ht="18" customHeight="1" x14ac:dyDescent="0.2">
      <c r="B25" s="900" t="s">
        <v>1422</v>
      </c>
      <c r="C25" s="901">
        <v>461</v>
      </c>
      <c r="D25" s="901">
        <v>14</v>
      </c>
      <c r="E25" s="901">
        <v>475</v>
      </c>
      <c r="F25" s="901">
        <v>455</v>
      </c>
    </row>
    <row r="26" spans="2:6" ht="18" customHeight="1" x14ac:dyDescent="0.2">
      <c r="B26" s="900" t="s">
        <v>1423</v>
      </c>
      <c r="C26" s="901">
        <v>564</v>
      </c>
      <c r="D26" s="901">
        <v>30</v>
      </c>
      <c r="E26" s="901">
        <v>594</v>
      </c>
      <c r="F26" s="901">
        <v>553</v>
      </c>
    </row>
    <row r="27" spans="2:6" ht="18" customHeight="1" x14ac:dyDescent="0.2">
      <c r="B27" s="900" t="s">
        <v>1424</v>
      </c>
      <c r="C27" s="901">
        <v>99</v>
      </c>
      <c r="D27" s="901">
        <v>0</v>
      </c>
      <c r="E27" s="901">
        <v>99</v>
      </c>
      <c r="F27" s="901">
        <v>99</v>
      </c>
    </row>
    <row r="28" spans="2:6" ht="18" customHeight="1" x14ac:dyDescent="0.2">
      <c r="B28" s="900" t="s">
        <v>1425</v>
      </c>
      <c r="C28" s="901">
        <v>376</v>
      </c>
      <c r="D28" s="901">
        <v>0</v>
      </c>
      <c r="E28" s="901">
        <v>376</v>
      </c>
      <c r="F28" s="901">
        <v>397</v>
      </c>
    </row>
    <row r="29" spans="2:6" ht="18" customHeight="1" x14ac:dyDescent="0.2">
      <c r="B29" s="900" t="s">
        <v>1426</v>
      </c>
      <c r="C29" s="901">
        <v>667</v>
      </c>
      <c r="D29" s="901">
        <v>2</v>
      </c>
      <c r="E29" s="901">
        <v>669</v>
      </c>
      <c r="F29" s="901">
        <v>693</v>
      </c>
    </row>
    <row r="30" spans="2:6" ht="18" customHeight="1" x14ac:dyDescent="0.2">
      <c r="B30" s="900" t="s">
        <v>1427</v>
      </c>
      <c r="C30" s="901">
        <v>1004</v>
      </c>
      <c r="D30" s="901">
        <v>39</v>
      </c>
      <c r="E30" s="901">
        <v>1043</v>
      </c>
      <c r="F30" s="901">
        <v>720</v>
      </c>
    </row>
    <row r="31" spans="2:6" ht="18" customHeight="1" x14ac:dyDescent="0.2">
      <c r="B31" s="900" t="s">
        <v>1428</v>
      </c>
      <c r="C31" s="901">
        <v>89</v>
      </c>
      <c r="D31" s="901">
        <v>0</v>
      </c>
      <c r="E31" s="901">
        <v>89</v>
      </c>
      <c r="F31" s="901">
        <v>135</v>
      </c>
    </row>
    <row r="32" spans="2:6" ht="18" customHeight="1" x14ac:dyDescent="0.2">
      <c r="B32" s="900" t="s">
        <v>658</v>
      </c>
      <c r="C32" s="901">
        <v>495</v>
      </c>
      <c r="D32" s="901">
        <v>136</v>
      </c>
      <c r="E32" s="901">
        <v>631</v>
      </c>
      <c r="F32" s="901">
        <v>536</v>
      </c>
    </row>
    <row r="33" spans="2:6" ht="18" customHeight="1" x14ac:dyDescent="0.2">
      <c r="B33" s="900" t="s">
        <v>1429</v>
      </c>
      <c r="C33" s="901">
        <v>1896</v>
      </c>
      <c r="D33" s="901">
        <v>208</v>
      </c>
      <c r="E33" s="901">
        <v>2104</v>
      </c>
      <c r="F33" s="901">
        <v>1740</v>
      </c>
    </row>
    <row r="34" spans="2:6" ht="18" customHeight="1" x14ac:dyDescent="0.2">
      <c r="B34" s="900" t="s">
        <v>1430</v>
      </c>
      <c r="C34" s="901">
        <v>216</v>
      </c>
      <c r="D34" s="901">
        <v>13</v>
      </c>
      <c r="E34" s="901">
        <v>229</v>
      </c>
      <c r="F34" s="901">
        <v>232</v>
      </c>
    </row>
    <row r="35" spans="2:6" ht="18" customHeight="1" x14ac:dyDescent="0.2">
      <c r="B35" s="900" t="s">
        <v>1431</v>
      </c>
      <c r="C35" s="901">
        <v>77</v>
      </c>
      <c r="D35" s="901">
        <v>0</v>
      </c>
      <c r="E35" s="901">
        <v>77</v>
      </c>
      <c r="F35" s="901">
        <v>87</v>
      </c>
    </row>
    <row r="36" spans="2:6" ht="18" customHeight="1" x14ac:dyDescent="0.2">
      <c r="B36" s="900" t="s">
        <v>567</v>
      </c>
      <c r="C36" s="901">
        <v>354</v>
      </c>
      <c r="D36" s="901">
        <v>36</v>
      </c>
      <c r="E36" s="901">
        <v>390</v>
      </c>
      <c r="F36" s="901">
        <v>199</v>
      </c>
    </row>
    <row r="37" spans="2:6" ht="18" customHeight="1" x14ac:dyDescent="0.2">
      <c r="B37" s="900" t="s">
        <v>1432</v>
      </c>
      <c r="C37" s="901">
        <v>126</v>
      </c>
      <c r="D37" s="901">
        <v>0</v>
      </c>
      <c r="E37" s="901">
        <v>126</v>
      </c>
      <c r="F37" s="901"/>
    </row>
    <row r="38" spans="2:6" ht="18" customHeight="1" x14ac:dyDescent="0.2">
      <c r="B38" s="900" t="s">
        <v>1433</v>
      </c>
      <c r="C38" s="901">
        <v>4341</v>
      </c>
      <c r="D38" s="901">
        <v>719</v>
      </c>
      <c r="E38" s="901">
        <v>5060</v>
      </c>
      <c r="F38" s="901">
        <v>3107</v>
      </c>
    </row>
    <row r="39" spans="2:6" ht="18" customHeight="1" x14ac:dyDescent="0.2">
      <c r="B39" s="900" t="s">
        <v>1434</v>
      </c>
      <c r="C39" s="901"/>
      <c r="D39" s="901"/>
      <c r="E39" s="901"/>
      <c r="F39" s="901"/>
    </row>
    <row r="40" spans="2:6" ht="18" customHeight="1" x14ac:dyDescent="0.2">
      <c r="B40" s="900" t="s">
        <v>1435</v>
      </c>
      <c r="C40" s="901">
        <v>373</v>
      </c>
      <c r="D40" s="901">
        <v>0</v>
      </c>
      <c r="E40" s="901">
        <v>373</v>
      </c>
      <c r="F40" s="901">
        <v>316</v>
      </c>
    </row>
    <row r="41" spans="2:6" ht="18" customHeight="1" x14ac:dyDescent="0.2">
      <c r="B41" s="900" t="s">
        <v>1436</v>
      </c>
      <c r="C41" s="901">
        <v>1119</v>
      </c>
      <c r="D41" s="901">
        <v>79</v>
      </c>
      <c r="E41" s="901">
        <v>1198</v>
      </c>
      <c r="F41" s="901">
        <v>3230</v>
      </c>
    </row>
    <row r="42" spans="2:6" ht="18" customHeight="1" x14ac:dyDescent="0.2">
      <c r="B42" s="900" t="s">
        <v>568</v>
      </c>
      <c r="C42" s="901">
        <v>566</v>
      </c>
      <c r="D42" s="901">
        <v>13</v>
      </c>
      <c r="E42" s="901">
        <v>579</v>
      </c>
      <c r="F42" s="901">
        <v>546</v>
      </c>
    </row>
    <row r="43" spans="2:6" ht="18" customHeight="1" x14ac:dyDescent="0.2">
      <c r="B43" s="900" t="s">
        <v>569</v>
      </c>
      <c r="C43" s="901">
        <v>906</v>
      </c>
      <c r="D43" s="901">
        <v>116</v>
      </c>
      <c r="E43" s="901">
        <v>1022</v>
      </c>
      <c r="F43" s="901">
        <v>1004</v>
      </c>
    </row>
    <row r="44" spans="2:6" ht="18" customHeight="1" x14ac:dyDescent="0.2">
      <c r="B44" s="900" t="s">
        <v>1437</v>
      </c>
      <c r="C44" s="901">
        <v>18735</v>
      </c>
      <c r="D44" s="901">
        <v>1544</v>
      </c>
      <c r="E44" s="901">
        <v>20279</v>
      </c>
      <c r="F44" s="901">
        <v>15776</v>
      </c>
    </row>
    <row r="45" spans="2:6" ht="18" customHeight="1" x14ac:dyDescent="0.2">
      <c r="B45" s="900" t="s">
        <v>1438</v>
      </c>
      <c r="C45" s="901">
        <v>75</v>
      </c>
      <c r="D45" s="901">
        <v>1</v>
      </c>
      <c r="E45" s="901">
        <v>76</v>
      </c>
      <c r="F45" s="901">
        <v>52</v>
      </c>
    </row>
    <row r="46" spans="2:6" ht="18" customHeight="1" x14ac:dyDescent="0.2">
      <c r="B46" s="900" t="s">
        <v>574</v>
      </c>
      <c r="C46" s="901">
        <v>72</v>
      </c>
      <c r="D46" s="901">
        <v>3</v>
      </c>
      <c r="E46" s="901">
        <v>75</v>
      </c>
      <c r="F46" s="901">
        <v>49</v>
      </c>
    </row>
    <row r="47" spans="2:6" ht="18" customHeight="1" x14ac:dyDescent="0.2">
      <c r="B47" s="900" t="s">
        <v>1439</v>
      </c>
      <c r="C47" s="901">
        <v>112</v>
      </c>
      <c r="D47" s="901">
        <v>2</v>
      </c>
      <c r="E47" s="901">
        <v>114</v>
      </c>
      <c r="F47" s="901">
        <v>120</v>
      </c>
    </row>
    <row r="48" spans="2:6" ht="18" customHeight="1" x14ac:dyDescent="0.2">
      <c r="B48" s="900" t="s">
        <v>576</v>
      </c>
      <c r="C48" s="901">
        <v>97</v>
      </c>
      <c r="D48" s="901">
        <v>4</v>
      </c>
      <c r="E48" s="901">
        <v>101</v>
      </c>
      <c r="F48" s="901">
        <v>104</v>
      </c>
    </row>
    <row r="49" spans="2:6" ht="18" customHeight="1" x14ac:dyDescent="0.2">
      <c r="B49" s="900" t="s">
        <v>1440</v>
      </c>
      <c r="C49" s="901"/>
      <c r="D49" s="901"/>
      <c r="E49" s="901"/>
      <c r="F49" s="901"/>
    </row>
    <row r="50" spans="2:6" ht="18" customHeight="1" x14ac:dyDescent="0.2">
      <c r="B50" s="900" t="s">
        <v>577</v>
      </c>
      <c r="C50" s="901">
        <v>87</v>
      </c>
      <c r="D50" s="901">
        <v>1</v>
      </c>
      <c r="E50" s="901">
        <v>88</v>
      </c>
      <c r="F50" s="901">
        <v>84</v>
      </c>
    </row>
    <row r="51" spans="2:6" ht="18" customHeight="1" x14ac:dyDescent="0.2">
      <c r="B51" s="900" t="s">
        <v>1441</v>
      </c>
      <c r="C51" s="901">
        <v>85</v>
      </c>
      <c r="D51" s="901">
        <v>5</v>
      </c>
      <c r="E51" s="901">
        <v>90</v>
      </c>
      <c r="F51" s="901">
        <v>64</v>
      </c>
    </row>
    <row r="52" spans="2:6" ht="18" customHeight="1" x14ac:dyDescent="0.2">
      <c r="B52" s="900" t="s">
        <v>1442</v>
      </c>
      <c r="C52" s="901"/>
      <c r="D52" s="901"/>
      <c r="E52" s="901"/>
      <c r="F52" s="901"/>
    </row>
    <row r="53" spans="2:6" ht="18" customHeight="1" x14ac:dyDescent="0.2">
      <c r="B53" s="900" t="s">
        <v>1443</v>
      </c>
      <c r="C53" s="901">
        <v>78</v>
      </c>
      <c r="D53" s="901">
        <v>0</v>
      </c>
      <c r="E53" s="901">
        <v>78</v>
      </c>
      <c r="F53" s="901">
        <v>96</v>
      </c>
    </row>
    <row r="54" spans="2:6" ht="18" customHeight="1" x14ac:dyDescent="0.2">
      <c r="B54" s="900" t="s">
        <v>1444</v>
      </c>
      <c r="C54" s="901">
        <v>80</v>
      </c>
      <c r="D54" s="901">
        <v>1</v>
      </c>
      <c r="E54" s="901">
        <v>81</v>
      </c>
      <c r="F54" s="901">
        <v>97</v>
      </c>
    </row>
    <row r="55" spans="2:6" ht="18" customHeight="1" x14ac:dyDescent="0.2">
      <c r="B55" s="900" t="s">
        <v>578</v>
      </c>
      <c r="C55" s="901">
        <v>1110</v>
      </c>
      <c r="D55" s="901">
        <v>6</v>
      </c>
      <c r="E55" s="901">
        <v>1116</v>
      </c>
      <c r="F55" s="901">
        <v>771</v>
      </c>
    </row>
    <row r="56" spans="2:6" ht="18" customHeight="1" x14ac:dyDescent="0.2">
      <c r="B56" s="900" t="s">
        <v>580</v>
      </c>
      <c r="C56" s="901">
        <v>1533</v>
      </c>
      <c r="D56" s="901">
        <v>465</v>
      </c>
      <c r="E56" s="901">
        <v>1998</v>
      </c>
      <c r="F56" s="901">
        <v>1609</v>
      </c>
    </row>
    <row r="57" spans="2:6" ht="18" customHeight="1" x14ac:dyDescent="0.2">
      <c r="B57" s="900" t="s">
        <v>1445</v>
      </c>
      <c r="C57" s="901"/>
      <c r="D57" s="901"/>
      <c r="E57" s="901"/>
      <c r="F57" s="901"/>
    </row>
    <row r="58" spans="2:6" ht="18" customHeight="1" x14ac:dyDescent="0.2">
      <c r="B58" s="900" t="s">
        <v>1446</v>
      </c>
      <c r="C58" s="901">
        <v>720</v>
      </c>
      <c r="D58" s="901">
        <v>74</v>
      </c>
      <c r="E58" s="901">
        <v>794</v>
      </c>
      <c r="F58" s="901">
        <v>440</v>
      </c>
    </row>
    <row r="59" spans="2:6" ht="18" customHeight="1" x14ac:dyDescent="0.2">
      <c r="B59" s="900" t="s">
        <v>1447</v>
      </c>
      <c r="C59" s="901">
        <v>378</v>
      </c>
      <c r="D59" s="901">
        <v>55</v>
      </c>
      <c r="E59" s="901">
        <v>433</v>
      </c>
      <c r="F59" s="901">
        <v>356</v>
      </c>
    </row>
    <row r="60" spans="2:6" ht="18" customHeight="1" x14ac:dyDescent="0.2">
      <c r="B60" s="900" t="s">
        <v>1448</v>
      </c>
      <c r="C60" s="901">
        <v>712</v>
      </c>
      <c r="D60" s="901">
        <v>29</v>
      </c>
      <c r="E60" s="901">
        <v>741</v>
      </c>
      <c r="F60" s="901">
        <v>617</v>
      </c>
    </row>
    <row r="61" spans="2:6" ht="18" customHeight="1" x14ac:dyDescent="0.2">
      <c r="B61" s="900" t="s">
        <v>1449</v>
      </c>
      <c r="C61" s="901">
        <v>84</v>
      </c>
      <c r="D61" s="901">
        <v>0</v>
      </c>
      <c r="E61" s="901">
        <v>84</v>
      </c>
      <c r="F61" s="901">
        <v>58</v>
      </c>
    </row>
    <row r="62" spans="2:6" ht="18" customHeight="1" x14ac:dyDescent="0.2">
      <c r="B62" s="900" t="s">
        <v>585</v>
      </c>
      <c r="C62" s="901">
        <v>1245</v>
      </c>
      <c r="D62" s="901">
        <v>80</v>
      </c>
      <c r="E62" s="901">
        <v>1325</v>
      </c>
      <c r="F62" s="901">
        <v>975</v>
      </c>
    </row>
    <row r="63" spans="2:6" ht="18" customHeight="1" x14ac:dyDescent="0.2">
      <c r="B63" s="900" t="s">
        <v>1450</v>
      </c>
      <c r="C63" s="901"/>
      <c r="D63" s="901"/>
      <c r="E63" s="901"/>
      <c r="F63" s="901"/>
    </row>
    <row r="64" spans="2:6" ht="18" customHeight="1" x14ac:dyDescent="0.2">
      <c r="B64" s="900" t="s">
        <v>1451</v>
      </c>
      <c r="C64" s="901"/>
      <c r="D64" s="901"/>
      <c r="E64" s="901"/>
      <c r="F64" s="901"/>
    </row>
    <row r="65" spans="2:6" ht="18" customHeight="1" x14ac:dyDescent="0.2">
      <c r="B65" s="900" t="s">
        <v>588</v>
      </c>
      <c r="C65" s="901">
        <v>16482</v>
      </c>
      <c r="D65" s="901">
        <v>941</v>
      </c>
      <c r="E65" s="901">
        <v>17423</v>
      </c>
      <c r="F65" s="901">
        <v>16912</v>
      </c>
    </row>
    <row r="66" spans="2:6" ht="18" customHeight="1" x14ac:dyDescent="0.2">
      <c r="B66" s="900" t="s">
        <v>1452</v>
      </c>
      <c r="C66" s="901">
        <v>377</v>
      </c>
      <c r="D66" s="901">
        <v>73</v>
      </c>
      <c r="E66" s="901">
        <v>450</v>
      </c>
      <c r="F66" s="901">
        <v>305</v>
      </c>
    </row>
    <row r="67" spans="2:6" ht="18" customHeight="1" x14ac:dyDescent="0.2">
      <c r="B67" s="900" t="s">
        <v>1453</v>
      </c>
      <c r="C67" s="901">
        <v>381</v>
      </c>
      <c r="D67" s="901">
        <v>59</v>
      </c>
      <c r="E67" s="901">
        <v>440</v>
      </c>
      <c r="F67" s="901">
        <v>451</v>
      </c>
    </row>
    <row r="68" spans="2:6" ht="18" customHeight="1" x14ac:dyDescent="0.2">
      <c r="B68" s="900" t="s">
        <v>1454</v>
      </c>
      <c r="C68" s="901">
        <v>2338</v>
      </c>
      <c r="D68" s="901">
        <v>543</v>
      </c>
      <c r="E68" s="901">
        <v>2881</v>
      </c>
      <c r="F68" s="901">
        <v>1900</v>
      </c>
    </row>
    <row r="69" spans="2:6" ht="18" customHeight="1" x14ac:dyDescent="0.2">
      <c r="B69" s="900" t="s">
        <v>1455</v>
      </c>
      <c r="C69" s="901">
        <v>197</v>
      </c>
      <c r="D69" s="901">
        <v>1</v>
      </c>
      <c r="E69" s="901">
        <v>198</v>
      </c>
      <c r="F69" s="901">
        <v>167</v>
      </c>
    </row>
    <row r="70" spans="2:6" ht="18" customHeight="1" x14ac:dyDescent="0.2">
      <c r="B70" s="900" t="s">
        <v>1456</v>
      </c>
      <c r="C70" s="901">
        <v>82</v>
      </c>
      <c r="D70" s="901">
        <v>4</v>
      </c>
      <c r="E70" s="901">
        <v>86</v>
      </c>
      <c r="F70" s="901">
        <v>51</v>
      </c>
    </row>
    <row r="71" spans="2:6" ht="18" customHeight="1" x14ac:dyDescent="0.2">
      <c r="B71" s="900" t="s">
        <v>1457</v>
      </c>
      <c r="C71" s="901">
        <v>7348</v>
      </c>
      <c r="D71" s="901">
        <v>953</v>
      </c>
      <c r="E71" s="901">
        <v>8301</v>
      </c>
      <c r="F71" s="901">
        <v>8088</v>
      </c>
    </row>
    <row r="72" spans="2:6" ht="18" customHeight="1" x14ac:dyDescent="0.2">
      <c r="B72" s="900" t="s">
        <v>1458</v>
      </c>
      <c r="C72" s="901">
        <v>748</v>
      </c>
      <c r="D72" s="901">
        <v>76</v>
      </c>
      <c r="E72" s="901">
        <v>824</v>
      </c>
      <c r="F72" s="901">
        <v>521</v>
      </c>
    </row>
    <row r="73" spans="2:6" ht="18" customHeight="1" x14ac:dyDescent="0.2">
      <c r="B73" s="900" t="s">
        <v>1459</v>
      </c>
      <c r="C73" s="901">
        <v>988</v>
      </c>
      <c r="D73" s="901">
        <v>259</v>
      </c>
      <c r="E73" s="901">
        <v>1247</v>
      </c>
      <c r="F73" s="901">
        <v>1300</v>
      </c>
    </row>
    <row r="74" spans="2:6" ht="18" customHeight="1" x14ac:dyDescent="0.2">
      <c r="B74" s="900" t="s">
        <v>1460</v>
      </c>
      <c r="C74" s="901">
        <v>3785</v>
      </c>
      <c r="D74" s="901">
        <v>183</v>
      </c>
      <c r="E74" s="901">
        <v>3968</v>
      </c>
      <c r="F74" s="901">
        <v>2736</v>
      </c>
    </row>
    <row r="75" spans="2:6" ht="18" customHeight="1" x14ac:dyDescent="0.2">
      <c r="B75" s="900" t="s">
        <v>1461</v>
      </c>
      <c r="C75" s="901">
        <v>755</v>
      </c>
      <c r="D75" s="901">
        <v>68</v>
      </c>
      <c r="E75" s="901">
        <v>823</v>
      </c>
      <c r="F75" s="901">
        <v>770</v>
      </c>
    </row>
    <row r="76" spans="2:6" ht="18" customHeight="1" x14ac:dyDescent="0.2">
      <c r="B76" s="900" t="s">
        <v>1462</v>
      </c>
      <c r="C76" s="901">
        <v>4519</v>
      </c>
      <c r="D76" s="901">
        <v>927</v>
      </c>
      <c r="E76" s="901">
        <v>5446</v>
      </c>
      <c r="F76" s="901">
        <v>4301</v>
      </c>
    </row>
    <row r="77" spans="2:6" ht="18" customHeight="1" x14ac:dyDescent="0.2">
      <c r="B77" s="900" t="s">
        <v>1463</v>
      </c>
      <c r="C77" s="901">
        <v>1933</v>
      </c>
      <c r="D77" s="901">
        <v>147</v>
      </c>
      <c r="E77" s="901">
        <v>2080</v>
      </c>
      <c r="F77" s="901">
        <v>1643</v>
      </c>
    </row>
    <row r="78" spans="2:6" ht="18" customHeight="1" x14ac:dyDescent="0.2">
      <c r="B78" s="900" t="s">
        <v>1464</v>
      </c>
      <c r="C78" s="901">
        <v>342</v>
      </c>
      <c r="D78" s="901">
        <v>9</v>
      </c>
      <c r="E78" s="901">
        <v>351</v>
      </c>
      <c r="F78" s="901">
        <v>328</v>
      </c>
    </row>
    <row r="79" spans="2:6" ht="18" customHeight="1" x14ac:dyDescent="0.2">
      <c r="B79" s="900" t="s">
        <v>1465</v>
      </c>
      <c r="C79" s="901">
        <v>252</v>
      </c>
      <c r="D79" s="901">
        <v>51</v>
      </c>
      <c r="E79" s="901">
        <v>303</v>
      </c>
      <c r="F79" s="901">
        <v>237</v>
      </c>
    </row>
    <row r="80" spans="2:6" ht="18" customHeight="1" x14ac:dyDescent="0.2">
      <c r="B80" s="900" t="s">
        <v>589</v>
      </c>
      <c r="C80" s="901">
        <v>323</v>
      </c>
      <c r="D80" s="901">
        <v>75</v>
      </c>
      <c r="E80" s="901">
        <v>398</v>
      </c>
      <c r="F80" s="901">
        <v>380</v>
      </c>
    </row>
    <row r="81" spans="2:6" ht="18" customHeight="1" x14ac:dyDescent="0.2">
      <c r="B81" s="900" t="s">
        <v>1466</v>
      </c>
      <c r="C81" s="901">
        <v>8642</v>
      </c>
      <c r="D81" s="901">
        <v>848</v>
      </c>
      <c r="E81" s="901">
        <v>9490</v>
      </c>
      <c r="F81" s="901">
        <v>9084</v>
      </c>
    </row>
    <row r="82" spans="2:6" ht="18" customHeight="1" x14ac:dyDescent="0.2">
      <c r="B82" s="900" t="s">
        <v>1467</v>
      </c>
      <c r="C82" s="901">
        <v>424</v>
      </c>
      <c r="D82" s="901">
        <v>42</v>
      </c>
      <c r="E82" s="901">
        <v>466</v>
      </c>
      <c r="F82" s="901">
        <v>467</v>
      </c>
    </row>
    <row r="83" spans="2:6" ht="18" customHeight="1" x14ac:dyDescent="0.2">
      <c r="B83" s="900" t="s">
        <v>1468</v>
      </c>
      <c r="C83" s="901">
        <v>199</v>
      </c>
      <c r="D83" s="901">
        <v>19</v>
      </c>
      <c r="E83" s="901">
        <v>218</v>
      </c>
      <c r="F83" s="901">
        <v>182</v>
      </c>
    </row>
    <row r="84" spans="2:6" ht="18" customHeight="1" x14ac:dyDescent="0.2">
      <c r="B84" s="900" t="s">
        <v>1469</v>
      </c>
      <c r="C84" s="901"/>
      <c r="D84" s="901"/>
      <c r="E84" s="901"/>
      <c r="F84" s="901"/>
    </row>
    <row r="85" spans="2:6" ht="18" customHeight="1" x14ac:dyDescent="0.2">
      <c r="B85" s="900" t="s">
        <v>1470</v>
      </c>
      <c r="C85" s="901">
        <v>88</v>
      </c>
      <c r="D85" s="901">
        <v>2</v>
      </c>
      <c r="E85" s="901">
        <v>90</v>
      </c>
      <c r="F85" s="901"/>
    </row>
    <row r="86" spans="2:6" ht="18" customHeight="1" x14ac:dyDescent="0.2">
      <c r="B86" s="900" t="s">
        <v>1471</v>
      </c>
      <c r="C86" s="901">
        <v>97</v>
      </c>
      <c r="D86" s="901">
        <v>0</v>
      </c>
      <c r="E86" s="901">
        <v>97</v>
      </c>
      <c r="F86" s="901">
        <v>62</v>
      </c>
    </row>
    <row r="87" spans="2:6" ht="18" customHeight="1" x14ac:dyDescent="0.2">
      <c r="B87" s="900" t="s">
        <v>1472</v>
      </c>
      <c r="C87" s="901">
        <v>93</v>
      </c>
      <c r="D87" s="901">
        <v>9</v>
      </c>
      <c r="E87" s="901">
        <v>102</v>
      </c>
      <c r="F87" s="901">
        <v>22</v>
      </c>
    </row>
    <row r="88" spans="2:6" ht="18" customHeight="1" x14ac:dyDescent="0.2">
      <c r="B88" s="900" t="s">
        <v>591</v>
      </c>
      <c r="C88" s="901">
        <v>3099</v>
      </c>
      <c r="D88" s="901">
        <v>401</v>
      </c>
      <c r="E88" s="901">
        <v>3500</v>
      </c>
      <c r="F88" s="901">
        <v>2961</v>
      </c>
    </row>
    <row r="89" spans="2:6" ht="18" customHeight="1" x14ac:dyDescent="0.2">
      <c r="B89" s="900" t="s">
        <v>1473</v>
      </c>
      <c r="C89" s="901">
        <v>256</v>
      </c>
      <c r="D89" s="901">
        <v>5</v>
      </c>
      <c r="E89" s="901">
        <v>261</v>
      </c>
      <c r="F89" s="901">
        <v>252</v>
      </c>
    </row>
    <row r="90" spans="2:6" ht="18" customHeight="1" x14ac:dyDescent="0.2">
      <c r="B90" s="900" t="s">
        <v>1474</v>
      </c>
      <c r="C90" s="901">
        <v>66</v>
      </c>
      <c r="D90" s="901">
        <v>1</v>
      </c>
      <c r="E90" s="901">
        <v>67</v>
      </c>
      <c r="F90" s="901">
        <v>64</v>
      </c>
    </row>
    <row r="91" spans="2:6" ht="18" customHeight="1" x14ac:dyDescent="0.2">
      <c r="B91" s="900" t="s">
        <v>623</v>
      </c>
      <c r="C91" s="901">
        <v>4289</v>
      </c>
      <c r="D91" s="901">
        <v>253</v>
      </c>
      <c r="E91" s="901">
        <v>4542</v>
      </c>
      <c r="F91" s="901">
        <v>4529</v>
      </c>
    </row>
    <row r="92" spans="2:6" ht="18" customHeight="1" x14ac:dyDescent="0.2">
      <c r="B92" s="900" t="s">
        <v>592</v>
      </c>
      <c r="C92" s="901">
        <v>2940</v>
      </c>
      <c r="D92" s="901">
        <v>404</v>
      </c>
      <c r="E92" s="901">
        <v>3344</v>
      </c>
      <c r="F92" s="901">
        <v>1953</v>
      </c>
    </row>
    <row r="93" spans="2:6" ht="18" customHeight="1" x14ac:dyDescent="0.2">
      <c r="B93" s="900" t="s">
        <v>617</v>
      </c>
      <c r="C93" s="901">
        <v>1996</v>
      </c>
      <c r="D93" s="901">
        <v>203</v>
      </c>
      <c r="E93" s="901">
        <v>2199</v>
      </c>
      <c r="F93" s="901">
        <v>1819</v>
      </c>
    </row>
    <row r="94" spans="2:6" ht="18" customHeight="1" x14ac:dyDescent="0.2">
      <c r="B94" s="900" t="s">
        <v>593</v>
      </c>
      <c r="C94" s="901">
        <v>3198</v>
      </c>
      <c r="D94" s="901">
        <v>252</v>
      </c>
      <c r="E94" s="901">
        <v>3450</v>
      </c>
      <c r="F94" s="901">
        <v>4790</v>
      </c>
    </row>
    <row r="95" spans="2:6" ht="18" customHeight="1" x14ac:dyDescent="0.2">
      <c r="B95" s="900" t="s">
        <v>594</v>
      </c>
      <c r="C95" s="901">
        <v>1817</v>
      </c>
      <c r="D95" s="901">
        <v>352</v>
      </c>
      <c r="E95" s="901">
        <v>2169</v>
      </c>
      <c r="F95" s="901">
        <v>1783</v>
      </c>
    </row>
    <row r="96" spans="2:6" ht="18" customHeight="1" x14ac:dyDescent="0.2">
      <c r="B96" s="900" t="s">
        <v>595</v>
      </c>
      <c r="C96" s="901">
        <v>3900</v>
      </c>
      <c r="D96" s="901">
        <v>799</v>
      </c>
      <c r="E96" s="901">
        <v>4699</v>
      </c>
      <c r="F96" s="901">
        <v>3208</v>
      </c>
    </row>
    <row r="97" spans="2:6" ht="18" customHeight="1" x14ac:dyDescent="0.2">
      <c r="B97" s="900" t="s">
        <v>596</v>
      </c>
      <c r="C97" s="901">
        <v>1755</v>
      </c>
      <c r="D97" s="901">
        <v>157</v>
      </c>
      <c r="E97" s="901">
        <v>1912</v>
      </c>
      <c r="F97" s="901">
        <v>2167</v>
      </c>
    </row>
    <row r="98" spans="2:6" ht="18" customHeight="1" x14ac:dyDescent="0.2">
      <c r="B98" s="900" t="s">
        <v>597</v>
      </c>
      <c r="C98" s="901">
        <v>1303</v>
      </c>
      <c r="D98" s="901">
        <v>142</v>
      </c>
      <c r="E98" s="901">
        <v>1445</v>
      </c>
      <c r="F98" s="901">
        <v>1251</v>
      </c>
    </row>
    <row r="99" spans="2:6" ht="18" customHeight="1" x14ac:dyDescent="0.2">
      <c r="B99" s="900" t="s">
        <v>598</v>
      </c>
      <c r="C99" s="901">
        <v>1767</v>
      </c>
      <c r="D99" s="901">
        <v>77</v>
      </c>
      <c r="E99" s="901">
        <v>1844</v>
      </c>
      <c r="F99" s="901">
        <v>3543</v>
      </c>
    </row>
    <row r="100" spans="2:6" ht="18" customHeight="1" x14ac:dyDescent="0.2">
      <c r="B100" s="900" t="s">
        <v>1475</v>
      </c>
      <c r="C100" s="901">
        <v>1998</v>
      </c>
      <c r="D100" s="901">
        <v>71</v>
      </c>
      <c r="E100" s="901">
        <v>2069</v>
      </c>
      <c r="F100" s="901">
        <v>1464</v>
      </c>
    </row>
    <row r="101" spans="2:6" ht="18" customHeight="1" x14ac:dyDescent="0.2">
      <c r="B101" s="900" t="s">
        <v>599</v>
      </c>
      <c r="C101" s="901">
        <v>2911</v>
      </c>
      <c r="D101" s="901">
        <v>278</v>
      </c>
      <c r="E101" s="901">
        <v>3189</v>
      </c>
      <c r="F101" s="901">
        <v>3156</v>
      </c>
    </row>
    <row r="102" spans="2:6" ht="18" customHeight="1" x14ac:dyDescent="0.2">
      <c r="B102" s="900" t="s">
        <v>601</v>
      </c>
      <c r="C102" s="901">
        <v>4565</v>
      </c>
      <c r="D102" s="901">
        <v>781</v>
      </c>
      <c r="E102" s="901">
        <v>5346</v>
      </c>
      <c r="F102" s="901">
        <v>9259</v>
      </c>
    </row>
    <row r="103" spans="2:6" ht="18" customHeight="1" x14ac:dyDescent="0.2">
      <c r="B103" s="900" t="s">
        <v>602</v>
      </c>
      <c r="C103" s="901">
        <v>4565</v>
      </c>
      <c r="D103" s="901">
        <v>406</v>
      </c>
      <c r="E103" s="901">
        <v>4971</v>
      </c>
      <c r="F103" s="901">
        <v>3910</v>
      </c>
    </row>
    <row r="104" spans="2:6" ht="18" customHeight="1" x14ac:dyDescent="0.2">
      <c r="B104" s="900" t="s">
        <v>600</v>
      </c>
      <c r="C104" s="901">
        <v>1662</v>
      </c>
      <c r="D104" s="901">
        <v>197</v>
      </c>
      <c r="E104" s="901">
        <v>1859</v>
      </c>
      <c r="F104" s="901">
        <v>2258</v>
      </c>
    </row>
    <row r="105" spans="2:6" ht="18" customHeight="1" x14ac:dyDescent="0.2">
      <c r="B105" s="900" t="s">
        <v>1476</v>
      </c>
      <c r="C105" s="901"/>
      <c r="D105" s="901"/>
      <c r="E105" s="901"/>
      <c r="F105" s="901"/>
    </row>
    <row r="106" spans="2:6" ht="18" customHeight="1" x14ac:dyDescent="0.2">
      <c r="B106" s="900" t="s">
        <v>607</v>
      </c>
      <c r="C106" s="901">
        <v>1778</v>
      </c>
      <c r="D106" s="901">
        <v>74</v>
      </c>
      <c r="E106" s="901">
        <v>1852</v>
      </c>
      <c r="F106" s="901">
        <v>1252</v>
      </c>
    </row>
    <row r="107" spans="2:6" ht="18" customHeight="1" x14ac:dyDescent="0.2">
      <c r="B107" s="900" t="s">
        <v>1477</v>
      </c>
      <c r="C107" s="901">
        <v>3725</v>
      </c>
      <c r="D107" s="901">
        <v>274</v>
      </c>
      <c r="E107" s="901">
        <v>3999</v>
      </c>
      <c r="F107" s="901">
        <v>9114</v>
      </c>
    </row>
    <row r="108" spans="2:6" ht="18" customHeight="1" x14ac:dyDescent="0.2">
      <c r="B108" s="900" t="s">
        <v>608</v>
      </c>
      <c r="C108" s="901">
        <v>1652</v>
      </c>
      <c r="D108" s="901">
        <v>236</v>
      </c>
      <c r="E108" s="901">
        <v>1888</v>
      </c>
      <c r="F108" s="901">
        <v>1941</v>
      </c>
    </row>
    <row r="109" spans="2:6" ht="18" customHeight="1" x14ac:dyDescent="0.2">
      <c r="B109" s="900" t="s">
        <v>1478</v>
      </c>
      <c r="C109" s="901"/>
      <c r="D109" s="901"/>
      <c r="E109" s="901"/>
      <c r="F109" s="901"/>
    </row>
    <row r="110" spans="2:6" ht="18" customHeight="1" x14ac:dyDescent="0.2">
      <c r="B110" s="900" t="s">
        <v>609</v>
      </c>
      <c r="C110" s="901">
        <v>5281</v>
      </c>
      <c r="D110" s="901">
        <v>583</v>
      </c>
      <c r="E110" s="901">
        <v>5864</v>
      </c>
      <c r="F110" s="901">
        <v>5974</v>
      </c>
    </row>
    <row r="111" spans="2:6" ht="18" customHeight="1" x14ac:dyDescent="0.2">
      <c r="B111" s="900" t="s">
        <v>610</v>
      </c>
      <c r="C111" s="901">
        <v>3723</v>
      </c>
      <c r="D111" s="901">
        <v>512</v>
      </c>
      <c r="E111" s="901">
        <v>4235</v>
      </c>
      <c r="F111" s="901">
        <v>2977</v>
      </c>
    </row>
    <row r="112" spans="2:6" ht="18" customHeight="1" x14ac:dyDescent="0.2">
      <c r="B112" s="900" t="s">
        <v>611</v>
      </c>
      <c r="C112" s="901">
        <v>5321</v>
      </c>
      <c r="D112" s="901">
        <v>692</v>
      </c>
      <c r="E112" s="901">
        <v>6013</v>
      </c>
      <c r="F112" s="901">
        <v>4297</v>
      </c>
    </row>
    <row r="113" spans="2:6" ht="18" customHeight="1" x14ac:dyDescent="0.2">
      <c r="B113" s="900" t="s">
        <v>612</v>
      </c>
      <c r="C113" s="901">
        <v>4270</v>
      </c>
      <c r="D113" s="901">
        <v>260</v>
      </c>
      <c r="E113" s="901">
        <v>4530</v>
      </c>
      <c r="F113" s="901">
        <v>4038</v>
      </c>
    </row>
    <row r="114" spans="2:6" ht="18" customHeight="1" x14ac:dyDescent="0.2">
      <c r="B114" s="900" t="s">
        <v>613</v>
      </c>
      <c r="C114" s="901">
        <v>4766</v>
      </c>
      <c r="D114" s="901">
        <v>325</v>
      </c>
      <c r="E114" s="901">
        <v>5091</v>
      </c>
      <c r="F114" s="901">
        <v>2765</v>
      </c>
    </row>
    <row r="115" spans="2:6" ht="18" customHeight="1" x14ac:dyDescent="0.2">
      <c r="B115" s="900" t="s">
        <v>1479</v>
      </c>
      <c r="C115" s="901">
        <v>5120</v>
      </c>
      <c r="D115" s="901">
        <v>364</v>
      </c>
      <c r="E115" s="901">
        <v>5484</v>
      </c>
      <c r="F115" s="901">
        <v>8091</v>
      </c>
    </row>
    <row r="116" spans="2:6" ht="18" customHeight="1" x14ac:dyDescent="0.2">
      <c r="B116" s="900" t="s">
        <v>615</v>
      </c>
      <c r="C116" s="901">
        <v>3376</v>
      </c>
      <c r="D116" s="901">
        <v>284</v>
      </c>
      <c r="E116" s="901">
        <v>3660</v>
      </c>
      <c r="F116" s="901">
        <v>3090</v>
      </c>
    </row>
    <row r="117" spans="2:6" ht="18" customHeight="1" x14ac:dyDescent="0.2">
      <c r="B117" s="900" t="s">
        <v>1480</v>
      </c>
      <c r="C117" s="901">
        <v>2500</v>
      </c>
      <c r="D117" s="901">
        <v>89</v>
      </c>
      <c r="E117" s="901">
        <v>2589</v>
      </c>
      <c r="F117" s="901"/>
    </row>
    <row r="118" spans="2:6" ht="18" customHeight="1" x14ac:dyDescent="0.2">
      <c r="B118" s="900" t="s">
        <v>618</v>
      </c>
      <c r="C118" s="901">
        <v>2940</v>
      </c>
      <c r="D118" s="901">
        <v>334</v>
      </c>
      <c r="E118" s="901">
        <v>3274</v>
      </c>
      <c r="F118" s="901">
        <v>2471</v>
      </c>
    </row>
    <row r="119" spans="2:6" ht="18" customHeight="1" x14ac:dyDescent="0.2">
      <c r="B119" s="900" t="s">
        <v>619</v>
      </c>
      <c r="C119" s="901">
        <v>2257</v>
      </c>
      <c r="D119" s="901">
        <v>539</v>
      </c>
      <c r="E119" s="901">
        <v>2796</v>
      </c>
      <c r="F119" s="901">
        <v>2380</v>
      </c>
    </row>
    <row r="120" spans="2:6" ht="18" customHeight="1" x14ac:dyDescent="0.2">
      <c r="B120" s="900" t="s">
        <v>620</v>
      </c>
      <c r="C120" s="901">
        <v>3360</v>
      </c>
      <c r="D120" s="901">
        <v>285</v>
      </c>
      <c r="E120" s="901">
        <v>3645</v>
      </c>
      <c r="F120" s="901">
        <v>4809</v>
      </c>
    </row>
    <row r="121" spans="2:6" ht="18" customHeight="1" x14ac:dyDescent="0.2">
      <c r="B121" s="900" t="s">
        <v>1481</v>
      </c>
      <c r="C121" s="901">
        <v>4614</v>
      </c>
      <c r="D121" s="901">
        <v>421</v>
      </c>
      <c r="E121" s="901">
        <v>5035</v>
      </c>
      <c r="F121" s="901">
        <v>5368</v>
      </c>
    </row>
    <row r="122" spans="2:6" ht="18" customHeight="1" x14ac:dyDescent="0.2">
      <c r="B122" s="900" t="s">
        <v>1482</v>
      </c>
      <c r="C122" s="901">
        <v>1715</v>
      </c>
      <c r="D122" s="901">
        <v>224</v>
      </c>
      <c r="E122" s="901">
        <v>1939</v>
      </c>
      <c r="F122" s="901">
        <v>1225</v>
      </c>
    </row>
    <row r="123" spans="2:6" ht="18" customHeight="1" x14ac:dyDescent="0.2">
      <c r="B123" s="900" t="s">
        <v>622</v>
      </c>
      <c r="C123" s="901">
        <v>280</v>
      </c>
      <c r="D123" s="901">
        <v>30</v>
      </c>
      <c r="E123" s="901">
        <v>310</v>
      </c>
      <c r="F123" s="901">
        <v>207</v>
      </c>
    </row>
    <row r="124" spans="2:6" ht="18" customHeight="1" x14ac:dyDescent="0.2">
      <c r="B124" s="900" t="s">
        <v>1483</v>
      </c>
      <c r="C124" s="901">
        <v>931</v>
      </c>
      <c r="D124" s="901">
        <v>9</v>
      </c>
      <c r="E124" s="901">
        <v>940</v>
      </c>
      <c r="F124" s="901">
        <v>844</v>
      </c>
    </row>
    <row r="125" spans="2:6" ht="18" customHeight="1" x14ac:dyDescent="0.2">
      <c r="B125" s="900" t="s">
        <v>625</v>
      </c>
      <c r="C125" s="901">
        <v>1803</v>
      </c>
      <c r="D125" s="901">
        <v>302</v>
      </c>
      <c r="E125" s="901">
        <v>2105</v>
      </c>
      <c r="F125" s="901">
        <v>1727</v>
      </c>
    </row>
    <row r="126" spans="2:6" ht="18" customHeight="1" x14ac:dyDescent="0.2">
      <c r="B126" s="900" t="s">
        <v>626</v>
      </c>
      <c r="C126" s="901">
        <v>517</v>
      </c>
      <c r="D126" s="901">
        <v>37</v>
      </c>
      <c r="E126" s="901">
        <v>554</v>
      </c>
      <c r="F126" s="901">
        <v>504</v>
      </c>
    </row>
    <row r="127" spans="2:6" ht="18" customHeight="1" x14ac:dyDescent="0.2">
      <c r="B127" s="900" t="s">
        <v>1484</v>
      </c>
      <c r="C127" s="901">
        <v>491</v>
      </c>
      <c r="D127" s="901">
        <v>36</v>
      </c>
      <c r="E127" s="901">
        <v>527</v>
      </c>
      <c r="F127" s="901">
        <v>513</v>
      </c>
    </row>
    <row r="128" spans="2:6" ht="18" customHeight="1" x14ac:dyDescent="0.2">
      <c r="B128" s="900" t="s">
        <v>1485</v>
      </c>
      <c r="C128" s="901">
        <v>150</v>
      </c>
      <c r="D128" s="901">
        <v>2</v>
      </c>
      <c r="E128" s="901">
        <v>152</v>
      </c>
      <c r="F128" s="901">
        <v>103</v>
      </c>
    </row>
    <row r="129" spans="2:6" ht="18" customHeight="1" x14ac:dyDescent="0.2">
      <c r="B129" s="900" t="s">
        <v>1486</v>
      </c>
      <c r="C129" s="901">
        <v>410</v>
      </c>
      <c r="D129" s="901">
        <v>16</v>
      </c>
      <c r="E129" s="901">
        <v>426</v>
      </c>
      <c r="F129" s="901">
        <v>361</v>
      </c>
    </row>
    <row r="130" spans="2:6" ht="18" customHeight="1" x14ac:dyDescent="0.2">
      <c r="B130" s="900" t="s">
        <v>628</v>
      </c>
      <c r="C130" s="901">
        <v>3982</v>
      </c>
      <c r="D130" s="901">
        <v>51</v>
      </c>
      <c r="E130" s="901">
        <v>4033</v>
      </c>
      <c r="F130" s="901">
        <v>3440</v>
      </c>
    </row>
    <row r="131" spans="2:6" ht="18" customHeight="1" x14ac:dyDescent="0.2">
      <c r="B131" s="900" t="s">
        <v>1487</v>
      </c>
      <c r="C131" s="901">
        <v>782</v>
      </c>
      <c r="D131" s="901">
        <v>28</v>
      </c>
      <c r="E131" s="901">
        <v>810</v>
      </c>
      <c r="F131" s="901">
        <v>750</v>
      </c>
    </row>
    <row r="132" spans="2:6" ht="18" customHeight="1" x14ac:dyDescent="0.2">
      <c r="B132" s="900" t="s">
        <v>1488</v>
      </c>
      <c r="C132" s="901"/>
      <c r="D132" s="901"/>
      <c r="E132" s="901"/>
      <c r="F132" s="901"/>
    </row>
    <row r="133" spans="2:6" ht="18" customHeight="1" x14ac:dyDescent="0.2">
      <c r="B133" s="900" t="s">
        <v>1489</v>
      </c>
      <c r="C133" s="901">
        <v>227</v>
      </c>
      <c r="D133" s="901">
        <v>2</v>
      </c>
      <c r="E133" s="901">
        <v>229</v>
      </c>
      <c r="F133" s="901">
        <v>131</v>
      </c>
    </row>
    <row r="134" spans="2:6" ht="18" customHeight="1" x14ac:dyDescent="0.2">
      <c r="B134" s="903" t="s">
        <v>1490</v>
      </c>
      <c r="C134" s="901">
        <v>222</v>
      </c>
      <c r="D134" s="901">
        <v>22</v>
      </c>
      <c r="E134" s="901">
        <v>244</v>
      </c>
      <c r="F134" s="901">
        <v>206</v>
      </c>
    </row>
    <row r="135" spans="2:6" ht="18" customHeight="1" x14ac:dyDescent="0.2">
      <c r="B135" s="904" t="s">
        <v>1491</v>
      </c>
      <c r="C135" s="901">
        <v>189</v>
      </c>
      <c r="D135" s="901">
        <v>0</v>
      </c>
      <c r="E135" s="901">
        <v>189</v>
      </c>
      <c r="F135" s="901">
        <v>151</v>
      </c>
    </row>
    <row r="136" spans="2:6" ht="18" customHeight="1" x14ac:dyDescent="0.2">
      <c r="B136" s="900" t="s">
        <v>1492</v>
      </c>
      <c r="C136" s="901">
        <v>184</v>
      </c>
      <c r="D136" s="901">
        <v>11</v>
      </c>
      <c r="E136" s="901">
        <v>195</v>
      </c>
      <c r="F136" s="901">
        <v>167</v>
      </c>
    </row>
    <row r="137" spans="2:6" ht="18" customHeight="1" x14ac:dyDescent="0.2">
      <c r="B137" s="900" t="s">
        <v>1493</v>
      </c>
      <c r="C137" s="901">
        <v>264</v>
      </c>
      <c r="D137" s="901">
        <v>11</v>
      </c>
      <c r="E137" s="901">
        <v>275</v>
      </c>
      <c r="F137" s="901">
        <v>281</v>
      </c>
    </row>
    <row r="138" spans="2:6" ht="18" customHeight="1" x14ac:dyDescent="0.2">
      <c r="B138" s="900" t="s">
        <v>1494</v>
      </c>
      <c r="C138" s="901">
        <v>45</v>
      </c>
      <c r="D138" s="901">
        <v>0</v>
      </c>
      <c r="E138" s="901">
        <v>45</v>
      </c>
      <c r="F138" s="901">
        <v>38</v>
      </c>
    </row>
    <row r="139" spans="2:6" ht="18" customHeight="1" x14ac:dyDescent="0.2">
      <c r="B139" s="900" t="s">
        <v>1495</v>
      </c>
      <c r="C139" s="901">
        <v>688</v>
      </c>
      <c r="D139" s="901">
        <v>21</v>
      </c>
      <c r="E139" s="901">
        <v>709</v>
      </c>
      <c r="F139" s="901">
        <v>553</v>
      </c>
    </row>
    <row r="140" spans="2:6" ht="18" customHeight="1" x14ac:dyDescent="0.2">
      <c r="B140" s="900" t="s">
        <v>1496</v>
      </c>
      <c r="C140" s="901">
        <v>304</v>
      </c>
      <c r="D140" s="901">
        <v>16</v>
      </c>
      <c r="E140" s="901">
        <v>320</v>
      </c>
      <c r="F140" s="901"/>
    </row>
    <row r="141" spans="2:6" ht="18" customHeight="1" x14ac:dyDescent="0.2">
      <c r="B141" s="900" t="s">
        <v>1497</v>
      </c>
      <c r="C141" s="901">
        <v>117</v>
      </c>
      <c r="D141" s="901">
        <v>2</v>
      </c>
      <c r="E141" s="901">
        <v>119</v>
      </c>
      <c r="F141" s="901">
        <v>92</v>
      </c>
    </row>
    <row r="142" spans="2:6" ht="18" customHeight="1" x14ac:dyDescent="0.2">
      <c r="B142" s="900" t="s">
        <v>635</v>
      </c>
      <c r="C142" s="901">
        <v>188</v>
      </c>
      <c r="D142" s="901">
        <v>15</v>
      </c>
      <c r="E142" s="901">
        <v>203</v>
      </c>
      <c r="F142" s="901">
        <v>158</v>
      </c>
    </row>
    <row r="143" spans="2:6" ht="18" customHeight="1" x14ac:dyDescent="0.2">
      <c r="B143" s="900" t="s">
        <v>1498</v>
      </c>
      <c r="C143" s="901">
        <v>228</v>
      </c>
      <c r="D143" s="901">
        <v>8</v>
      </c>
      <c r="E143" s="901">
        <v>236</v>
      </c>
      <c r="F143" s="901">
        <v>201</v>
      </c>
    </row>
    <row r="144" spans="2:6" ht="18" customHeight="1" x14ac:dyDescent="0.2">
      <c r="B144" s="900" t="s">
        <v>636</v>
      </c>
      <c r="C144" s="901">
        <v>209</v>
      </c>
      <c r="D144" s="901">
        <v>33</v>
      </c>
      <c r="E144" s="901">
        <v>242</v>
      </c>
      <c r="F144" s="901">
        <v>163</v>
      </c>
    </row>
    <row r="145" spans="2:6" ht="18" customHeight="1" x14ac:dyDescent="0.2">
      <c r="B145" s="900" t="s">
        <v>637</v>
      </c>
      <c r="C145" s="901">
        <v>110</v>
      </c>
      <c r="D145" s="901">
        <v>6</v>
      </c>
      <c r="E145" s="901">
        <v>116</v>
      </c>
      <c r="F145" s="901">
        <v>115</v>
      </c>
    </row>
    <row r="146" spans="2:6" ht="18" customHeight="1" x14ac:dyDescent="0.2">
      <c r="B146" s="902" t="s">
        <v>1499</v>
      </c>
      <c r="C146" s="901">
        <v>302</v>
      </c>
      <c r="D146" s="901">
        <v>31</v>
      </c>
      <c r="E146" s="901">
        <v>333</v>
      </c>
      <c r="F146" s="901">
        <v>264</v>
      </c>
    </row>
    <row r="147" spans="2:6" ht="18" customHeight="1" x14ac:dyDescent="0.2">
      <c r="B147" s="900" t="s">
        <v>1500</v>
      </c>
      <c r="C147" s="901">
        <v>150</v>
      </c>
      <c r="D147" s="901">
        <v>0</v>
      </c>
      <c r="E147" s="901">
        <v>150</v>
      </c>
      <c r="F147" s="901">
        <v>135</v>
      </c>
    </row>
    <row r="148" spans="2:6" ht="18" customHeight="1" x14ac:dyDescent="0.2">
      <c r="B148" s="900" t="s">
        <v>1501</v>
      </c>
      <c r="C148" s="901">
        <v>106</v>
      </c>
      <c r="D148" s="901">
        <v>0</v>
      </c>
      <c r="E148" s="901">
        <v>106</v>
      </c>
      <c r="F148" s="901">
        <v>119</v>
      </c>
    </row>
    <row r="149" spans="2:6" ht="18" customHeight="1" x14ac:dyDescent="0.2">
      <c r="B149" s="900" t="s">
        <v>1502</v>
      </c>
      <c r="C149" s="901">
        <v>49</v>
      </c>
      <c r="D149" s="901">
        <v>0</v>
      </c>
      <c r="E149" s="901">
        <v>49</v>
      </c>
      <c r="F149" s="901">
        <v>41</v>
      </c>
    </row>
    <row r="150" spans="2:6" ht="18" customHeight="1" x14ac:dyDescent="0.2">
      <c r="B150" s="900" t="s">
        <v>639</v>
      </c>
      <c r="C150" s="901">
        <v>921</v>
      </c>
      <c r="D150" s="901">
        <v>70</v>
      </c>
      <c r="E150" s="901">
        <v>991</v>
      </c>
      <c r="F150" s="901">
        <v>580</v>
      </c>
    </row>
    <row r="151" spans="2:6" ht="18" customHeight="1" x14ac:dyDescent="0.2">
      <c r="B151" s="900" t="s">
        <v>640</v>
      </c>
      <c r="C151" s="901">
        <v>601</v>
      </c>
      <c r="D151" s="901">
        <v>98</v>
      </c>
      <c r="E151" s="901">
        <v>699</v>
      </c>
      <c r="F151" s="901">
        <v>465</v>
      </c>
    </row>
    <row r="152" spans="2:6" ht="18" customHeight="1" x14ac:dyDescent="0.2">
      <c r="B152" s="900" t="s">
        <v>1503</v>
      </c>
      <c r="C152" s="901">
        <v>500</v>
      </c>
      <c r="D152" s="901">
        <v>14</v>
      </c>
      <c r="E152" s="901">
        <v>514</v>
      </c>
      <c r="F152" s="901"/>
    </row>
    <row r="153" spans="2:6" ht="18" customHeight="1" x14ac:dyDescent="0.2">
      <c r="B153" s="900" t="s">
        <v>1504</v>
      </c>
      <c r="C153" s="901"/>
      <c r="D153" s="901"/>
      <c r="E153" s="901"/>
      <c r="F153" s="901"/>
    </row>
    <row r="154" spans="2:6" ht="18" customHeight="1" x14ac:dyDescent="0.2">
      <c r="B154" s="900" t="s">
        <v>646</v>
      </c>
      <c r="C154" s="901">
        <v>475</v>
      </c>
      <c r="D154" s="901">
        <v>56</v>
      </c>
      <c r="E154" s="901">
        <v>531</v>
      </c>
      <c r="F154" s="901">
        <v>389</v>
      </c>
    </row>
    <row r="155" spans="2:6" ht="18" customHeight="1" x14ac:dyDescent="0.2">
      <c r="B155" s="900" t="s">
        <v>647</v>
      </c>
      <c r="C155" s="901">
        <v>434</v>
      </c>
      <c r="D155" s="901">
        <v>22</v>
      </c>
      <c r="E155" s="901">
        <v>456</v>
      </c>
      <c r="F155" s="901">
        <v>315</v>
      </c>
    </row>
    <row r="156" spans="2:6" ht="18" customHeight="1" x14ac:dyDescent="0.2">
      <c r="B156" s="900" t="s">
        <v>1505</v>
      </c>
      <c r="C156" s="901">
        <v>985</v>
      </c>
      <c r="D156" s="901">
        <v>66</v>
      </c>
      <c r="E156" s="901">
        <v>1051</v>
      </c>
      <c r="F156" s="901">
        <v>490</v>
      </c>
    </row>
    <row r="157" spans="2:6" ht="18" customHeight="1" x14ac:dyDescent="0.2">
      <c r="B157" s="900" t="s">
        <v>1506</v>
      </c>
      <c r="C157" s="901"/>
      <c r="D157" s="901"/>
      <c r="E157" s="901"/>
      <c r="F157" s="901"/>
    </row>
    <row r="158" spans="2:6" ht="18" customHeight="1" x14ac:dyDescent="0.2">
      <c r="B158" s="900" t="s">
        <v>1507</v>
      </c>
      <c r="C158" s="901"/>
      <c r="D158" s="901"/>
      <c r="E158" s="901"/>
      <c r="F158" s="901"/>
    </row>
    <row r="159" spans="2:6" ht="18" customHeight="1" x14ac:dyDescent="0.2">
      <c r="B159" s="900" t="s">
        <v>1508</v>
      </c>
      <c r="C159" s="901">
        <v>1050</v>
      </c>
      <c r="D159" s="901">
        <v>134</v>
      </c>
      <c r="E159" s="901">
        <v>1184</v>
      </c>
      <c r="F159" s="901">
        <v>1133</v>
      </c>
    </row>
    <row r="160" spans="2:6" ht="18" customHeight="1" x14ac:dyDescent="0.2">
      <c r="B160" s="900" t="s">
        <v>652</v>
      </c>
      <c r="C160" s="901">
        <v>460</v>
      </c>
      <c r="D160" s="901">
        <v>140</v>
      </c>
      <c r="E160" s="901">
        <v>600</v>
      </c>
      <c r="F160" s="901">
        <v>285</v>
      </c>
    </row>
    <row r="161" spans="2:6" ht="18" customHeight="1" x14ac:dyDescent="0.2">
      <c r="B161" s="900" t="s">
        <v>654</v>
      </c>
      <c r="C161" s="901">
        <v>672</v>
      </c>
      <c r="D161" s="901">
        <v>68</v>
      </c>
      <c r="E161" s="901">
        <v>740</v>
      </c>
      <c r="F161" s="901">
        <v>202</v>
      </c>
    </row>
    <row r="162" spans="2:6" ht="15.75" x14ac:dyDescent="0.25">
      <c r="B162" s="905" t="s">
        <v>550</v>
      </c>
      <c r="C162" s="906">
        <f>+SUM(C7:C161)</f>
        <v>213705</v>
      </c>
      <c r="D162" s="906">
        <f t="shared" ref="D162:F162" si="0">+SUM(D7:D161)</f>
        <v>21040</v>
      </c>
      <c r="E162" s="906">
        <f t="shared" si="0"/>
        <v>234745</v>
      </c>
      <c r="F162" s="906">
        <f t="shared" si="0"/>
        <v>214996</v>
      </c>
    </row>
    <row r="163" spans="2:6" x14ac:dyDescent="0.2">
      <c r="B163" s="907" t="s">
        <v>1509</v>
      </c>
    </row>
    <row r="164" spans="2:6" ht="14.25" customHeight="1" x14ac:dyDescent="0.2">
      <c r="B164" s="907" t="s">
        <v>1510</v>
      </c>
    </row>
    <row r="165" spans="2:6" ht="14.25" customHeight="1" x14ac:dyDescent="0.2">
      <c r="B165" s="907" t="s">
        <v>1511</v>
      </c>
    </row>
  </sheetData>
  <mergeCells count="3">
    <mergeCell ref="B2:F2"/>
    <mergeCell ref="B3:F3"/>
    <mergeCell ref="B4:F4"/>
  </mergeCells>
  <hyperlinks>
    <hyperlink ref="G2" location="'Indice Total'!A196" display="Volver" xr:uid="{00000000-0004-0000-8F00-000000000000}"/>
  </hyperlinks>
  <pageMargins left="0.7" right="0.7" top="0.75" bottom="0.75" header="0.3" footer="0.3"/>
  <pageSetup paperSize="14" orientation="portrait"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tabColor theme="0" tint="-0.499984740745262"/>
  </sheetPr>
  <dimension ref="B1:AB175"/>
  <sheetViews>
    <sheetView showGridLines="0" zoomScale="90" zoomScaleNormal="90" workbookViewId="0"/>
  </sheetViews>
  <sheetFormatPr baseColWidth="10" defaultColWidth="11.42578125" defaultRowHeight="12.75" x14ac:dyDescent="0.2"/>
  <cols>
    <col min="1" max="1" width="23.7109375" style="891" customWidth="1"/>
    <col min="2" max="2" width="82.7109375" style="891" bestFit="1" customWidth="1"/>
    <col min="3" max="3" width="13.140625" style="892" customWidth="1"/>
    <col min="4" max="4" width="12.7109375" style="892" customWidth="1"/>
    <col min="5" max="5" width="12" style="892" customWidth="1"/>
    <col min="6" max="6" width="12.5703125" style="892" customWidth="1"/>
    <col min="7" max="7" width="13.140625" style="892" customWidth="1"/>
    <col min="8" max="8" width="11.42578125" style="892"/>
    <col min="9" max="9" width="12.7109375" style="892" customWidth="1"/>
    <col min="10" max="11" width="12.85546875" style="892" customWidth="1"/>
    <col min="12" max="12" width="13" style="892" customWidth="1"/>
    <col min="13" max="13" width="12.85546875" style="892" customWidth="1"/>
    <col min="14" max="14" width="14.140625" style="892" customWidth="1"/>
    <col min="15" max="16384" width="11.42578125" style="891"/>
  </cols>
  <sheetData>
    <row r="1" spans="2:28" ht="42.95" customHeight="1" x14ac:dyDescent="0.2"/>
    <row r="2" spans="2:28" ht="18" x14ac:dyDescent="0.25">
      <c r="B2" s="1905" t="s">
        <v>1512</v>
      </c>
      <c r="C2" s="2087"/>
      <c r="D2" s="2087"/>
      <c r="E2" s="2088"/>
      <c r="F2" s="2088"/>
      <c r="G2" s="2088"/>
      <c r="H2" s="2088"/>
      <c r="I2" s="2088"/>
      <c r="J2" s="2088"/>
      <c r="K2" s="2088"/>
      <c r="L2" s="2088"/>
      <c r="M2" s="2088"/>
      <c r="N2" s="2088"/>
      <c r="O2" s="13" t="s">
        <v>16</v>
      </c>
    </row>
    <row r="3" spans="2:28" ht="38.25" customHeight="1" x14ac:dyDescent="0.25">
      <c r="B3" s="2089" t="s">
        <v>1513</v>
      </c>
      <c r="C3" s="2090"/>
      <c r="D3" s="2090"/>
      <c r="E3" s="2090"/>
      <c r="F3" s="2090"/>
      <c r="G3" s="2090"/>
      <c r="H3" s="2090"/>
      <c r="I3" s="2090"/>
      <c r="J3" s="2090"/>
      <c r="K3" s="2090"/>
      <c r="L3" s="2090"/>
      <c r="M3" s="2090"/>
      <c r="N3" s="2090"/>
    </row>
    <row r="4" spans="2:28" ht="21.75" customHeight="1" x14ac:dyDescent="0.25">
      <c r="B4" s="2089" t="s">
        <v>1514</v>
      </c>
      <c r="C4" s="2089"/>
      <c r="D4" s="2089"/>
      <c r="E4" s="2089"/>
      <c r="F4" s="2089"/>
      <c r="G4" s="2089"/>
      <c r="H4" s="2089"/>
      <c r="I4" s="2089"/>
      <c r="J4" s="2089"/>
      <c r="K4" s="2089"/>
      <c r="L4" s="2089"/>
      <c r="M4" s="2089"/>
      <c r="N4" s="2089"/>
    </row>
    <row r="5" spans="2:28" ht="16.5" thickBot="1" x14ac:dyDescent="0.3">
      <c r="B5" s="1790">
        <v>2020</v>
      </c>
      <c r="C5" s="2091"/>
      <c r="D5" s="2091"/>
      <c r="E5" s="2091"/>
      <c r="F5" s="2091"/>
      <c r="G5" s="2091"/>
      <c r="H5" s="2091"/>
      <c r="I5" s="2091"/>
      <c r="J5" s="2091"/>
      <c r="K5" s="2091"/>
      <c r="L5" s="2091"/>
      <c r="M5" s="2091"/>
      <c r="N5" s="2091"/>
    </row>
    <row r="6" spans="2:28" ht="15.75" x14ac:dyDescent="0.25">
      <c r="B6" s="2092"/>
      <c r="C6" s="2092"/>
      <c r="D6" s="2092"/>
      <c r="E6" s="2092"/>
      <c r="F6" s="2092"/>
      <c r="G6" s="2092"/>
      <c r="H6" s="2092"/>
      <c r="I6" s="2092"/>
      <c r="J6" s="2092"/>
      <c r="K6" s="2092"/>
      <c r="L6" s="2092"/>
      <c r="M6" s="2092"/>
      <c r="N6" s="2092"/>
    </row>
    <row r="7" spans="2:28" ht="40.5" customHeight="1" x14ac:dyDescent="0.25">
      <c r="B7" s="908" t="s">
        <v>1515</v>
      </c>
      <c r="C7" s="909" t="s">
        <v>1516</v>
      </c>
      <c r="D7" s="909" t="s">
        <v>1517</v>
      </c>
      <c r="E7" s="909" t="s">
        <v>1518</v>
      </c>
      <c r="F7" s="909" t="s">
        <v>1519</v>
      </c>
      <c r="G7" s="909" t="s">
        <v>246</v>
      </c>
      <c r="H7" s="909" t="s">
        <v>1520</v>
      </c>
      <c r="I7" s="898" t="s">
        <v>1521</v>
      </c>
      <c r="J7" s="898" t="s">
        <v>1522</v>
      </c>
      <c r="K7" s="909" t="s">
        <v>1523</v>
      </c>
      <c r="L7" s="909" t="s">
        <v>1524</v>
      </c>
      <c r="M7" s="909" t="s">
        <v>1525</v>
      </c>
      <c r="N7" s="910" t="s">
        <v>1526</v>
      </c>
      <c r="P7"/>
      <c r="Q7"/>
      <c r="R7"/>
      <c r="S7"/>
      <c r="T7"/>
      <c r="U7"/>
      <c r="V7"/>
      <c r="W7"/>
      <c r="X7"/>
      <c r="Y7"/>
      <c r="Z7"/>
      <c r="AA7"/>
      <c r="AB7"/>
    </row>
    <row r="8" spans="2:28" ht="18" customHeight="1" x14ac:dyDescent="0.25">
      <c r="B8" s="900" t="s">
        <v>1408</v>
      </c>
      <c r="C8" s="911">
        <v>71.84</v>
      </c>
      <c r="D8" s="911">
        <v>40.71</v>
      </c>
      <c r="E8" s="911">
        <v>0</v>
      </c>
      <c r="F8" s="911">
        <v>0.61</v>
      </c>
      <c r="G8" s="912">
        <v>113.16</v>
      </c>
      <c r="H8" s="911">
        <v>2.1800000000000002</v>
      </c>
      <c r="I8" s="911">
        <v>96.6</v>
      </c>
      <c r="J8" s="911">
        <v>7.15</v>
      </c>
      <c r="K8" s="911">
        <v>10.55</v>
      </c>
      <c r="L8" s="911">
        <v>0</v>
      </c>
      <c r="M8" s="911">
        <v>116.48</v>
      </c>
      <c r="N8" s="911">
        <v>-3.32</v>
      </c>
      <c r="P8"/>
      <c r="Q8"/>
      <c r="R8"/>
      <c r="S8"/>
      <c r="T8"/>
      <c r="U8"/>
      <c r="V8"/>
      <c r="W8"/>
      <c r="X8"/>
      <c r="Y8"/>
      <c r="Z8"/>
      <c r="AA8"/>
      <c r="AB8"/>
    </row>
    <row r="9" spans="2:28" ht="18" customHeight="1" x14ac:dyDescent="0.25">
      <c r="B9" s="900" t="s">
        <v>1527</v>
      </c>
      <c r="C9" s="911">
        <v>24.24</v>
      </c>
      <c r="D9" s="911">
        <v>7.74</v>
      </c>
      <c r="E9" s="911">
        <v>0</v>
      </c>
      <c r="F9" s="911">
        <v>0</v>
      </c>
      <c r="G9" s="912">
        <v>31.98</v>
      </c>
      <c r="H9" s="911">
        <v>1.7</v>
      </c>
      <c r="I9" s="911">
        <v>22.17</v>
      </c>
      <c r="J9" s="911">
        <v>1.38</v>
      </c>
      <c r="K9" s="911">
        <v>6.82</v>
      </c>
      <c r="L9" s="911">
        <v>0</v>
      </c>
      <c r="M9" s="911">
        <v>32.06</v>
      </c>
      <c r="N9" s="911">
        <v>-7.0000000000000007E-2</v>
      </c>
      <c r="P9"/>
      <c r="Q9"/>
      <c r="R9"/>
      <c r="S9"/>
      <c r="T9"/>
      <c r="U9"/>
      <c r="V9"/>
      <c r="W9"/>
      <c r="X9"/>
      <c r="Y9"/>
      <c r="Z9"/>
      <c r="AA9"/>
      <c r="AB9"/>
    </row>
    <row r="10" spans="2:28" ht="18" customHeight="1" x14ac:dyDescent="0.25">
      <c r="B10" s="900" t="s">
        <v>1410</v>
      </c>
      <c r="C10" s="911">
        <v>49.05</v>
      </c>
      <c r="D10" s="911">
        <v>15.19</v>
      </c>
      <c r="E10" s="911">
        <v>0.98</v>
      </c>
      <c r="F10" s="911">
        <v>0.08</v>
      </c>
      <c r="G10" s="912">
        <v>65.3</v>
      </c>
      <c r="H10" s="911">
        <v>1.87</v>
      </c>
      <c r="I10" s="911">
        <v>45.48</v>
      </c>
      <c r="J10" s="911">
        <v>1.83</v>
      </c>
      <c r="K10" s="911">
        <v>15.24</v>
      </c>
      <c r="L10" s="911">
        <v>0</v>
      </c>
      <c r="M10" s="911">
        <v>64.42</v>
      </c>
      <c r="N10" s="911">
        <v>0.88</v>
      </c>
      <c r="P10"/>
      <c r="Q10"/>
      <c r="R10"/>
      <c r="S10"/>
      <c r="T10"/>
      <c r="U10"/>
      <c r="V10"/>
      <c r="W10"/>
      <c r="X10"/>
      <c r="Y10"/>
      <c r="Z10"/>
      <c r="AA10"/>
      <c r="AB10"/>
    </row>
    <row r="11" spans="2:28" ht="18" customHeight="1" x14ac:dyDescent="0.25">
      <c r="B11" s="900" t="s">
        <v>1411</v>
      </c>
      <c r="C11" s="911">
        <v>463.68</v>
      </c>
      <c r="D11" s="911">
        <v>337.08</v>
      </c>
      <c r="E11" s="911">
        <v>58.15</v>
      </c>
      <c r="F11" s="911">
        <v>1.26</v>
      </c>
      <c r="G11" s="912">
        <v>860.17</v>
      </c>
      <c r="H11" s="911">
        <v>0</v>
      </c>
      <c r="I11" s="911">
        <v>627.21</v>
      </c>
      <c r="J11" s="911">
        <v>91.1</v>
      </c>
      <c r="K11" s="911">
        <v>129.49</v>
      </c>
      <c r="L11" s="911">
        <v>0</v>
      </c>
      <c r="M11" s="911">
        <v>847.8</v>
      </c>
      <c r="N11" s="911">
        <v>12.37</v>
      </c>
      <c r="P11"/>
      <c r="Q11"/>
      <c r="R11"/>
      <c r="S11"/>
      <c r="T11"/>
      <c r="U11"/>
      <c r="V11"/>
      <c r="W11"/>
      <c r="X11"/>
      <c r="Y11"/>
      <c r="Z11"/>
      <c r="AA11"/>
      <c r="AB11"/>
    </row>
    <row r="12" spans="2:28" ht="18" customHeight="1" x14ac:dyDescent="0.25">
      <c r="B12" s="900" t="s">
        <v>1412</v>
      </c>
      <c r="C12" s="911">
        <v>229.62</v>
      </c>
      <c r="D12" s="911">
        <v>131</v>
      </c>
      <c r="E12" s="911">
        <v>28.48</v>
      </c>
      <c r="F12" s="911">
        <v>2.96</v>
      </c>
      <c r="G12" s="912">
        <v>392.04</v>
      </c>
      <c r="H12" s="911">
        <v>18.04</v>
      </c>
      <c r="I12" s="911">
        <v>282.99</v>
      </c>
      <c r="J12" s="911">
        <v>132.1</v>
      </c>
      <c r="K12" s="911">
        <v>2.97</v>
      </c>
      <c r="L12" s="911">
        <v>1.1200000000000001</v>
      </c>
      <c r="M12" s="911">
        <v>437.22</v>
      </c>
      <c r="N12" s="911">
        <v>-45.18</v>
      </c>
      <c r="P12"/>
      <c r="Q12"/>
      <c r="R12"/>
      <c r="S12"/>
      <c r="T12"/>
      <c r="U12"/>
      <c r="V12"/>
      <c r="W12"/>
      <c r="X12"/>
      <c r="Y12"/>
      <c r="Z12"/>
      <c r="AA12"/>
      <c r="AB12"/>
    </row>
    <row r="13" spans="2:28" ht="18" customHeight="1" x14ac:dyDescent="0.25">
      <c r="B13" s="900" t="s">
        <v>1413</v>
      </c>
      <c r="C13" s="911">
        <v>64.680000000000007</v>
      </c>
      <c r="D13" s="911">
        <v>27.11</v>
      </c>
      <c r="E13" s="911">
        <v>0.02</v>
      </c>
      <c r="F13" s="911">
        <v>25.75</v>
      </c>
      <c r="G13" s="912">
        <v>117.57</v>
      </c>
      <c r="H13" s="911">
        <v>40.380000000000003</v>
      </c>
      <c r="I13" s="911">
        <v>0</v>
      </c>
      <c r="J13" s="911">
        <v>28.56</v>
      </c>
      <c r="K13" s="911">
        <v>31.7</v>
      </c>
      <c r="L13" s="911">
        <v>23.88</v>
      </c>
      <c r="M13" s="911">
        <v>124.53</v>
      </c>
      <c r="N13" s="911">
        <v>-6.96</v>
      </c>
      <c r="P13"/>
      <c r="Q13"/>
      <c r="R13"/>
      <c r="S13"/>
      <c r="T13"/>
      <c r="U13"/>
      <c r="V13"/>
      <c r="W13"/>
      <c r="X13"/>
      <c r="Y13"/>
      <c r="Z13"/>
      <c r="AA13"/>
      <c r="AB13"/>
    </row>
    <row r="14" spans="2:28" ht="18" customHeight="1" x14ac:dyDescent="0.25">
      <c r="B14" s="900" t="s">
        <v>1414</v>
      </c>
      <c r="C14" s="911">
        <v>33.74</v>
      </c>
      <c r="D14" s="911">
        <v>22.02</v>
      </c>
      <c r="E14" s="911">
        <v>0.4</v>
      </c>
      <c r="F14" s="911">
        <v>0</v>
      </c>
      <c r="G14" s="912">
        <v>56.16</v>
      </c>
      <c r="H14" s="911">
        <v>17.79</v>
      </c>
      <c r="I14" s="911">
        <v>0</v>
      </c>
      <c r="J14" s="911">
        <v>21.61</v>
      </c>
      <c r="K14" s="911">
        <v>16.2</v>
      </c>
      <c r="L14" s="911">
        <v>0</v>
      </c>
      <c r="M14" s="911">
        <v>55.6</v>
      </c>
      <c r="N14" s="911">
        <v>0.56000000000000005</v>
      </c>
      <c r="P14"/>
      <c r="Q14"/>
      <c r="R14"/>
      <c r="S14"/>
      <c r="T14"/>
      <c r="U14"/>
      <c r="V14"/>
      <c r="W14"/>
      <c r="X14"/>
      <c r="Y14"/>
      <c r="Z14"/>
      <c r="AA14"/>
      <c r="AB14"/>
    </row>
    <row r="15" spans="2:28" ht="18" customHeight="1" x14ac:dyDescent="0.25">
      <c r="B15" s="900" t="s">
        <v>1415</v>
      </c>
      <c r="C15" s="911">
        <v>29.82</v>
      </c>
      <c r="D15" s="911">
        <v>22.23</v>
      </c>
      <c r="E15" s="911">
        <v>0.41</v>
      </c>
      <c r="F15" s="911">
        <v>0.25</v>
      </c>
      <c r="G15" s="912">
        <v>52.71</v>
      </c>
      <c r="H15" s="911">
        <v>23.76</v>
      </c>
      <c r="I15" s="911">
        <v>0</v>
      </c>
      <c r="J15" s="911">
        <v>14.24</v>
      </c>
      <c r="K15" s="911">
        <v>14.81</v>
      </c>
      <c r="L15" s="911">
        <v>0</v>
      </c>
      <c r="M15" s="911">
        <v>52.81</v>
      </c>
      <c r="N15" s="911">
        <v>-0.1</v>
      </c>
      <c r="P15"/>
      <c r="Q15"/>
      <c r="R15"/>
      <c r="S15"/>
      <c r="T15"/>
      <c r="U15"/>
      <c r="V15"/>
      <c r="W15"/>
      <c r="X15"/>
      <c r="Y15"/>
      <c r="Z15"/>
      <c r="AA15"/>
      <c r="AB15"/>
    </row>
    <row r="16" spans="2:28" ht="18" customHeight="1" x14ac:dyDescent="0.25">
      <c r="B16" s="900" t="s">
        <v>556</v>
      </c>
      <c r="C16" s="911">
        <v>159.68</v>
      </c>
      <c r="D16" s="911">
        <v>37.53</v>
      </c>
      <c r="E16" s="911">
        <v>0.86</v>
      </c>
      <c r="F16" s="911">
        <v>0.28999999999999998</v>
      </c>
      <c r="G16" s="912">
        <v>198.36</v>
      </c>
      <c r="H16" s="911">
        <v>54.18</v>
      </c>
      <c r="I16" s="911">
        <v>119.34</v>
      </c>
      <c r="J16" s="911">
        <v>7.07</v>
      </c>
      <c r="K16" s="911">
        <v>2.0299999999999998</v>
      </c>
      <c r="L16" s="911">
        <v>0</v>
      </c>
      <c r="M16" s="911">
        <v>182.62</v>
      </c>
      <c r="N16" s="911">
        <v>15.74</v>
      </c>
      <c r="P16"/>
      <c r="Q16"/>
      <c r="R16"/>
      <c r="S16"/>
      <c r="T16"/>
      <c r="U16"/>
      <c r="V16"/>
      <c r="W16"/>
      <c r="X16"/>
      <c r="Y16"/>
      <c r="Z16"/>
      <c r="AA16"/>
      <c r="AB16"/>
    </row>
    <row r="17" spans="2:28" ht="18" customHeight="1" x14ac:dyDescent="0.25">
      <c r="B17" s="900" t="s">
        <v>557</v>
      </c>
      <c r="C17" s="911">
        <v>37.36</v>
      </c>
      <c r="D17" s="911">
        <v>10.33</v>
      </c>
      <c r="E17" s="911">
        <v>0.01</v>
      </c>
      <c r="F17" s="911">
        <v>0.08</v>
      </c>
      <c r="G17" s="912">
        <v>47.79</v>
      </c>
      <c r="H17" s="911">
        <v>0</v>
      </c>
      <c r="I17" s="911">
        <v>43.62</v>
      </c>
      <c r="J17" s="911">
        <v>0.15</v>
      </c>
      <c r="K17" s="911">
        <v>2.76</v>
      </c>
      <c r="L17" s="911">
        <v>0</v>
      </c>
      <c r="M17" s="911">
        <v>46.53</v>
      </c>
      <c r="N17" s="911">
        <v>1.26</v>
      </c>
      <c r="P17"/>
      <c r="Q17"/>
      <c r="R17"/>
      <c r="S17"/>
      <c r="T17"/>
      <c r="U17"/>
      <c r="V17"/>
      <c r="W17"/>
      <c r="X17"/>
      <c r="Y17"/>
      <c r="Z17"/>
      <c r="AA17"/>
      <c r="AB17"/>
    </row>
    <row r="18" spans="2:28" ht="18" customHeight="1" x14ac:dyDescent="0.25">
      <c r="B18" s="900" t="s">
        <v>559</v>
      </c>
      <c r="C18" s="911">
        <v>60.62</v>
      </c>
      <c r="D18" s="911">
        <v>26.8</v>
      </c>
      <c r="E18" s="911">
        <v>1.94</v>
      </c>
      <c r="F18" s="911">
        <v>2.89</v>
      </c>
      <c r="G18" s="912">
        <v>92.26</v>
      </c>
      <c r="H18" s="911">
        <v>6.18</v>
      </c>
      <c r="I18" s="911">
        <v>57.24</v>
      </c>
      <c r="J18" s="911">
        <v>8.4499999999999993</v>
      </c>
      <c r="K18" s="911">
        <v>14.07</v>
      </c>
      <c r="L18" s="911">
        <v>0</v>
      </c>
      <c r="M18" s="911">
        <v>85.94</v>
      </c>
      <c r="N18" s="911">
        <v>6.32</v>
      </c>
      <c r="P18"/>
      <c r="Q18"/>
      <c r="R18"/>
      <c r="S18"/>
      <c r="T18"/>
      <c r="U18"/>
      <c r="V18"/>
      <c r="W18"/>
      <c r="X18"/>
      <c r="Y18"/>
      <c r="Z18"/>
      <c r="AA18"/>
      <c r="AB18"/>
    </row>
    <row r="19" spans="2:28" ht="18" customHeight="1" x14ac:dyDescent="0.25">
      <c r="B19" s="900" t="s">
        <v>1416</v>
      </c>
      <c r="C19" s="911">
        <v>46.47</v>
      </c>
      <c r="D19" s="911">
        <v>13.61</v>
      </c>
      <c r="E19" s="911">
        <v>0.38</v>
      </c>
      <c r="F19" s="911">
        <v>0.32</v>
      </c>
      <c r="G19" s="912">
        <v>60.79</v>
      </c>
      <c r="H19" s="911">
        <v>0</v>
      </c>
      <c r="I19" s="911">
        <v>53.46</v>
      </c>
      <c r="J19" s="911">
        <v>3.78</v>
      </c>
      <c r="K19" s="911">
        <v>5.6</v>
      </c>
      <c r="L19" s="911">
        <v>0</v>
      </c>
      <c r="M19" s="911">
        <v>62.84</v>
      </c>
      <c r="N19" s="911">
        <v>-2.06</v>
      </c>
      <c r="P19"/>
      <c r="Q19"/>
      <c r="R19"/>
      <c r="S19"/>
      <c r="T19"/>
      <c r="U19"/>
      <c r="V19"/>
      <c r="W19"/>
      <c r="X19"/>
      <c r="Y19"/>
      <c r="Z19"/>
      <c r="AA19"/>
      <c r="AB19"/>
    </row>
    <row r="20" spans="2:28" ht="18" customHeight="1" x14ac:dyDescent="0.25">
      <c r="B20" s="900" t="s">
        <v>560</v>
      </c>
      <c r="C20" s="911">
        <v>184.73</v>
      </c>
      <c r="D20" s="911">
        <v>67.599999999999994</v>
      </c>
      <c r="E20" s="911">
        <v>1.07</v>
      </c>
      <c r="F20" s="911">
        <v>0.27</v>
      </c>
      <c r="G20" s="912">
        <v>253.68</v>
      </c>
      <c r="H20" s="911">
        <v>26.83</v>
      </c>
      <c r="I20" s="911">
        <v>171.54</v>
      </c>
      <c r="J20" s="911">
        <v>27.68</v>
      </c>
      <c r="K20" s="911">
        <v>26.98</v>
      </c>
      <c r="L20" s="911">
        <v>0</v>
      </c>
      <c r="M20" s="911">
        <v>253.03</v>
      </c>
      <c r="N20" s="911">
        <v>0.65</v>
      </c>
      <c r="P20"/>
      <c r="Q20"/>
      <c r="R20"/>
      <c r="S20"/>
      <c r="T20"/>
      <c r="U20"/>
      <c r="V20"/>
      <c r="W20"/>
      <c r="X20"/>
      <c r="Y20"/>
      <c r="Z20"/>
      <c r="AA20"/>
      <c r="AB20"/>
    </row>
    <row r="21" spans="2:28" ht="18" customHeight="1" x14ac:dyDescent="0.25">
      <c r="B21" s="900" t="s">
        <v>1417</v>
      </c>
      <c r="C21" s="911">
        <v>9.8800000000000008</v>
      </c>
      <c r="D21" s="911">
        <v>4.29</v>
      </c>
      <c r="E21" s="911">
        <v>0</v>
      </c>
      <c r="F21" s="911">
        <v>0</v>
      </c>
      <c r="G21" s="912">
        <v>14.17</v>
      </c>
      <c r="H21" s="911">
        <v>0.57999999999999996</v>
      </c>
      <c r="I21" s="911">
        <v>9.49</v>
      </c>
      <c r="J21" s="911">
        <v>0.91</v>
      </c>
      <c r="K21" s="911">
        <v>3.03</v>
      </c>
      <c r="L21" s="911">
        <v>0</v>
      </c>
      <c r="M21" s="911">
        <v>14.01</v>
      </c>
      <c r="N21" s="911">
        <v>0.16</v>
      </c>
      <c r="P21"/>
      <c r="Q21"/>
      <c r="R21"/>
      <c r="S21"/>
      <c r="T21"/>
      <c r="U21"/>
      <c r="V21"/>
      <c r="W21"/>
      <c r="X21"/>
      <c r="Y21"/>
      <c r="Z21"/>
      <c r="AA21"/>
      <c r="AB21"/>
    </row>
    <row r="22" spans="2:28" ht="18" customHeight="1" x14ac:dyDescent="0.25">
      <c r="B22" s="902" t="s">
        <v>1418</v>
      </c>
      <c r="C22" s="911">
        <v>213.59</v>
      </c>
      <c r="D22" s="911">
        <v>87.05</v>
      </c>
      <c r="E22" s="911">
        <v>0.77</v>
      </c>
      <c r="F22" s="911">
        <v>0.42</v>
      </c>
      <c r="G22" s="912">
        <v>301.83</v>
      </c>
      <c r="H22" s="911">
        <v>24.89</v>
      </c>
      <c r="I22" s="911">
        <v>208.15</v>
      </c>
      <c r="J22" s="911">
        <v>42.21</v>
      </c>
      <c r="K22" s="911">
        <v>24.84</v>
      </c>
      <c r="L22" s="911">
        <v>0</v>
      </c>
      <c r="M22" s="911">
        <v>300.08999999999997</v>
      </c>
      <c r="N22" s="911">
        <v>1.73</v>
      </c>
      <c r="P22"/>
      <c r="Q22"/>
      <c r="R22"/>
      <c r="S22"/>
      <c r="T22"/>
      <c r="U22"/>
      <c r="V22"/>
      <c r="W22"/>
      <c r="X22"/>
      <c r="Y22"/>
      <c r="Z22"/>
      <c r="AA22"/>
      <c r="AB22"/>
    </row>
    <row r="23" spans="2:28" ht="18" customHeight="1" x14ac:dyDescent="0.25">
      <c r="B23" s="900" t="s">
        <v>1419</v>
      </c>
      <c r="C23" s="911">
        <v>24.12</v>
      </c>
      <c r="D23" s="911">
        <v>9.81</v>
      </c>
      <c r="E23" s="911">
        <v>0</v>
      </c>
      <c r="F23" s="911">
        <v>0.19</v>
      </c>
      <c r="G23" s="912">
        <v>34.130000000000003</v>
      </c>
      <c r="H23" s="911">
        <v>0.83</v>
      </c>
      <c r="I23" s="911">
        <v>24.14</v>
      </c>
      <c r="J23" s="911">
        <v>0.05</v>
      </c>
      <c r="K23" s="911">
        <v>5.44</v>
      </c>
      <c r="L23" s="911">
        <v>0</v>
      </c>
      <c r="M23" s="911">
        <v>30.46</v>
      </c>
      <c r="N23" s="911">
        <v>3.66</v>
      </c>
      <c r="P23"/>
      <c r="Q23"/>
      <c r="R23"/>
      <c r="S23"/>
      <c r="T23"/>
      <c r="U23"/>
      <c r="V23"/>
      <c r="W23"/>
      <c r="X23"/>
      <c r="Y23"/>
      <c r="Z23"/>
      <c r="AA23"/>
      <c r="AB23"/>
    </row>
    <row r="24" spans="2:28" ht="18" customHeight="1" x14ac:dyDescent="0.25">
      <c r="B24" s="902" t="s">
        <v>1528</v>
      </c>
      <c r="C24" s="911">
        <v>40.18</v>
      </c>
      <c r="D24" s="911">
        <v>14.12</v>
      </c>
      <c r="E24" s="911">
        <v>0</v>
      </c>
      <c r="F24" s="911">
        <v>0.87</v>
      </c>
      <c r="G24" s="912">
        <v>55.17</v>
      </c>
      <c r="H24" s="911">
        <v>0</v>
      </c>
      <c r="I24" s="911">
        <v>47.29</v>
      </c>
      <c r="J24" s="911">
        <v>0.1</v>
      </c>
      <c r="K24" s="911">
        <v>8.68</v>
      </c>
      <c r="L24" s="911">
        <v>0</v>
      </c>
      <c r="M24" s="911">
        <v>56.07</v>
      </c>
      <c r="N24" s="911">
        <v>-0.9</v>
      </c>
      <c r="P24"/>
      <c r="Q24"/>
      <c r="R24"/>
      <c r="S24"/>
      <c r="T24"/>
      <c r="U24"/>
      <c r="V24"/>
      <c r="W24"/>
      <c r="X24"/>
      <c r="Y24"/>
      <c r="Z24"/>
      <c r="AA24"/>
      <c r="AB24"/>
    </row>
    <row r="25" spans="2:28" ht="18" customHeight="1" x14ac:dyDescent="0.25">
      <c r="B25" s="900" t="s">
        <v>1421</v>
      </c>
      <c r="C25" s="911">
        <v>56.4</v>
      </c>
      <c r="D25" s="911">
        <v>31.05</v>
      </c>
      <c r="E25" s="911">
        <v>7.0000000000000007E-2</v>
      </c>
      <c r="F25" s="911">
        <v>0.36</v>
      </c>
      <c r="G25" s="912">
        <v>87.88</v>
      </c>
      <c r="H25" s="911">
        <v>39.58</v>
      </c>
      <c r="I25" s="911">
        <v>0</v>
      </c>
      <c r="J25" s="911">
        <v>18.34</v>
      </c>
      <c r="K25" s="911">
        <v>32.03</v>
      </c>
      <c r="L25" s="911">
        <v>0</v>
      </c>
      <c r="M25" s="911">
        <v>89.95</v>
      </c>
      <c r="N25" s="911">
        <v>-2.0699999999999998</v>
      </c>
      <c r="P25"/>
      <c r="Q25"/>
      <c r="R25"/>
      <c r="S25"/>
      <c r="T25"/>
      <c r="U25"/>
      <c r="V25"/>
      <c r="W25"/>
      <c r="X25"/>
      <c r="Y25"/>
      <c r="Z25"/>
      <c r="AA25"/>
      <c r="AB25"/>
    </row>
    <row r="26" spans="2:28" ht="18" customHeight="1" x14ac:dyDescent="0.25">
      <c r="B26" s="900" t="s">
        <v>1422</v>
      </c>
      <c r="C26" s="911">
        <v>81.400000000000006</v>
      </c>
      <c r="D26" s="911">
        <v>58.21</v>
      </c>
      <c r="E26" s="911">
        <v>4.54</v>
      </c>
      <c r="F26" s="911">
        <v>0.37</v>
      </c>
      <c r="G26" s="912">
        <v>144.51</v>
      </c>
      <c r="H26" s="911">
        <v>83.27</v>
      </c>
      <c r="I26" s="911">
        <v>0</v>
      </c>
      <c r="J26" s="911">
        <v>19.32</v>
      </c>
      <c r="K26" s="911">
        <v>37.76</v>
      </c>
      <c r="L26" s="911">
        <v>0</v>
      </c>
      <c r="M26" s="911">
        <v>140.35</v>
      </c>
      <c r="N26" s="911">
        <v>4.16</v>
      </c>
      <c r="P26"/>
      <c r="Q26"/>
      <c r="R26"/>
      <c r="S26"/>
      <c r="T26"/>
      <c r="U26"/>
      <c r="V26"/>
      <c r="W26"/>
      <c r="X26"/>
      <c r="Y26"/>
      <c r="Z26"/>
      <c r="AA26"/>
      <c r="AB26"/>
    </row>
    <row r="27" spans="2:28" ht="18" customHeight="1" x14ac:dyDescent="0.25">
      <c r="B27" s="900" t="s">
        <v>1423</v>
      </c>
      <c r="C27" s="911">
        <v>170.22</v>
      </c>
      <c r="D27" s="911">
        <v>71.13</v>
      </c>
      <c r="E27" s="911">
        <v>0.36</v>
      </c>
      <c r="F27" s="911">
        <v>1.64</v>
      </c>
      <c r="G27" s="912">
        <v>243.35</v>
      </c>
      <c r="H27" s="911">
        <v>23.31</v>
      </c>
      <c r="I27" s="911">
        <v>197.9</v>
      </c>
      <c r="J27" s="911">
        <v>1.32</v>
      </c>
      <c r="K27" s="911">
        <v>17.64</v>
      </c>
      <c r="L27" s="911">
        <v>0</v>
      </c>
      <c r="M27" s="911">
        <v>240.17</v>
      </c>
      <c r="N27" s="911">
        <v>3.19</v>
      </c>
      <c r="P27"/>
      <c r="Q27"/>
      <c r="R27"/>
      <c r="S27"/>
      <c r="T27"/>
      <c r="U27"/>
      <c r="V27"/>
      <c r="W27"/>
      <c r="X27"/>
      <c r="Y27"/>
      <c r="Z27"/>
      <c r="AA27"/>
      <c r="AB27"/>
    </row>
    <row r="28" spans="2:28" ht="18" customHeight="1" x14ac:dyDescent="0.25">
      <c r="B28" s="900" t="s">
        <v>1424</v>
      </c>
      <c r="C28" s="911">
        <v>23.31</v>
      </c>
      <c r="D28" s="911">
        <v>12.4</v>
      </c>
      <c r="E28" s="911">
        <v>0</v>
      </c>
      <c r="F28" s="911">
        <v>0.61</v>
      </c>
      <c r="G28" s="912">
        <v>36.33</v>
      </c>
      <c r="H28" s="911">
        <v>0</v>
      </c>
      <c r="I28" s="911">
        <v>29.21</v>
      </c>
      <c r="J28" s="911">
        <v>0.73</v>
      </c>
      <c r="K28" s="911">
        <v>8.4499999999999993</v>
      </c>
      <c r="L28" s="911">
        <v>0</v>
      </c>
      <c r="M28" s="911">
        <v>38.39</v>
      </c>
      <c r="N28" s="911">
        <v>-2.06</v>
      </c>
      <c r="P28"/>
      <c r="Q28"/>
      <c r="R28"/>
      <c r="S28"/>
      <c r="T28"/>
      <c r="U28"/>
      <c r="V28"/>
      <c r="W28"/>
      <c r="X28"/>
      <c r="Y28"/>
      <c r="Z28"/>
      <c r="AA28"/>
      <c r="AB28"/>
    </row>
    <row r="29" spans="2:28" ht="18" customHeight="1" x14ac:dyDescent="0.25">
      <c r="B29" s="900" t="s">
        <v>1425</v>
      </c>
      <c r="C29" s="911">
        <v>92.64</v>
      </c>
      <c r="D29" s="911">
        <v>51.67</v>
      </c>
      <c r="E29" s="911">
        <v>6.14</v>
      </c>
      <c r="F29" s="911">
        <v>0.21</v>
      </c>
      <c r="G29" s="912">
        <v>150.66999999999999</v>
      </c>
      <c r="H29" s="911">
        <v>73.84</v>
      </c>
      <c r="I29" s="911">
        <v>0</v>
      </c>
      <c r="J29" s="911">
        <v>17.579999999999998</v>
      </c>
      <c r="K29" s="911">
        <v>44.73</v>
      </c>
      <c r="L29" s="911">
        <v>0</v>
      </c>
      <c r="M29" s="911">
        <v>136.13999999999999</v>
      </c>
      <c r="N29" s="911">
        <v>14.52</v>
      </c>
      <c r="P29"/>
      <c r="Q29"/>
      <c r="R29"/>
      <c r="S29"/>
      <c r="T29"/>
      <c r="U29"/>
      <c r="V29"/>
      <c r="W29"/>
      <c r="X29"/>
      <c r="Y29"/>
      <c r="Z29"/>
      <c r="AA29"/>
      <c r="AB29"/>
    </row>
    <row r="30" spans="2:28" ht="18" customHeight="1" x14ac:dyDescent="0.25">
      <c r="B30" s="900" t="s">
        <v>1426</v>
      </c>
      <c r="C30" s="911">
        <v>273.95999999999998</v>
      </c>
      <c r="D30" s="911">
        <v>82.99</v>
      </c>
      <c r="E30" s="911">
        <v>3.59</v>
      </c>
      <c r="F30" s="911">
        <v>0.27</v>
      </c>
      <c r="G30" s="912">
        <v>360.81</v>
      </c>
      <c r="H30" s="911">
        <v>40.36</v>
      </c>
      <c r="I30" s="911">
        <v>204.2</v>
      </c>
      <c r="J30" s="911">
        <v>59.45</v>
      </c>
      <c r="K30" s="911">
        <v>21.21</v>
      </c>
      <c r="L30" s="911">
        <v>0</v>
      </c>
      <c r="M30" s="911">
        <v>325.22000000000003</v>
      </c>
      <c r="N30" s="911">
        <v>35.58</v>
      </c>
      <c r="P30"/>
      <c r="Q30"/>
      <c r="R30"/>
      <c r="S30"/>
      <c r="T30"/>
      <c r="U30"/>
      <c r="V30"/>
      <c r="W30"/>
      <c r="X30"/>
      <c r="Y30"/>
      <c r="Z30"/>
      <c r="AA30"/>
      <c r="AB30"/>
    </row>
    <row r="31" spans="2:28" ht="18" customHeight="1" x14ac:dyDescent="0.25">
      <c r="B31" s="900" t="s">
        <v>1427</v>
      </c>
      <c r="C31" s="911">
        <v>222.63</v>
      </c>
      <c r="D31" s="911">
        <v>113.15</v>
      </c>
      <c r="E31" s="911">
        <v>1.76</v>
      </c>
      <c r="F31" s="911">
        <v>0.28000000000000003</v>
      </c>
      <c r="G31" s="912">
        <v>337.83</v>
      </c>
      <c r="H31" s="911">
        <v>0.88</v>
      </c>
      <c r="I31" s="911">
        <v>310.45999999999998</v>
      </c>
      <c r="J31" s="911">
        <v>12.15</v>
      </c>
      <c r="K31" s="911">
        <v>19.86</v>
      </c>
      <c r="L31" s="911">
        <v>0</v>
      </c>
      <c r="M31" s="911">
        <v>343.34</v>
      </c>
      <c r="N31" s="911">
        <v>-5.52</v>
      </c>
      <c r="P31"/>
      <c r="Q31"/>
      <c r="R31"/>
      <c r="S31"/>
      <c r="T31"/>
      <c r="U31"/>
      <c r="V31"/>
      <c r="W31"/>
      <c r="X31"/>
      <c r="Y31"/>
      <c r="Z31"/>
      <c r="AA31"/>
      <c r="AB31"/>
    </row>
    <row r="32" spans="2:28" ht="18" customHeight="1" x14ac:dyDescent="0.25">
      <c r="B32" s="900" t="s">
        <v>1428</v>
      </c>
      <c r="C32" s="911">
        <v>32.130000000000003</v>
      </c>
      <c r="D32" s="911">
        <v>13.16</v>
      </c>
      <c r="E32" s="911">
        <v>0</v>
      </c>
      <c r="F32" s="911">
        <v>0.44</v>
      </c>
      <c r="G32" s="912">
        <v>45.73</v>
      </c>
      <c r="H32" s="911">
        <v>4.57</v>
      </c>
      <c r="I32" s="911">
        <v>32.75</v>
      </c>
      <c r="J32" s="911">
        <v>0</v>
      </c>
      <c r="K32" s="911">
        <v>4.79</v>
      </c>
      <c r="L32" s="911">
        <v>0</v>
      </c>
      <c r="M32" s="911">
        <v>42.1</v>
      </c>
      <c r="N32" s="911">
        <v>3.62</v>
      </c>
      <c r="P32"/>
      <c r="Q32"/>
      <c r="R32"/>
      <c r="S32"/>
      <c r="T32"/>
      <c r="U32"/>
      <c r="V32"/>
      <c r="W32"/>
      <c r="X32"/>
      <c r="Y32"/>
      <c r="Z32"/>
      <c r="AA32"/>
      <c r="AB32"/>
    </row>
    <row r="33" spans="2:28" ht="18" customHeight="1" x14ac:dyDescent="0.25">
      <c r="B33" s="900" t="s">
        <v>1529</v>
      </c>
      <c r="C33" s="911"/>
      <c r="D33" s="911"/>
      <c r="E33" s="911"/>
      <c r="F33" s="911"/>
      <c r="G33" s="912"/>
      <c r="H33" s="911"/>
      <c r="I33" s="911"/>
      <c r="J33" s="911"/>
      <c r="K33" s="911"/>
      <c r="L33" s="911"/>
      <c r="M33" s="911"/>
      <c r="N33" s="911"/>
      <c r="P33"/>
      <c r="Q33"/>
      <c r="R33"/>
      <c r="S33"/>
      <c r="T33"/>
      <c r="U33"/>
      <c r="V33"/>
      <c r="W33"/>
      <c r="X33"/>
      <c r="Y33"/>
      <c r="Z33"/>
      <c r="AA33"/>
      <c r="AB33"/>
    </row>
    <row r="34" spans="2:28" ht="18" customHeight="1" x14ac:dyDescent="0.25">
      <c r="B34" s="900" t="s">
        <v>1429</v>
      </c>
      <c r="C34" s="911">
        <v>676.18</v>
      </c>
      <c r="D34" s="911">
        <v>265.52</v>
      </c>
      <c r="E34" s="911">
        <v>2.38</v>
      </c>
      <c r="F34" s="911">
        <v>0</v>
      </c>
      <c r="G34" s="912">
        <v>944.07</v>
      </c>
      <c r="H34" s="911">
        <v>94.75</v>
      </c>
      <c r="I34" s="911">
        <v>706.23</v>
      </c>
      <c r="J34" s="911">
        <v>47.94</v>
      </c>
      <c r="K34" s="911">
        <v>92.89</v>
      </c>
      <c r="L34" s="911">
        <v>0</v>
      </c>
      <c r="M34" s="911">
        <v>941.81</v>
      </c>
      <c r="N34" s="911">
        <v>2.2599999999999998</v>
      </c>
      <c r="P34"/>
      <c r="Q34"/>
      <c r="R34"/>
      <c r="S34"/>
      <c r="T34"/>
      <c r="U34"/>
      <c r="V34"/>
      <c r="W34"/>
      <c r="X34"/>
      <c r="Y34"/>
      <c r="Z34"/>
      <c r="AA34"/>
      <c r="AB34"/>
    </row>
    <row r="35" spans="2:28" ht="18" customHeight="1" x14ac:dyDescent="0.25">
      <c r="B35" s="900" t="s">
        <v>1430</v>
      </c>
      <c r="C35" s="911">
        <v>34.64</v>
      </c>
      <c r="D35" s="911">
        <v>28.76</v>
      </c>
      <c r="E35" s="911">
        <v>0.11</v>
      </c>
      <c r="F35" s="911">
        <v>1.39</v>
      </c>
      <c r="G35" s="912">
        <v>64.89</v>
      </c>
      <c r="H35" s="911">
        <v>40.549999999999997</v>
      </c>
      <c r="I35" s="911">
        <v>0</v>
      </c>
      <c r="J35" s="911">
        <v>7.94</v>
      </c>
      <c r="K35" s="911">
        <v>3.44</v>
      </c>
      <c r="L35" s="911">
        <v>0</v>
      </c>
      <c r="M35" s="911">
        <v>51.93</v>
      </c>
      <c r="N35" s="911">
        <v>12.96</v>
      </c>
      <c r="P35"/>
      <c r="Q35"/>
      <c r="R35"/>
      <c r="S35"/>
      <c r="T35"/>
      <c r="U35"/>
      <c r="V35"/>
      <c r="W35"/>
      <c r="X35"/>
      <c r="Y35"/>
      <c r="Z35"/>
      <c r="AA35"/>
      <c r="AB35"/>
    </row>
    <row r="36" spans="2:28" ht="18" customHeight="1" x14ac:dyDescent="0.25">
      <c r="B36" s="900" t="s">
        <v>1431</v>
      </c>
      <c r="C36" s="911">
        <v>30.39</v>
      </c>
      <c r="D36" s="911">
        <v>9.8800000000000008</v>
      </c>
      <c r="E36" s="911">
        <v>0</v>
      </c>
      <c r="F36" s="911">
        <v>0.34</v>
      </c>
      <c r="G36" s="912">
        <v>40.61</v>
      </c>
      <c r="H36" s="911">
        <v>9.17</v>
      </c>
      <c r="I36" s="911">
        <v>18.739999999999998</v>
      </c>
      <c r="J36" s="911">
        <v>0.87</v>
      </c>
      <c r="K36" s="911">
        <v>5.72</v>
      </c>
      <c r="L36" s="911">
        <v>0</v>
      </c>
      <c r="M36" s="911">
        <v>34.5</v>
      </c>
      <c r="N36" s="911">
        <v>6.11</v>
      </c>
      <c r="P36"/>
      <c r="Q36"/>
      <c r="R36"/>
      <c r="S36"/>
      <c r="T36"/>
      <c r="U36"/>
      <c r="V36"/>
      <c r="W36"/>
      <c r="X36"/>
      <c r="Y36"/>
      <c r="Z36"/>
      <c r="AA36"/>
      <c r="AB36"/>
    </row>
    <row r="37" spans="2:28" ht="18" customHeight="1" x14ac:dyDescent="0.25">
      <c r="B37" s="900" t="s">
        <v>567</v>
      </c>
      <c r="C37" s="911">
        <v>96.82</v>
      </c>
      <c r="D37" s="911">
        <v>49.3</v>
      </c>
      <c r="E37" s="911">
        <v>0.63</v>
      </c>
      <c r="F37" s="911">
        <v>0</v>
      </c>
      <c r="G37" s="912">
        <v>146.74</v>
      </c>
      <c r="H37" s="911">
        <v>110.21</v>
      </c>
      <c r="I37" s="911">
        <v>0</v>
      </c>
      <c r="J37" s="911">
        <v>9.6</v>
      </c>
      <c r="K37" s="911">
        <v>20.93</v>
      </c>
      <c r="L37" s="911">
        <v>0.02</v>
      </c>
      <c r="M37" s="911">
        <v>140.76</v>
      </c>
      <c r="N37" s="911">
        <v>5.98</v>
      </c>
      <c r="P37"/>
      <c r="Q37"/>
      <c r="R37"/>
      <c r="S37"/>
      <c r="T37"/>
      <c r="U37"/>
      <c r="V37"/>
      <c r="W37"/>
      <c r="X37"/>
      <c r="Y37"/>
      <c r="Z37"/>
      <c r="AA37"/>
      <c r="AB37"/>
    </row>
    <row r="38" spans="2:28" ht="18" customHeight="1" x14ac:dyDescent="0.25">
      <c r="B38" s="900" t="s">
        <v>1530</v>
      </c>
      <c r="C38" s="911">
        <v>54.62</v>
      </c>
      <c r="D38" s="911">
        <v>18.010000000000002</v>
      </c>
      <c r="E38" s="911">
        <v>0.19</v>
      </c>
      <c r="F38" s="911">
        <v>0.06</v>
      </c>
      <c r="G38" s="912">
        <v>72.88</v>
      </c>
      <c r="H38" s="911">
        <v>0</v>
      </c>
      <c r="I38" s="911">
        <v>60.26</v>
      </c>
      <c r="J38" s="911">
        <v>6.87</v>
      </c>
      <c r="K38" s="911">
        <v>5.91</v>
      </c>
      <c r="L38" s="911">
        <v>0</v>
      </c>
      <c r="M38" s="911">
        <v>73.040000000000006</v>
      </c>
      <c r="N38" s="911">
        <v>-0.16</v>
      </c>
      <c r="P38"/>
      <c r="Q38"/>
      <c r="R38"/>
      <c r="S38"/>
      <c r="T38"/>
      <c r="U38"/>
      <c r="V38"/>
      <c r="W38"/>
      <c r="X38"/>
      <c r="Y38"/>
      <c r="Z38"/>
      <c r="AA38"/>
      <c r="AB38"/>
    </row>
    <row r="39" spans="2:28" ht="18" customHeight="1" x14ac:dyDescent="0.25">
      <c r="B39" s="900" t="s">
        <v>1433</v>
      </c>
      <c r="C39" s="911">
        <v>576.05999999999995</v>
      </c>
      <c r="D39" s="911">
        <v>580.58000000000004</v>
      </c>
      <c r="E39" s="911">
        <v>8.33</v>
      </c>
      <c r="F39" s="911">
        <v>12.51</v>
      </c>
      <c r="G39" s="912">
        <v>1177.48</v>
      </c>
      <c r="H39" s="911">
        <v>554.38</v>
      </c>
      <c r="I39" s="911">
        <v>0</v>
      </c>
      <c r="J39" s="911">
        <v>104.61</v>
      </c>
      <c r="K39" s="911">
        <v>556.12</v>
      </c>
      <c r="L39" s="911">
        <v>0.33</v>
      </c>
      <c r="M39" s="911">
        <v>1215.43</v>
      </c>
      <c r="N39" s="911">
        <v>-37.96</v>
      </c>
      <c r="P39"/>
      <c r="Q39"/>
      <c r="R39"/>
      <c r="S39"/>
      <c r="T39"/>
      <c r="U39"/>
      <c r="V39"/>
      <c r="W39"/>
      <c r="X39"/>
      <c r="Y39"/>
      <c r="Z39"/>
      <c r="AA39"/>
      <c r="AB39"/>
    </row>
    <row r="40" spans="2:28" ht="18" customHeight="1" x14ac:dyDescent="0.25">
      <c r="B40" s="900" t="s">
        <v>1531</v>
      </c>
      <c r="C40" s="911"/>
      <c r="D40" s="911"/>
      <c r="E40" s="911"/>
      <c r="F40" s="911"/>
      <c r="G40" s="912"/>
      <c r="H40" s="911"/>
      <c r="I40" s="911"/>
      <c r="J40" s="911"/>
      <c r="K40" s="911"/>
      <c r="L40" s="911"/>
      <c r="M40" s="911"/>
      <c r="N40" s="911"/>
      <c r="P40"/>
      <c r="Q40"/>
      <c r="R40"/>
      <c r="S40"/>
      <c r="T40"/>
      <c r="U40"/>
      <c r="V40"/>
      <c r="W40"/>
      <c r="X40"/>
      <c r="Y40"/>
      <c r="Z40"/>
      <c r="AA40"/>
      <c r="AB40"/>
    </row>
    <row r="41" spans="2:28" ht="18" customHeight="1" x14ac:dyDescent="0.25">
      <c r="B41" s="900" t="s">
        <v>1435</v>
      </c>
      <c r="C41" s="911">
        <v>87.87</v>
      </c>
      <c r="D41" s="911">
        <v>5</v>
      </c>
      <c r="E41" s="911">
        <v>8.0299999999999994</v>
      </c>
      <c r="F41" s="911">
        <v>0.4</v>
      </c>
      <c r="G41" s="912">
        <v>101.3</v>
      </c>
      <c r="H41" s="911">
        <v>3.15</v>
      </c>
      <c r="I41" s="911">
        <v>55.36</v>
      </c>
      <c r="J41" s="911">
        <v>5.48</v>
      </c>
      <c r="K41" s="911">
        <v>36.49</v>
      </c>
      <c r="L41" s="911">
        <v>0</v>
      </c>
      <c r="M41" s="911">
        <v>100.48</v>
      </c>
      <c r="N41" s="911">
        <v>0.82</v>
      </c>
      <c r="P41"/>
      <c r="Q41"/>
      <c r="R41"/>
      <c r="S41"/>
      <c r="T41"/>
      <c r="U41"/>
      <c r="V41"/>
      <c r="W41"/>
      <c r="X41"/>
      <c r="Y41"/>
      <c r="Z41"/>
      <c r="AA41"/>
      <c r="AB41"/>
    </row>
    <row r="42" spans="2:28" ht="18" customHeight="1" x14ac:dyDescent="0.25">
      <c r="B42" s="900" t="s">
        <v>1532</v>
      </c>
      <c r="C42" s="911"/>
      <c r="D42" s="911"/>
      <c r="E42" s="911"/>
      <c r="F42" s="911"/>
      <c r="G42" s="912"/>
      <c r="H42" s="911"/>
      <c r="I42" s="911"/>
      <c r="J42" s="911"/>
      <c r="K42" s="911"/>
      <c r="L42" s="911"/>
      <c r="M42" s="911"/>
      <c r="N42" s="911"/>
      <c r="P42"/>
      <c r="Q42"/>
      <c r="R42"/>
      <c r="S42"/>
      <c r="T42"/>
      <c r="U42"/>
      <c r="V42"/>
      <c r="W42"/>
      <c r="X42"/>
      <c r="Y42"/>
      <c r="Z42"/>
      <c r="AA42"/>
      <c r="AB42"/>
    </row>
    <row r="43" spans="2:28" ht="18" customHeight="1" x14ac:dyDescent="0.25">
      <c r="B43" s="900" t="s">
        <v>1533</v>
      </c>
      <c r="C43" s="911"/>
      <c r="D43" s="911"/>
      <c r="E43" s="911"/>
      <c r="F43" s="911"/>
      <c r="G43" s="912"/>
      <c r="H43" s="911"/>
      <c r="I43" s="911"/>
      <c r="J43" s="911"/>
      <c r="K43" s="911"/>
      <c r="L43" s="911"/>
      <c r="M43" s="911"/>
      <c r="N43" s="911"/>
      <c r="P43"/>
      <c r="Q43"/>
      <c r="R43"/>
      <c r="S43"/>
      <c r="T43"/>
      <c r="U43"/>
      <c r="V43"/>
      <c r="W43"/>
      <c r="X43"/>
      <c r="Y43"/>
      <c r="Z43"/>
      <c r="AA43"/>
      <c r="AB43"/>
    </row>
    <row r="44" spans="2:28" ht="18" customHeight="1" x14ac:dyDescent="0.25">
      <c r="B44" s="900" t="s">
        <v>569</v>
      </c>
      <c r="C44" s="911">
        <v>220.76</v>
      </c>
      <c r="D44" s="911">
        <v>126.57</v>
      </c>
      <c r="E44" s="911">
        <v>4.08</v>
      </c>
      <c r="F44" s="911">
        <v>23.97</v>
      </c>
      <c r="G44" s="912">
        <v>375.38</v>
      </c>
      <c r="H44" s="911">
        <v>23.19</v>
      </c>
      <c r="I44" s="911">
        <v>298.64999999999998</v>
      </c>
      <c r="J44" s="911">
        <v>31.05</v>
      </c>
      <c r="K44" s="911">
        <v>34.979999999999997</v>
      </c>
      <c r="L44" s="911">
        <v>0</v>
      </c>
      <c r="M44" s="911">
        <v>387.86</v>
      </c>
      <c r="N44" s="911">
        <v>-12.48</v>
      </c>
      <c r="P44"/>
      <c r="Q44"/>
      <c r="R44"/>
      <c r="S44"/>
      <c r="T44"/>
      <c r="U44"/>
      <c r="V44"/>
      <c r="W44"/>
      <c r="X44"/>
      <c r="Y44"/>
      <c r="Z44"/>
      <c r="AA44"/>
      <c r="AB44"/>
    </row>
    <row r="45" spans="2:28" ht="18" customHeight="1" x14ac:dyDescent="0.25">
      <c r="B45" s="900" t="s">
        <v>1437</v>
      </c>
      <c r="C45" s="911">
        <v>4438.53</v>
      </c>
      <c r="D45" s="911">
        <v>2456.0300000000002</v>
      </c>
      <c r="E45" s="911">
        <v>396.39</v>
      </c>
      <c r="F45" s="911">
        <v>4.63</v>
      </c>
      <c r="G45" s="912">
        <v>7295.58</v>
      </c>
      <c r="H45" s="911">
        <v>4010.64</v>
      </c>
      <c r="I45" s="911">
        <v>0</v>
      </c>
      <c r="J45" s="911">
        <v>831.73</v>
      </c>
      <c r="K45" s="911">
        <v>852.42</v>
      </c>
      <c r="L45" s="911">
        <v>93.76</v>
      </c>
      <c r="M45" s="911">
        <v>5788.56</v>
      </c>
      <c r="N45" s="911">
        <v>1507.02</v>
      </c>
      <c r="P45"/>
      <c r="Q45"/>
      <c r="R45"/>
      <c r="S45"/>
      <c r="T45"/>
      <c r="U45"/>
      <c r="V45"/>
      <c r="W45"/>
      <c r="X45"/>
      <c r="Y45"/>
      <c r="Z45"/>
      <c r="AA45"/>
      <c r="AB45"/>
    </row>
    <row r="46" spans="2:28" ht="18" customHeight="1" x14ac:dyDescent="0.25">
      <c r="B46" s="900" t="s">
        <v>1438</v>
      </c>
      <c r="C46" s="911">
        <v>26.85</v>
      </c>
      <c r="D46" s="911">
        <v>10.51</v>
      </c>
      <c r="E46" s="911">
        <v>0</v>
      </c>
      <c r="F46" s="911">
        <v>0.15</v>
      </c>
      <c r="G46" s="912">
        <v>37.51</v>
      </c>
      <c r="H46" s="911">
        <v>4.6399999999999997</v>
      </c>
      <c r="I46" s="911">
        <v>24.12</v>
      </c>
      <c r="J46" s="911">
        <v>2.9</v>
      </c>
      <c r="K46" s="911">
        <v>6.38</v>
      </c>
      <c r="L46" s="911">
        <v>0</v>
      </c>
      <c r="M46" s="911">
        <v>38.03</v>
      </c>
      <c r="N46" s="911">
        <v>-0.52</v>
      </c>
      <c r="P46"/>
      <c r="Q46"/>
      <c r="R46"/>
      <c r="S46"/>
      <c r="T46"/>
      <c r="U46"/>
      <c r="V46"/>
      <c r="W46"/>
      <c r="X46"/>
      <c r="Y46"/>
      <c r="Z46"/>
      <c r="AA46"/>
      <c r="AB46"/>
    </row>
    <row r="47" spans="2:28" ht="18" customHeight="1" x14ac:dyDescent="0.25">
      <c r="B47" s="900" t="s">
        <v>574</v>
      </c>
      <c r="C47" s="911">
        <v>13.98</v>
      </c>
      <c r="D47" s="911">
        <v>10.31</v>
      </c>
      <c r="E47" s="911">
        <v>0</v>
      </c>
      <c r="F47" s="911">
        <v>0.11</v>
      </c>
      <c r="G47" s="912">
        <v>24.41</v>
      </c>
      <c r="H47" s="911">
        <v>14.9</v>
      </c>
      <c r="I47" s="911">
        <v>0</v>
      </c>
      <c r="J47" s="911">
        <v>0.15</v>
      </c>
      <c r="K47" s="911">
        <v>5.04</v>
      </c>
      <c r="L47" s="911">
        <v>0</v>
      </c>
      <c r="M47" s="911">
        <v>20.09</v>
      </c>
      <c r="N47" s="911">
        <v>4.32</v>
      </c>
      <c r="P47"/>
      <c r="Q47"/>
      <c r="R47"/>
      <c r="S47"/>
      <c r="T47"/>
      <c r="U47"/>
      <c r="V47"/>
      <c r="W47"/>
      <c r="X47"/>
      <c r="Y47"/>
      <c r="Z47"/>
      <c r="AA47"/>
      <c r="AB47"/>
    </row>
    <row r="48" spans="2:28" ht="18" customHeight="1" x14ac:dyDescent="0.25">
      <c r="B48" s="900" t="s">
        <v>1439</v>
      </c>
      <c r="C48" s="911">
        <v>36.83</v>
      </c>
      <c r="D48" s="911">
        <v>15.46</v>
      </c>
      <c r="E48" s="911">
        <v>0</v>
      </c>
      <c r="F48" s="911">
        <v>0</v>
      </c>
      <c r="G48" s="912">
        <v>52.29</v>
      </c>
      <c r="H48" s="911">
        <v>0</v>
      </c>
      <c r="I48" s="911">
        <v>41.83</v>
      </c>
      <c r="J48" s="911">
        <v>2</v>
      </c>
      <c r="K48" s="911">
        <v>8.4700000000000006</v>
      </c>
      <c r="L48" s="911">
        <v>0</v>
      </c>
      <c r="M48" s="911">
        <v>52.31</v>
      </c>
      <c r="N48" s="911">
        <v>-0.01</v>
      </c>
      <c r="P48"/>
      <c r="Q48"/>
      <c r="R48"/>
      <c r="S48"/>
      <c r="T48"/>
      <c r="U48"/>
      <c r="V48"/>
      <c r="W48"/>
      <c r="X48"/>
      <c r="Y48"/>
      <c r="Z48"/>
      <c r="AA48"/>
      <c r="AB48"/>
    </row>
    <row r="49" spans="2:28" ht="18" customHeight="1" x14ac:dyDescent="0.25">
      <c r="B49" s="900" t="s">
        <v>576</v>
      </c>
      <c r="C49" s="911">
        <v>26.88</v>
      </c>
      <c r="D49" s="911">
        <v>12.98</v>
      </c>
      <c r="E49" s="911">
        <v>0.21</v>
      </c>
      <c r="F49" s="911">
        <v>0.16</v>
      </c>
      <c r="G49" s="912">
        <v>40.24</v>
      </c>
      <c r="H49" s="911">
        <v>5.27</v>
      </c>
      <c r="I49" s="911">
        <v>32.5</v>
      </c>
      <c r="J49" s="911">
        <v>0.05</v>
      </c>
      <c r="K49" s="911">
        <v>2</v>
      </c>
      <c r="L49" s="911">
        <v>0</v>
      </c>
      <c r="M49" s="911">
        <v>39.82</v>
      </c>
      <c r="N49" s="911">
        <v>0.42</v>
      </c>
      <c r="P49"/>
      <c r="Q49"/>
      <c r="R49"/>
      <c r="S49"/>
      <c r="T49"/>
      <c r="U49"/>
      <c r="V49"/>
      <c r="W49"/>
      <c r="X49"/>
      <c r="Y49"/>
      <c r="Z49"/>
      <c r="AA49"/>
      <c r="AB49"/>
    </row>
    <row r="50" spans="2:28" ht="18" customHeight="1" x14ac:dyDescent="0.25">
      <c r="B50" s="900" t="s">
        <v>1534</v>
      </c>
      <c r="C50" s="911"/>
      <c r="D50" s="911"/>
      <c r="E50" s="911"/>
      <c r="F50" s="911"/>
      <c r="G50" s="912"/>
      <c r="H50" s="911"/>
      <c r="I50" s="911"/>
      <c r="J50" s="911"/>
      <c r="K50" s="911"/>
      <c r="L50" s="911"/>
      <c r="M50" s="911"/>
      <c r="N50" s="911"/>
      <c r="P50"/>
      <c r="Q50"/>
      <c r="R50"/>
      <c r="S50"/>
      <c r="T50"/>
      <c r="U50"/>
      <c r="V50"/>
      <c r="W50"/>
      <c r="X50"/>
      <c r="Y50"/>
      <c r="Z50"/>
      <c r="AA50"/>
      <c r="AB50"/>
    </row>
    <row r="51" spans="2:28" ht="18" customHeight="1" x14ac:dyDescent="0.25">
      <c r="B51" s="900" t="s">
        <v>1535</v>
      </c>
      <c r="C51" s="911">
        <v>16.690000000000001</v>
      </c>
      <c r="D51" s="911">
        <v>12.07</v>
      </c>
      <c r="E51" s="911">
        <v>0.14000000000000001</v>
      </c>
      <c r="F51" s="911">
        <v>0</v>
      </c>
      <c r="G51" s="912">
        <v>28.9</v>
      </c>
      <c r="H51" s="911">
        <v>13.93</v>
      </c>
      <c r="I51" s="911">
        <v>0</v>
      </c>
      <c r="J51" s="911">
        <v>1.71</v>
      </c>
      <c r="K51" s="911">
        <v>14.31</v>
      </c>
      <c r="L51" s="911">
        <v>0</v>
      </c>
      <c r="M51" s="911">
        <v>29.95</v>
      </c>
      <c r="N51" s="911">
        <v>-1.05</v>
      </c>
      <c r="P51"/>
      <c r="Q51"/>
      <c r="R51"/>
      <c r="S51"/>
      <c r="T51"/>
      <c r="U51"/>
      <c r="V51"/>
      <c r="W51"/>
      <c r="X51"/>
      <c r="Y51"/>
      <c r="Z51"/>
      <c r="AA51"/>
      <c r="AB51"/>
    </row>
    <row r="52" spans="2:28" ht="18" customHeight="1" x14ac:dyDescent="0.25">
      <c r="B52" s="900" t="s">
        <v>1441</v>
      </c>
      <c r="C52" s="911">
        <v>28.03</v>
      </c>
      <c r="D52" s="911">
        <v>12.17</v>
      </c>
      <c r="E52" s="911">
        <v>0.77</v>
      </c>
      <c r="F52" s="911">
        <v>0.09</v>
      </c>
      <c r="G52" s="912">
        <v>41.06</v>
      </c>
      <c r="H52" s="911">
        <v>0.03</v>
      </c>
      <c r="I52" s="911">
        <v>38.200000000000003</v>
      </c>
      <c r="J52" s="911">
        <v>0</v>
      </c>
      <c r="K52" s="911">
        <v>3.15</v>
      </c>
      <c r="L52" s="911">
        <v>0</v>
      </c>
      <c r="M52" s="911">
        <v>41.38</v>
      </c>
      <c r="N52" s="911">
        <v>-0.33</v>
      </c>
      <c r="P52"/>
      <c r="Q52"/>
      <c r="R52"/>
      <c r="S52"/>
      <c r="T52"/>
      <c r="U52"/>
      <c r="V52"/>
      <c r="W52"/>
      <c r="X52"/>
      <c r="Y52"/>
      <c r="Z52"/>
      <c r="AA52"/>
      <c r="AB52"/>
    </row>
    <row r="53" spans="2:28" ht="18" customHeight="1" x14ac:dyDescent="0.25">
      <c r="B53" s="900" t="s">
        <v>1536</v>
      </c>
      <c r="C53" s="911"/>
      <c r="D53" s="911"/>
      <c r="E53" s="911"/>
      <c r="F53" s="911"/>
      <c r="G53" s="912"/>
      <c r="H53" s="911"/>
      <c r="I53" s="911"/>
      <c r="J53" s="911"/>
      <c r="K53" s="911"/>
      <c r="L53" s="911"/>
      <c r="M53" s="911"/>
      <c r="N53" s="911"/>
      <c r="P53"/>
      <c r="Q53"/>
      <c r="R53"/>
      <c r="S53"/>
      <c r="T53"/>
      <c r="U53"/>
      <c r="V53"/>
      <c r="W53"/>
      <c r="X53"/>
      <c r="Y53"/>
      <c r="Z53"/>
      <c r="AA53"/>
      <c r="AB53"/>
    </row>
    <row r="54" spans="2:28" ht="18" customHeight="1" x14ac:dyDescent="0.25">
      <c r="B54" s="900" t="s">
        <v>1537</v>
      </c>
      <c r="C54" s="911"/>
      <c r="D54" s="911"/>
      <c r="E54" s="911"/>
      <c r="F54" s="911"/>
      <c r="G54" s="912"/>
      <c r="H54" s="911"/>
      <c r="I54" s="911"/>
      <c r="J54" s="911"/>
      <c r="K54" s="911"/>
      <c r="L54" s="911"/>
      <c r="M54" s="911"/>
      <c r="N54" s="911"/>
      <c r="P54"/>
      <c r="Q54"/>
      <c r="R54"/>
      <c r="S54"/>
      <c r="T54"/>
      <c r="U54"/>
      <c r="V54"/>
      <c r="W54"/>
      <c r="X54"/>
      <c r="Y54"/>
      <c r="Z54"/>
      <c r="AA54"/>
      <c r="AB54"/>
    </row>
    <row r="55" spans="2:28" ht="18" customHeight="1" x14ac:dyDescent="0.25">
      <c r="B55" s="900" t="s">
        <v>1444</v>
      </c>
      <c r="C55" s="911">
        <v>24.69</v>
      </c>
      <c r="D55" s="911">
        <v>11.05</v>
      </c>
      <c r="E55" s="911">
        <v>0</v>
      </c>
      <c r="F55" s="911">
        <v>0.6</v>
      </c>
      <c r="G55" s="912">
        <v>36.35</v>
      </c>
      <c r="H55" s="911">
        <v>0</v>
      </c>
      <c r="I55" s="911">
        <v>30.93</v>
      </c>
      <c r="J55" s="911">
        <v>2.87</v>
      </c>
      <c r="K55" s="911">
        <v>2.73</v>
      </c>
      <c r="L55" s="911">
        <v>0</v>
      </c>
      <c r="M55" s="911">
        <v>36.53</v>
      </c>
      <c r="N55" s="911">
        <v>-0.19</v>
      </c>
      <c r="P55"/>
      <c r="Q55"/>
      <c r="R55"/>
      <c r="S55"/>
      <c r="T55"/>
      <c r="U55"/>
      <c r="V55"/>
      <c r="W55"/>
      <c r="X55"/>
      <c r="Y55"/>
      <c r="Z55"/>
      <c r="AA55"/>
      <c r="AB55"/>
    </row>
    <row r="56" spans="2:28" ht="18" customHeight="1" x14ac:dyDescent="0.25">
      <c r="B56" s="900" t="s">
        <v>578</v>
      </c>
      <c r="C56" s="911">
        <v>164.77</v>
      </c>
      <c r="D56" s="911">
        <v>137.18</v>
      </c>
      <c r="E56" s="911">
        <v>0.01</v>
      </c>
      <c r="F56" s="911">
        <v>1.04</v>
      </c>
      <c r="G56" s="912">
        <v>303.01</v>
      </c>
      <c r="H56" s="911">
        <v>205.84</v>
      </c>
      <c r="I56" s="911">
        <v>0</v>
      </c>
      <c r="J56" s="911">
        <v>33.950000000000003</v>
      </c>
      <c r="K56" s="911">
        <v>74.760000000000005</v>
      </c>
      <c r="L56" s="911">
        <v>0</v>
      </c>
      <c r="M56" s="911">
        <v>314.55</v>
      </c>
      <c r="N56" s="911">
        <v>-11.53</v>
      </c>
      <c r="P56"/>
      <c r="Q56"/>
      <c r="R56"/>
      <c r="S56"/>
      <c r="T56"/>
      <c r="U56"/>
      <c r="V56"/>
      <c r="W56"/>
      <c r="X56"/>
      <c r="Y56"/>
      <c r="Z56"/>
      <c r="AA56"/>
      <c r="AB56"/>
    </row>
    <row r="57" spans="2:28" ht="18" customHeight="1" x14ac:dyDescent="0.25">
      <c r="B57" s="900" t="s">
        <v>580</v>
      </c>
      <c r="C57" s="911">
        <v>548.03</v>
      </c>
      <c r="D57" s="911">
        <v>214.52</v>
      </c>
      <c r="E57" s="911">
        <v>27.18</v>
      </c>
      <c r="F57" s="911">
        <v>40.49</v>
      </c>
      <c r="G57" s="912">
        <v>830.21</v>
      </c>
      <c r="H57" s="911">
        <v>75.14</v>
      </c>
      <c r="I57" s="911">
        <v>588.11</v>
      </c>
      <c r="J57" s="911">
        <v>4.82</v>
      </c>
      <c r="K57" s="911">
        <v>157.01</v>
      </c>
      <c r="L57" s="911">
        <v>0</v>
      </c>
      <c r="M57" s="911">
        <v>825.09</v>
      </c>
      <c r="N57" s="911">
        <v>5.12</v>
      </c>
      <c r="P57"/>
      <c r="Q57"/>
      <c r="R57"/>
      <c r="S57"/>
      <c r="T57"/>
      <c r="U57"/>
      <c r="V57"/>
      <c r="W57"/>
      <c r="X57"/>
      <c r="Y57"/>
      <c r="Z57"/>
      <c r="AA57"/>
      <c r="AB57"/>
    </row>
    <row r="58" spans="2:28" ht="18" customHeight="1" x14ac:dyDescent="0.25">
      <c r="B58" s="900" t="s">
        <v>1538</v>
      </c>
      <c r="C58" s="911"/>
      <c r="D58" s="911"/>
      <c r="E58" s="911"/>
      <c r="F58" s="911"/>
      <c r="G58" s="912"/>
      <c r="H58" s="911"/>
      <c r="I58" s="911"/>
      <c r="J58" s="911"/>
      <c r="K58" s="911"/>
      <c r="L58" s="911"/>
      <c r="M58" s="911"/>
      <c r="N58" s="911"/>
      <c r="P58"/>
      <c r="Q58"/>
      <c r="R58"/>
      <c r="S58"/>
      <c r="T58"/>
      <c r="U58"/>
      <c r="V58"/>
      <c r="W58"/>
      <c r="X58"/>
      <c r="Y58"/>
      <c r="Z58"/>
      <c r="AA58"/>
      <c r="AB58"/>
    </row>
    <row r="59" spans="2:28" ht="18" customHeight="1" x14ac:dyDescent="0.25">
      <c r="B59" s="900" t="s">
        <v>1446</v>
      </c>
      <c r="C59" s="911">
        <v>134.03</v>
      </c>
      <c r="D59" s="911">
        <v>93.19</v>
      </c>
      <c r="E59" s="911">
        <v>6.27</v>
      </c>
      <c r="F59" s="911">
        <v>0.23</v>
      </c>
      <c r="G59" s="912">
        <v>233.72</v>
      </c>
      <c r="H59" s="911">
        <v>139.25</v>
      </c>
      <c r="I59" s="911">
        <v>0</v>
      </c>
      <c r="J59" s="911">
        <v>28.39</v>
      </c>
      <c r="K59" s="911">
        <v>66.17</v>
      </c>
      <c r="L59" s="911">
        <v>0</v>
      </c>
      <c r="M59" s="911">
        <v>233.8</v>
      </c>
      <c r="N59" s="911">
        <v>-0.08</v>
      </c>
      <c r="P59"/>
      <c r="Q59"/>
      <c r="R59"/>
      <c r="S59"/>
      <c r="T59"/>
      <c r="U59"/>
      <c r="V59"/>
      <c r="W59"/>
      <c r="X59"/>
      <c r="Y59"/>
      <c r="Z59"/>
      <c r="AA59"/>
      <c r="AB59"/>
    </row>
    <row r="60" spans="2:28" ht="18" customHeight="1" x14ac:dyDescent="0.25">
      <c r="B60" s="900" t="s">
        <v>1447</v>
      </c>
      <c r="C60" s="911">
        <v>117.85</v>
      </c>
      <c r="D60" s="911">
        <v>52.39</v>
      </c>
      <c r="E60" s="911">
        <v>1.32</v>
      </c>
      <c r="F60" s="911">
        <v>0.65</v>
      </c>
      <c r="G60" s="912">
        <v>172.21</v>
      </c>
      <c r="H60" s="911">
        <v>15.67</v>
      </c>
      <c r="I60" s="911">
        <v>145.72</v>
      </c>
      <c r="J60" s="911">
        <v>7</v>
      </c>
      <c r="K60" s="911">
        <v>10.65</v>
      </c>
      <c r="L60" s="911">
        <v>0</v>
      </c>
      <c r="M60" s="911">
        <v>179.04</v>
      </c>
      <c r="N60" s="911">
        <v>-6.83</v>
      </c>
      <c r="P60"/>
      <c r="Q60"/>
      <c r="R60"/>
      <c r="S60"/>
      <c r="T60"/>
      <c r="U60"/>
      <c r="V60"/>
      <c r="W60"/>
      <c r="X60"/>
      <c r="Y60"/>
      <c r="Z60"/>
      <c r="AA60"/>
      <c r="AB60"/>
    </row>
    <row r="61" spans="2:28" ht="18" customHeight="1" x14ac:dyDescent="0.25">
      <c r="B61" s="900" t="s">
        <v>1448</v>
      </c>
      <c r="C61" s="911">
        <v>210.96</v>
      </c>
      <c r="D61" s="911">
        <v>96.95</v>
      </c>
      <c r="E61" s="911">
        <v>1.96</v>
      </c>
      <c r="F61" s="911">
        <v>16.43</v>
      </c>
      <c r="G61" s="912">
        <v>326.3</v>
      </c>
      <c r="H61" s="911">
        <v>21.54</v>
      </c>
      <c r="I61" s="911">
        <v>218.98</v>
      </c>
      <c r="J61" s="911">
        <v>68.86</v>
      </c>
      <c r="K61" s="911">
        <v>17.95</v>
      </c>
      <c r="L61" s="911">
        <v>0</v>
      </c>
      <c r="M61" s="911">
        <v>327.33</v>
      </c>
      <c r="N61" s="911">
        <v>-1.03</v>
      </c>
      <c r="P61"/>
      <c r="Q61"/>
      <c r="R61"/>
      <c r="S61"/>
      <c r="T61"/>
      <c r="U61"/>
      <c r="V61"/>
      <c r="W61"/>
      <c r="X61"/>
      <c r="Y61"/>
      <c r="Z61"/>
      <c r="AA61"/>
      <c r="AB61"/>
    </row>
    <row r="62" spans="2:28" ht="18" customHeight="1" x14ac:dyDescent="0.25">
      <c r="B62" s="900" t="s">
        <v>1449</v>
      </c>
      <c r="C62" s="911">
        <v>26.09</v>
      </c>
      <c r="D62" s="911">
        <v>10.34</v>
      </c>
      <c r="E62" s="911">
        <v>0</v>
      </c>
      <c r="F62" s="911">
        <v>0.38</v>
      </c>
      <c r="G62" s="912">
        <v>36.81</v>
      </c>
      <c r="H62" s="911">
        <v>0</v>
      </c>
      <c r="I62" s="911">
        <v>25.82</v>
      </c>
      <c r="J62" s="911">
        <v>3.25</v>
      </c>
      <c r="K62" s="911">
        <v>9.7200000000000006</v>
      </c>
      <c r="L62" s="911">
        <v>0</v>
      </c>
      <c r="M62" s="911">
        <v>38.79</v>
      </c>
      <c r="N62" s="911">
        <v>-1.97</v>
      </c>
      <c r="P62"/>
      <c r="Q62"/>
      <c r="R62"/>
      <c r="S62"/>
      <c r="T62"/>
      <c r="U62"/>
      <c r="V62"/>
      <c r="W62"/>
      <c r="X62"/>
      <c r="Y62"/>
      <c r="Z62"/>
      <c r="AA62"/>
      <c r="AB62"/>
    </row>
    <row r="63" spans="2:28" ht="18" customHeight="1" x14ac:dyDescent="0.25">
      <c r="B63" s="900" t="s">
        <v>1539</v>
      </c>
      <c r="C63" s="911"/>
      <c r="D63" s="911"/>
      <c r="E63" s="911"/>
      <c r="F63" s="911"/>
      <c r="G63" s="912"/>
      <c r="H63" s="911"/>
      <c r="I63" s="911"/>
      <c r="J63" s="911"/>
      <c r="K63" s="911"/>
      <c r="L63" s="911"/>
      <c r="M63" s="911"/>
      <c r="N63" s="911"/>
      <c r="P63"/>
      <c r="Q63"/>
      <c r="R63"/>
      <c r="S63"/>
      <c r="T63"/>
      <c r="U63"/>
      <c r="V63"/>
      <c r="W63"/>
      <c r="X63"/>
      <c r="Y63"/>
      <c r="Z63"/>
      <c r="AA63"/>
      <c r="AB63"/>
    </row>
    <row r="64" spans="2:28" ht="18" customHeight="1" x14ac:dyDescent="0.25">
      <c r="B64" s="900" t="s">
        <v>1540</v>
      </c>
      <c r="C64" s="911"/>
      <c r="D64" s="911"/>
      <c r="E64" s="911"/>
      <c r="F64" s="911"/>
      <c r="G64" s="912"/>
      <c r="H64" s="911"/>
      <c r="I64" s="911"/>
      <c r="J64" s="911"/>
      <c r="K64" s="911"/>
      <c r="L64" s="911"/>
      <c r="M64" s="911"/>
      <c r="N64" s="911"/>
      <c r="P64"/>
      <c r="Q64"/>
      <c r="R64"/>
      <c r="S64"/>
      <c r="T64"/>
      <c r="U64"/>
      <c r="V64"/>
      <c r="W64"/>
      <c r="X64"/>
      <c r="Y64"/>
      <c r="Z64"/>
      <c r="AA64"/>
      <c r="AB64"/>
    </row>
    <row r="65" spans="2:28" ht="18" customHeight="1" x14ac:dyDescent="0.25">
      <c r="B65" s="900" t="s">
        <v>1541</v>
      </c>
      <c r="C65" s="911"/>
      <c r="D65" s="911"/>
      <c r="E65" s="911"/>
      <c r="F65" s="911"/>
      <c r="G65" s="912"/>
      <c r="H65" s="911"/>
      <c r="I65" s="911"/>
      <c r="J65" s="911"/>
      <c r="K65" s="911"/>
      <c r="L65" s="911"/>
      <c r="M65" s="911"/>
      <c r="N65" s="911"/>
      <c r="P65"/>
      <c r="Q65"/>
      <c r="R65"/>
      <c r="S65"/>
      <c r="T65"/>
      <c r="U65"/>
      <c r="V65"/>
      <c r="W65"/>
      <c r="X65"/>
      <c r="Y65"/>
      <c r="Z65"/>
      <c r="AA65"/>
      <c r="AB65"/>
    </row>
    <row r="66" spans="2:28" ht="18" customHeight="1" x14ac:dyDescent="0.25">
      <c r="B66" s="900" t="s">
        <v>588</v>
      </c>
      <c r="C66" s="911">
        <v>2415.3200000000002</v>
      </c>
      <c r="D66" s="911">
        <v>2262.0500000000002</v>
      </c>
      <c r="E66" s="911">
        <v>72.930000000000007</v>
      </c>
      <c r="F66" s="911">
        <v>7.81</v>
      </c>
      <c r="G66" s="912">
        <v>4758.1099999999997</v>
      </c>
      <c r="H66" s="911">
        <v>1756.82</v>
      </c>
      <c r="I66" s="911">
        <v>0</v>
      </c>
      <c r="J66" s="911">
        <v>493.92</v>
      </c>
      <c r="K66" s="911">
        <v>615.23</v>
      </c>
      <c r="L66" s="911">
        <v>0.04</v>
      </c>
      <c r="M66" s="911">
        <v>2866</v>
      </c>
      <c r="N66" s="911">
        <v>1892.1</v>
      </c>
      <c r="P66"/>
      <c r="Q66"/>
      <c r="R66"/>
      <c r="S66"/>
      <c r="T66"/>
      <c r="U66"/>
      <c r="V66"/>
      <c r="W66"/>
      <c r="X66"/>
      <c r="Y66"/>
      <c r="Z66"/>
      <c r="AA66"/>
      <c r="AB66"/>
    </row>
    <row r="67" spans="2:28" ht="18" customHeight="1" x14ac:dyDescent="0.25">
      <c r="B67" s="900" t="s">
        <v>1542</v>
      </c>
      <c r="C67" s="911"/>
      <c r="D67" s="911"/>
      <c r="E67" s="911"/>
      <c r="F67" s="911"/>
      <c r="G67" s="912"/>
      <c r="H67" s="911"/>
      <c r="I67" s="911"/>
      <c r="J67" s="911"/>
      <c r="K67" s="911"/>
      <c r="L67" s="911"/>
      <c r="M67" s="911"/>
      <c r="N67" s="911"/>
      <c r="P67"/>
      <c r="Q67"/>
      <c r="R67"/>
      <c r="S67"/>
      <c r="T67"/>
      <c r="U67"/>
      <c r="V67"/>
      <c r="W67"/>
      <c r="X67"/>
      <c r="Y67"/>
      <c r="Z67"/>
      <c r="AA67"/>
      <c r="AB67"/>
    </row>
    <row r="68" spans="2:28" ht="18" customHeight="1" x14ac:dyDescent="0.25">
      <c r="B68" s="900" t="s">
        <v>1453</v>
      </c>
      <c r="C68" s="911">
        <v>141.71</v>
      </c>
      <c r="D68" s="911">
        <v>53.68</v>
      </c>
      <c r="E68" s="911">
        <v>0.17</v>
      </c>
      <c r="F68" s="911">
        <v>0.72</v>
      </c>
      <c r="G68" s="912">
        <v>196.27</v>
      </c>
      <c r="H68" s="911">
        <v>0</v>
      </c>
      <c r="I68" s="911">
        <v>176.45</v>
      </c>
      <c r="J68" s="911">
        <v>9.9499999999999993</v>
      </c>
      <c r="K68" s="911">
        <v>12.99</v>
      </c>
      <c r="L68" s="911">
        <v>0</v>
      </c>
      <c r="M68" s="911">
        <v>199.39</v>
      </c>
      <c r="N68" s="911">
        <v>-3.12</v>
      </c>
      <c r="P68"/>
      <c r="Q68"/>
      <c r="R68"/>
      <c r="S68"/>
      <c r="T68"/>
      <c r="U68"/>
      <c r="V68"/>
      <c r="W68"/>
      <c r="X68"/>
      <c r="Y68"/>
      <c r="Z68"/>
      <c r="AA68"/>
      <c r="AB68"/>
    </row>
    <row r="69" spans="2:28" ht="18" customHeight="1" x14ac:dyDescent="0.25">
      <c r="B69" s="900" t="s">
        <v>1454</v>
      </c>
      <c r="C69" s="911">
        <v>580.95000000000005</v>
      </c>
      <c r="D69" s="911">
        <v>323.17</v>
      </c>
      <c r="E69" s="911">
        <v>2.31</v>
      </c>
      <c r="F69" s="911">
        <v>1.88</v>
      </c>
      <c r="G69" s="912">
        <v>908.3</v>
      </c>
      <c r="H69" s="911">
        <v>103.07</v>
      </c>
      <c r="I69" s="911">
        <v>637.6</v>
      </c>
      <c r="J69" s="911">
        <v>77.599999999999994</v>
      </c>
      <c r="K69" s="911">
        <v>57.06</v>
      </c>
      <c r="L69" s="911">
        <v>0</v>
      </c>
      <c r="M69" s="911">
        <v>875.33</v>
      </c>
      <c r="N69" s="911">
        <v>32.97</v>
      </c>
      <c r="P69"/>
      <c r="Q69"/>
      <c r="R69"/>
      <c r="S69"/>
      <c r="T69"/>
      <c r="U69"/>
      <c r="V69"/>
      <c r="W69"/>
      <c r="X69"/>
      <c r="Y69"/>
      <c r="Z69"/>
      <c r="AA69"/>
      <c r="AB69"/>
    </row>
    <row r="70" spans="2:28" ht="18" customHeight="1" x14ac:dyDescent="0.25">
      <c r="B70" s="900" t="s">
        <v>1455</v>
      </c>
      <c r="C70" s="911">
        <v>78.319999999999993</v>
      </c>
      <c r="D70" s="911">
        <v>27.08</v>
      </c>
      <c r="E70" s="911">
        <v>0.78</v>
      </c>
      <c r="F70" s="911">
        <v>1.23</v>
      </c>
      <c r="G70" s="912">
        <v>107.4</v>
      </c>
      <c r="H70" s="911">
        <v>12.98</v>
      </c>
      <c r="I70" s="911">
        <v>64.209999999999994</v>
      </c>
      <c r="J70" s="911">
        <v>5.03</v>
      </c>
      <c r="K70" s="911">
        <v>25.13</v>
      </c>
      <c r="L70" s="911">
        <v>0</v>
      </c>
      <c r="M70" s="911">
        <v>107.35</v>
      </c>
      <c r="N70" s="911">
        <v>0.06</v>
      </c>
      <c r="P70"/>
      <c r="Q70"/>
      <c r="R70"/>
      <c r="S70"/>
      <c r="T70"/>
      <c r="U70"/>
      <c r="V70"/>
      <c r="W70"/>
      <c r="X70"/>
      <c r="Y70"/>
      <c r="Z70"/>
      <c r="AA70"/>
      <c r="AB70"/>
    </row>
    <row r="71" spans="2:28" ht="18" customHeight="1" x14ac:dyDescent="0.25">
      <c r="B71" s="900" t="s">
        <v>1456</v>
      </c>
      <c r="C71" s="911">
        <v>27.99</v>
      </c>
      <c r="D71" s="911">
        <v>11.06</v>
      </c>
      <c r="E71" s="911">
        <v>0.47</v>
      </c>
      <c r="F71" s="911">
        <v>0.28999999999999998</v>
      </c>
      <c r="G71" s="912">
        <v>39.799999999999997</v>
      </c>
      <c r="H71" s="911">
        <v>2.93</v>
      </c>
      <c r="I71" s="911">
        <v>29.22</v>
      </c>
      <c r="J71" s="911">
        <v>6.68</v>
      </c>
      <c r="K71" s="911">
        <v>3.36</v>
      </c>
      <c r="L71" s="911">
        <v>0</v>
      </c>
      <c r="M71" s="911">
        <v>42.19</v>
      </c>
      <c r="N71" s="911">
        <v>-2.39</v>
      </c>
      <c r="P71"/>
      <c r="Q71"/>
      <c r="R71"/>
      <c r="S71"/>
      <c r="T71"/>
      <c r="U71"/>
      <c r="V71"/>
      <c r="W71"/>
      <c r="X71"/>
      <c r="Y71"/>
      <c r="Z71"/>
      <c r="AA71"/>
      <c r="AB71"/>
    </row>
    <row r="72" spans="2:28" ht="18" customHeight="1" x14ac:dyDescent="0.25">
      <c r="B72" s="900" t="s">
        <v>1457</v>
      </c>
      <c r="C72" s="911">
        <v>1083.92</v>
      </c>
      <c r="D72" s="911">
        <v>783.95</v>
      </c>
      <c r="E72" s="911">
        <v>22.73</v>
      </c>
      <c r="F72" s="911">
        <v>7.65</v>
      </c>
      <c r="G72" s="912">
        <v>1898.25</v>
      </c>
      <c r="H72" s="911">
        <v>873.17</v>
      </c>
      <c r="I72" s="911">
        <v>0</v>
      </c>
      <c r="J72" s="911">
        <v>621.29</v>
      </c>
      <c r="K72" s="911">
        <v>428.04</v>
      </c>
      <c r="L72" s="911">
        <v>0</v>
      </c>
      <c r="M72" s="911">
        <v>1922.5</v>
      </c>
      <c r="N72" s="911">
        <v>-24.25</v>
      </c>
      <c r="P72"/>
      <c r="Q72"/>
      <c r="R72"/>
      <c r="S72"/>
      <c r="T72"/>
      <c r="U72"/>
      <c r="V72"/>
      <c r="W72"/>
      <c r="X72"/>
      <c r="Y72"/>
      <c r="Z72"/>
      <c r="AA72"/>
      <c r="AB72"/>
    </row>
    <row r="73" spans="2:28" ht="18" customHeight="1" x14ac:dyDescent="0.25">
      <c r="B73" s="900" t="s">
        <v>1458</v>
      </c>
      <c r="C73" s="911">
        <v>242.87</v>
      </c>
      <c r="D73" s="911">
        <v>104</v>
      </c>
      <c r="E73" s="911">
        <v>8.48</v>
      </c>
      <c r="F73" s="911">
        <v>0.36</v>
      </c>
      <c r="G73" s="912">
        <v>355.72</v>
      </c>
      <c r="H73" s="911">
        <v>20.52</v>
      </c>
      <c r="I73" s="911">
        <v>260.88</v>
      </c>
      <c r="J73" s="911">
        <v>20.27</v>
      </c>
      <c r="K73" s="911">
        <v>51.73</v>
      </c>
      <c r="L73" s="911">
        <v>0</v>
      </c>
      <c r="M73" s="911">
        <v>353.39</v>
      </c>
      <c r="N73" s="911">
        <v>2.33</v>
      </c>
      <c r="P73"/>
      <c r="Q73"/>
      <c r="R73"/>
      <c r="S73"/>
      <c r="T73"/>
      <c r="U73"/>
      <c r="V73"/>
      <c r="W73"/>
      <c r="X73"/>
      <c r="Y73"/>
      <c r="Z73"/>
      <c r="AA73"/>
      <c r="AB73"/>
    </row>
    <row r="74" spans="2:28" ht="18" customHeight="1" x14ac:dyDescent="0.25">
      <c r="B74" s="900" t="s">
        <v>1459</v>
      </c>
      <c r="C74" s="911">
        <v>456.06</v>
      </c>
      <c r="D74" s="911">
        <v>140.19</v>
      </c>
      <c r="E74" s="911">
        <v>4.34</v>
      </c>
      <c r="F74" s="911">
        <v>6.64</v>
      </c>
      <c r="G74" s="912">
        <v>607.23</v>
      </c>
      <c r="H74" s="911">
        <v>231.34</v>
      </c>
      <c r="I74" s="911">
        <v>214.89</v>
      </c>
      <c r="J74" s="911">
        <v>149.15</v>
      </c>
      <c r="K74" s="911">
        <v>0</v>
      </c>
      <c r="L74" s="911">
        <v>0</v>
      </c>
      <c r="M74" s="911">
        <v>595.38</v>
      </c>
      <c r="N74" s="911">
        <v>11.85</v>
      </c>
      <c r="P74"/>
      <c r="Q74"/>
      <c r="R74"/>
      <c r="S74"/>
      <c r="T74"/>
      <c r="U74"/>
      <c r="V74"/>
      <c r="W74"/>
      <c r="X74"/>
      <c r="Y74"/>
      <c r="Z74"/>
      <c r="AA74"/>
      <c r="AB74"/>
    </row>
    <row r="75" spans="2:28" ht="18" customHeight="1" x14ac:dyDescent="0.25">
      <c r="B75" s="900" t="s">
        <v>1460</v>
      </c>
      <c r="C75" s="911">
        <v>805.46</v>
      </c>
      <c r="D75" s="911">
        <v>519.52</v>
      </c>
      <c r="E75" s="911">
        <v>16.78</v>
      </c>
      <c r="F75" s="911">
        <v>0</v>
      </c>
      <c r="G75" s="912">
        <v>1341.77</v>
      </c>
      <c r="H75" s="911">
        <v>595.77</v>
      </c>
      <c r="I75" s="911">
        <v>0</v>
      </c>
      <c r="J75" s="911">
        <v>148.59</v>
      </c>
      <c r="K75" s="911">
        <v>314.82</v>
      </c>
      <c r="L75" s="911">
        <v>0</v>
      </c>
      <c r="M75" s="911">
        <v>1059.18</v>
      </c>
      <c r="N75" s="911">
        <v>282.58</v>
      </c>
      <c r="P75"/>
      <c r="Q75"/>
      <c r="R75"/>
      <c r="S75"/>
      <c r="T75"/>
      <c r="U75"/>
      <c r="V75"/>
      <c r="W75"/>
      <c r="X75"/>
      <c r="Y75"/>
      <c r="Z75"/>
      <c r="AA75"/>
      <c r="AB75"/>
    </row>
    <row r="76" spans="2:28" ht="18" customHeight="1" x14ac:dyDescent="0.25">
      <c r="B76" s="900" t="s">
        <v>1461</v>
      </c>
      <c r="C76" s="911">
        <v>240.96</v>
      </c>
      <c r="D76" s="911">
        <v>104.07</v>
      </c>
      <c r="E76" s="911">
        <v>1.79</v>
      </c>
      <c r="F76" s="911">
        <v>1.37</v>
      </c>
      <c r="G76" s="912">
        <v>348.19</v>
      </c>
      <c r="H76" s="911">
        <v>22.32</v>
      </c>
      <c r="I76" s="911">
        <v>273.58999999999997</v>
      </c>
      <c r="J76" s="911">
        <v>13.86</v>
      </c>
      <c r="K76" s="911">
        <v>35.619999999999997</v>
      </c>
      <c r="L76" s="911">
        <v>0</v>
      </c>
      <c r="M76" s="911">
        <v>345.39</v>
      </c>
      <c r="N76" s="911">
        <v>2.79</v>
      </c>
      <c r="P76"/>
      <c r="Q76"/>
      <c r="R76"/>
      <c r="S76"/>
      <c r="T76"/>
      <c r="U76"/>
      <c r="V76"/>
      <c r="W76"/>
      <c r="X76"/>
      <c r="Y76"/>
      <c r="Z76"/>
      <c r="AA76"/>
      <c r="AB76"/>
    </row>
    <row r="77" spans="2:28" ht="18" customHeight="1" x14ac:dyDescent="0.25">
      <c r="B77" s="900" t="s">
        <v>1543</v>
      </c>
      <c r="C77" s="911">
        <v>1300.49</v>
      </c>
      <c r="D77" s="911">
        <v>622.72</v>
      </c>
      <c r="E77" s="911">
        <v>21.29</v>
      </c>
      <c r="F77" s="911">
        <v>14.38</v>
      </c>
      <c r="G77" s="912">
        <v>1958.89</v>
      </c>
      <c r="H77" s="911">
        <v>1212.75</v>
      </c>
      <c r="I77" s="911">
        <v>0</v>
      </c>
      <c r="J77" s="911">
        <v>207.5</v>
      </c>
      <c r="K77" s="911">
        <v>431.33</v>
      </c>
      <c r="L77" s="911">
        <v>76.28</v>
      </c>
      <c r="M77" s="911">
        <v>1927.86</v>
      </c>
      <c r="N77" s="911">
        <v>31.03</v>
      </c>
      <c r="P77"/>
      <c r="Q77"/>
      <c r="R77"/>
      <c r="S77"/>
      <c r="T77"/>
      <c r="U77"/>
      <c r="V77"/>
      <c r="W77"/>
      <c r="X77"/>
      <c r="Y77"/>
      <c r="Z77"/>
      <c r="AA77"/>
      <c r="AB77"/>
    </row>
    <row r="78" spans="2:28" ht="18" customHeight="1" x14ac:dyDescent="0.25">
      <c r="B78" s="900" t="s">
        <v>1544</v>
      </c>
      <c r="C78" s="911"/>
      <c r="D78" s="911"/>
      <c r="E78" s="911"/>
      <c r="F78" s="911"/>
      <c r="G78" s="912"/>
      <c r="H78" s="911"/>
      <c r="I78" s="911"/>
      <c r="J78" s="911"/>
      <c r="K78" s="911"/>
      <c r="L78" s="911"/>
      <c r="M78" s="911"/>
      <c r="N78" s="911"/>
      <c r="P78"/>
      <c r="Q78"/>
      <c r="R78"/>
      <c r="S78"/>
      <c r="T78"/>
      <c r="U78"/>
      <c r="V78"/>
      <c r="W78"/>
      <c r="X78"/>
      <c r="Y78"/>
      <c r="Z78"/>
      <c r="AA78"/>
      <c r="AB78"/>
    </row>
    <row r="79" spans="2:28" ht="18" customHeight="1" x14ac:dyDescent="0.25">
      <c r="B79" s="900" t="s">
        <v>1464</v>
      </c>
      <c r="C79" s="911">
        <v>135.43</v>
      </c>
      <c r="D79" s="911">
        <v>47.23</v>
      </c>
      <c r="E79" s="911">
        <v>2.0299999999999998</v>
      </c>
      <c r="F79" s="911">
        <v>0.75</v>
      </c>
      <c r="G79" s="912">
        <v>185.44</v>
      </c>
      <c r="H79" s="911">
        <v>16.68</v>
      </c>
      <c r="I79" s="911">
        <v>117.33</v>
      </c>
      <c r="J79" s="911">
        <v>5.9</v>
      </c>
      <c r="K79" s="911">
        <v>45.93</v>
      </c>
      <c r="L79" s="911">
        <v>0</v>
      </c>
      <c r="M79" s="911">
        <v>185.84</v>
      </c>
      <c r="N79" s="911">
        <v>-0.4</v>
      </c>
      <c r="P79"/>
      <c r="Q79"/>
      <c r="R79"/>
      <c r="S79"/>
      <c r="T79"/>
      <c r="U79"/>
      <c r="V79"/>
      <c r="W79"/>
      <c r="X79"/>
      <c r="Y79"/>
      <c r="Z79"/>
      <c r="AA79"/>
      <c r="AB79"/>
    </row>
    <row r="80" spans="2:28" ht="18" customHeight="1" x14ac:dyDescent="0.25">
      <c r="B80" s="900" t="s">
        <v>1465</v>
      </c>
      <c r="C80" s="911">
        <v>89.98</v>
      </c>
      <c r="D80" s="911">
        <v>34.74</v>
      </c>
      <c r="E80" s="911">
        <v>3.97</v>
      </c>
      <c r="F80" s="911">
        <v>20.190000000000001</v>
      </c>
      <c r="G80" s="912">
        <v>148.87</v>
      </c>
      <c r="H80" s="911">
        <v>12.38</v>
      </c>
      <c r="I80" s="911">
        <v>99.9</v>
      </c>
      <c r="J80" s="911">
        <v>16.68</v>
      </c>
      <c r="K80" s="911">
        <v>27.92</v>
      </c>
      <c r="L80" s="911">
        <v>0</v>
      </c>
      <c r="M80" s="911">
        <v>156.88</v>
      </c>
      <c r="N80" s="911">
        <v>-8.01</v>
      </c>
      <c r="P80"/>
      <c r="Q80"/>
      <c r="R80"/>
      <c r="S80"/>
      <c r="T80"/>
      <c r="U80"/>
      <c r="V80"/>
      <c r="W80"/>
      <c r="X80"/>
      <c r="Y80"/>
      <c r="Z80"/>
      <c r="AA80"/>
      <c r="AB80"/>
    </row>
    <row r="81" spans="2:28" ht="18" customHeight="1" x14ac:dyDescent="0.25">
      <c r="B81" s="900" t="s">
        <v>589</v>
      </c>
      <c r="C81" s="911">
        <v>83.72</v>
      </c>
      <c r="D81" s="911">
        <v>44.67</v>
      </c>
      <c r="E81" s="911">
        <v>0.63</v>
      </c>
      <c r="F81" s="911">
        <v>0.21</v>
      </c>
      <c r="G81" s="912">
        <v>129.24</v>
      </c>
      <c r="H81" s="911">
        <v>59.87</v>
      </c>
      <c r="I81" s="911">
        <v>0</v>
      </c>
      <c r="J81" s="911">
        <v>11.41</v>
      </c>
      <c r="K81" s="911">
        <v>46.54</v>
      </c>
      <c r="L81" s="911">
        <v>0.2</v>
      </c>
      <c r="M81" s="911">
        <v>118.01</v>
      </c>
      <c r="N81" s="911">
        <v>11.22</v>
      </c>
      <c r="P81"/>
      <c r="Q81"/>
      <c r="R81"/>
      <c r="S81"/>
      <c r="T81"/>
      <c r="U81"/>
      <c r="V81"/>
      <c r="W81"/>
      <c r="X81"/>
      <c r="Y81"/>
      <c r="Z81"/>
      <c r="AA81"/>
      <c r="AB81"/>
    </row>
    <row r="82" spans="2:28" ht="18" customHeight="1" x14ac:dyDescent="0.25">
      <c r="B82" s="900" t="s">
        <v>1545</v>
      </c>
      <c r="C82" s="911">
        <v>3609.53</v>
      </c>
      <c r="D82" s="911">
        <v>1089.19</v>
      </c>
      <c r="E82" s="911">
        <v>349.34</v>
      </c>
      <c r="F82" s="911">
        <v>5.12</v>
      </c>
      <c r="G82" s="912">
        <v>5053.17</v>
      </c>
      <c r="H82" s="911">
        <v>473.68</v>
      </c>
      <c r="I82" s="911">
        <v>3174.48</v>
      </c>
      <c r="J82" s="911">
        <v>1089.73</v>
      </c>
      <c r="K82" s="911">
        <v>53.34</v>
      </c>
      <c r="L82" s="911">
        <v>0</v>
      </c>
      <c r="M82" s="911">
        <v>4791.24</v>
      </c>
      <c r="N82" s="911">
        <v>261.93</v>
      </c>
      <c r="P82"/>
      <c r="Q82"/>
      <c r="R82"/>
      <c r="S82"/>
      <c r="T82"/>
      <c r="U82"/>
      <c r="V82"/>
      <c r="W82"/>
      <c r="X82"/>
      <c r="Y82"/>
      <c r="Z82"/>
      <c r="AA82"/>
      <c r="AB82"/>
    </row>
    <row r="83" spans="2:28" ht="18" customHeight="1" x14ac:dyDescent="0.25">
      <c r="B83" s="900" t="s">
        <v>1467</v>
      </c>
      <c r="C83" s="911">
        <v>122.28</v>
      </c>
      <c r="D83" s="911">
        <v>58.01</v>
      </c>
      <c r="E83" s="911">
        <v>4.33</v>
      </c>
      <c r="F83" s="911">
        <v>1.81</v>
      </c>
      <c r="G83" s="912">
        <v>186.43</v>
      </c>
      <c r="H83" s="911">
        <v>21.99</v>
      </c>
      <c r="I83" s="911">
        <v>153.66</v>
      </c>
      <c r="J83" s="911">
        <v>5.56</v>
      </c>
      <c r="K83" s="911">
        <v>0</v>
      </c>
      <c r="L83" s="911">
        <v>0</v>
      </c>
      <c r="M83" s="911">
        <v>181.21</v>
      </c>
      <c r="N83" s="911">
        <v>5.22</v>
      </c>
      <c r="P83"/>
      <c r="Q83"/>
      <c r="R83"/>
      <c r="S83"/>
      <c r="T83"/>
      <c r="U83"/>
      <c r="V83"/>
      <c r="W83"/>
      <c r="X83"/>
      <c r="Y83"/>
      <c r="Z83"/>
      <c r="AA83"/>
      <c r="AB83"/>
    </row>
    <row r="84" spans="2:28" ht="18" customHeight="1" x14ac:dyDescent="0.25">
      <c r="B84" s="900" t="s">
        <v>1468</v>
      </c>
      <c r="C84" s="911">
        <v>72.849999999999994</v>
      </c>
      <c r="D84" s="911">
        <v>27.13</v>
      </c>
      <c r="E84" s="911">
        <v>2.34</v>
      </c>
      <c r="F84" s="911">
        <v>0.57999999999999996</v>
      </c>
      <c r="G84" s="912">
        <v>102.9</v>
      </c>
      <c r="H84" s="911">
        <v>10.86</v>
      </c>
      <c r="I84" s="911">
        <v>71.290000000000006</v>
      </c>
      <c r="J84" s="911">
        <v>10.56</v>
      </c>
      <c r="K84" s="911">
        <v>12.91</v>
      </c>
      <c r="L84" s="911">
        <v>0</v>
      </c>
      <c r="M84" s="911">
        <v>105.62</v>
      </c>
      <c r="N84" s="911">
        <v>-2.72</v>
      </c>
      <c r="P84"/>
      <c r="Q84"/>
      <c r="R84"/>
      <c r="S84"/>
      <c r="T84"/>
      <c r="U84"/>
      <c r="V84"/>
      <c r="W84"/>
      <c r="X84"/>
      <c r="Y84"/>
      <c r="Z84"/>
      <c r="AA84"/>
      <c r="AB84"/>
    </row>
    <row r="85" spans="2:28" ht="18" customHeight="1" x14ac:dyDescent="0.25">
      <c r="B85" s="900" t="s">
        <v>1546</v>
      </c>
      <c r="C85" s="911"/>
      <c r="D85" s="911"/>
      <c r="E85" s="911"/>
      <c r="F85" s="911"/>
      <c r="G85" s="912"/>
      <c r="H85" s="911"/>
      <c r="I85" s="911"/>
      <c r="J85" s="911"/>
      <c r="K85" s="911"/>
      <c r="L85" s="911"/>
      <c r="M85" s="911"/>
      <c r="N85" s="911"/>
      <c r="P85"/>
      <c r="Q85"/>
      <c r="R85"/>
      <c r="S85"/>
      <c r="T85"/>
      <c r="U85"/>
      <c r="V85"/>
      <c r="W85"/>
      <c r="X85"/>
      <c r="Y85"/>
      <c r="Z85"/>
      <c r="AA85"/>
      <c r="AB85"/>
    </row>
    <row r="86" spans="2:28" ht="18" customHeight="1" x14ac:dyDescent="0.25">
      <c r="B86" s="900" t="s">
        <v>1547</v>
      </c>
      <c r="C86" s="911">
        <v>18.72</v>
      </c>
      <c r="D86" s="911">
        <v>13.17</v>
      </c>
      <c r="E86" s="911">
        <v>0.78</v>
      </c>
      <c r="F86" s="911">
        <v>0.13</v>
      </c>
      <c r="G86" s="912">
        <v>32.79</v>
      </c>
      <c r="H86" s="911">
        <v>0</v>
      </c>
      <c r="I86" s="911">
        <v>11.18</v>
      </c>
      <c r="J86" s="911">
        <v>2.0699999999999998</v>
      </c>
      <c r="K86" s="911">
        <v>17.77</v>
      </c>
      <c r="L86" s="911">
        <v>0</v>
      </c>
      <c r="M86" s="911">
        <v>31.02</v>
      </c>
      <c r="N86" s="911">
        <v>1.77</v>
      </c>
      <c r="P86"/>
      <c r="Q86"/>
      <c r="R86"/>
      <c r="S86"/>
      <c r="T86"/>
      <c r="U86"/>
      <c r="V86"/>
      <c r="W86"/>
      <c r="X86"/>
      <c r="Y86"/>
      <c r="Z86"/>
      <c r="AA86"/>
      <c r="AB86"/>
    </row>
    <row r="87" spans="2:28" ht="18" customHeight="1" x14ac:dyDescent="0.25">
      <c r="B87" s="900" t="s">
        <v>1548</v>
      </c>
      <c r="C87" s="911">
        <v>30.52</v>
      </c>
      <c r="D87" s="911">
        <v>13.19</v>
      </c>
      <c r="E87" s="911">
        <v>1.35</v>
      </c>
      <c r="F87" s="911">
        <v>0</v>
      </c>
      <c r="G87" s="912">
        <v>45.06</v>
      </c>
      <c r="H87" s="911">
        <v>2.44</v>
      </c>
      <c r="I87" s="911">
        <v>31.5</v>
      </c>
      <c r="J87" s="911">
        <v>1.06</v>
      </c>
      <c r="K87" s="911">
        <v>9.9700000000000006</v>
      </c>
      <c r="L87" s="911">
        <v>0</v>
      </c>
      <c r="M87" s="911">
        <v>44.96</v>
      </c>
      <c r="N87" s="911">
        <v>0.1</v>
      </c>
      <c r="P87"/>
      <c r="Q87"/>
      <c r="R87"/>
      <c r="S87"/>
      <c r="T87"/>
      <c r="U87"/>
      <c r="V87"/>
      <c r="W87"/>
      <c r="X87"/>
      <c r="Y87"/>
      <c r="Z87"/>
      <c r="AA87"/>
      <c r="AB87"/>
    </row>
    <row r="88" spans="2:28" ht="18" customHeight="1" x14ac:dyDescent="0.25">
      <c r="B88" s="900" t="s">
        <v>1472</v>
      </c>
      <c r="C88" s="911">
        <v>23.41</v>
      </c>
      <c r="D88" s="911">
        <v>12.58</v>
      </c>
      <c r="E88" s="911">
        <v>0.46</v>
      </c>
      <c r="F88" s="911">
        <v>0</v>
      </c>
      <c r="G88" s="912">
        <v>36.450000000000003</v>
      </c>
      <c r="H88" s="911">
        <v>20.350000000000001</v>
      </c>
      <c r="I88" s="911">
        <v>0</v>
      </c>
      <c r="J88" s="911">
        <v>2.16</v>
      </c>
      <c r="K88" s="911">
        <v>11.27</v>
      </c>
      <c r="L88" s="911">
        <v>0.01</v>
      </c>
      <c r="M88" s="911">
        <v>33.78</v>
      </c>
      <c r="N88" s="911">
        <v>2.67</v>
      </c>
      <c r="P88"/>
      <c r="Q88"/>
      <c r="R88"/>
      <c r="S88"/>
      <c r="T88"/>
      <c r="U88"/>
      <c r="V88"/>
      <c r="W88"/>
      <c r="X88"/>
      <c r="Y88"/>
      <c r="Z88"/>
      <c r="AA88"/>
      <c r="AB88"/>
    </row>
    <row r="89" spans="2:28" ht="18" customHeight="1" x14ac:dyDescent="0.25">
      <c r="B89" s="900" t="s">
        <v>1549</v>
      </c>
      <c r="C89" s="911"/>
      <c r="D89" s="911"/>
      <c r="E89" s="911"/>
      <c r="F89" s="911"/>
      <c r="G89" s="912"/>
      <c r="H89" s="911"/>
      <c r="I89" s="911"/>
      <c r="J89" s="911"/>
      <c r="K89" s="911"/>
      <c r="L89" s="911"/>
      <c r="M89" s="911"/>
      <c r="N89" s="911"/>
      <c r="P89"/>
      <c r="Q89"/>
      <c r="R89"/>
      <c r="S89"/>
      <c r="T89"/>
      <c r="U89"/>
      <c r="V89"/>
      <c r="W89"/>
      <c r="X89"/>
      <c r="Y89"/>
      <c r="Z89"/>
      <c r="AA89"/>
      <c r="AB89"/>
    </row>
    <row r="90" spans="2:28" ht="18" customHeight="1" x14ac:dyDescent="0.25">
      <c r="B90" s="900" t="s">
        <v>1473</v>
      </c>
      <c r="C90" s="911">
        <v>83.89</v>
      </c>
      <c r="D90" s="911">
        <v>35.57</v>
      </c>
      <c r="E90" s="911">
        <v>2.2599999999999998</v>
      </c>
      <c r="F90" s="911">
        <v>0</v>
      </c>
      <c r="G90" s="912">
        <v>121.73</v>
      </c>
      <c r="H90" s="911">
        <v>2.11</v>
      </c>
      <c r="I90" s="911">
        <v>111.02</v>
      </c>
      <c r="J90" s="911">
        <v>3.18</v>
      </c>
      <c r="K90" s="911">
        <v>5.44</v>
      </c>
      <c r="L90" s="911">
        <v>0</v>
      </c>
      <c r="M90" s="911">
        <v>121.74</v>
      </c>
      <c r="N90" s="911">
        <v>-0.01</v>
      </c>
      <c r="P90"/>
      <c r="Q90"/>
      <c r="R90"/>
      <c r="S90"/>
      <c r="T90"/>
      <c r="U90"/>
      <c r="V90"/>
      <c r="W90"/>
      <c r="X90"/>
      <c r="Y90"/>
      <c r="Z90"/>
      <c r="AA90"/>
      <c r="AB90"/>
    </row>
    <row r="91" spans="2:28" ht="18" customHeight="1" x14ac:dyDescent="0.25">
      <c r="B91" s="900" t="s">
        <v>1474</v>
      </c>
      <c r="C91" s="911">
        <v>22.62</v>
      </c>
      <c r="D91" s="911">
        <v>9.32</v>
      </c>
      <c r="E91" s="911">
        <v>0</v>
      </c>
      <c r="F91" s="911">
        <v>0</v>
      </c>
      <c r="G91" s="912">
        <v>31.93</v>
      </c>
      <c r="H91" s="911">
        <v>0</v>
      </c>
      <c r="I91" s="911">
        <v>31.79</v>
      </c>
      <c r="J91" s="911">
        <v>0</v>
      </c>
      <c r="K91" s="911">
        <v>0</v>
      </c>
      <c r="L91" s="911">
        <v>0</v>
      </c>
      <c r="M91" s="911">
        <v>31.79</v>
      </c>
      <c r="N91" s="911">
        <v>0.14000000000000001</v>
      </c>
      <c r="P91"/>
      <c r="Q91"/>
      <c r="R91"/>
      <c r="S91"/>
      <c r="T91"/>
      <c r="U91"/>
      <c r="V91"/>
      <c r="W91"/>
      <c r="X91"/>
      <c r="Y91"/>
      <c r="Z91"/>
      <c r="AA91"/>
      <c r="AB91"/>
    </row>
    <row r="92" spans="2:28" ht="18" customHeight="1" x14ac:dyDescent="0.25">
      <c r="B92" s="900" t="s">
        <v>623</v>
      </c>
      <c r="C92" s="911">
        <v>1409.82</v>
      </c>
      <c r="D92" s="911">
        <v>597.54999999999995</v>
      </c>
      <c r="E92" s="911">
        <v>8.86</v>
      </c>
      <c r="F92" s="911">
        <v>-0.12</v>
      </c>
      <c r="G92" s="912">
        <v>2016.1</v>
      </c>
      <c r="H92" s="911">
        <v>247.35</v>
      </c>
      <c r="I92" s="911">
        <v>1144.1300000000001</v>
      </c>
      <c r="J92" s="911">
        <v>203.02</v>
      </c>
      <c r="K92" s="911">
        <v>391.24</v>
      </c>
      <c r="L92" s="911">
        <v>0</v>
      </c>
      <c r="M92" s="911">
        <v>1985.74</v>
      </c>
      <c r="N92" s="911">
        <v>30.37</v>
      </c>
      <c r="P92"/>
      <c r="Q92"/>
      <c r="R92"/>
      <c r="S92"/>
      <c r="T92"/>
      <c r="U92"/>
      <c r="V92"/>
      <c r="W92"/>
      <c r="X92"/>
      <c r="Y92"/>
      <c r="Z92"/>
      <c r="AA92"/>
      <c r="AB92"/>
    </row>
    <row r="93" spans="2:28" ht="18" customHeight="1" x14ac:dyDescent="0.25">
      <c r="B93" s="900" t="s">
        <v>592</v>
      </c>
      <c r="C93" s="911">
        <v>684.07</v>
      </c>
      <c r="D93" s="911">
        <v>408.69</v>
      </c>
      <c r="E93" s="911">
        <v>9.4</v>
      </c>
      <c r="F93" s="911">
        <v>4.45</v>
      </c>
      <c r="G93" s="912">
        <v>1106.5999999999999</v>
      </c>
      <c r="H93" s="911">
        <v>691.15</v>
      </c>
      <c r="I93" s="911">
        <v>0</v>
      </c>
      <c r="J93" s="911">
        <v>87.35</v>
      </c>
      <c r="K93" s="911">
        <v>525.38</v>
      </c>
      <c r="L93" s="911">
        <v>0</v>
      </c>
      <c r="M93" s="911">
        <v>1303.8800000000001</v>
      </c>
      <c r="N93" s="911">
        <v>-197.28</v>
      </c>
      <c r="P93"/>
      <c r="Q93"/>
      <c r="R93"/>
      <c r="S93"/>
      <c r="T93"/>
      <c r="U93"/>
      <c r="V93"/>
      <c r="W93"/>
      <c r="X93"/>
      <c r="Y93"/>
      <c r="Z93"/>
      <c r="AA93"/>
      <c r="AB93"/>
    </row>
    <row r="94" spans="2:28" ht="18" customHeight="1" x14ac:dyDescent="0.25">
      <c r="B94" s="900" t="s">
        <v>617</v>
      </c>
      <c r="C94" s="911">
        <v>352.54</v>
      </c>
      <c r="D94" s="911">
        <v>276.32</v>
      </c>
      <c r="E94" s="911">
        <v>29.59</v>
      </c>
      <c r="F94" s="911">
        <v>0.82</v>
      </c>
      <c r="G94" s="912">
        <v>659.28</v>
      </c>
      <c r="H94" s="911">
        <v>341.6</v>
      </c>
      <c r="I94" s="911">
        <v>0</v>
      </c>
      <c r="J94" s="911">
        <v>132.30000000000001</v>
      </c>
      <c r="K94" s="911">
        <v>121.85</v>
      </c>
      <c r="L94" s="911">
        <v>0</v>
      </c>
      <c r="M94" s="911">
        <v>595.76</v>
      </c>
      <c r="N94" s="911">
        <v>63.52</v>
      </c>
      <c r="P94"/>
      <c r="Q94"/>
      <c r="R94"/>
      <c r="S94"/>
      <c r="T94"/>
      <c r="U94"/>
      <c r="V94"/>
      <c r="W94"/>
      <c r="X94"/>
      <c r="Y94"/>
      <c r="Z94"/>
      <c r="AA94"/>
      <c r="AB94"/>
    </row>
    <row r="95" spans="2:28" ht="18" customHeight="1" x14ac:dyDescent="0.25">
      <c r="B95" s="900" t="s">
        <v>1550</v>
      </c>
      <c r="C95" s="911"/>
      <c r="D95" s="911"/>
      <c r="E95" s="911"/>
      <c r="F95" s="911"/>
      <c r="G95" s="912"/>
      <c r="H95" s="911"/>
      <c r="I95" s="911"/>
      <c r="J95" s="911"/>
      <c r="K95" s="911"/>
      <c r="L95" s="911"/>
      <c r="M95" s="911"/>
      <c r="N95" s="911"/>
      <c r="P95"/>
      <c r="Q95"/>
      <c r="R95"/>
      <c r="S95"/>
      <c r="T95"/>
      <c r="U95"/>
      <c r="V95"/>
      <c r="W95"/>
      <c r="X95"/>
      <c r="Y95"/>
      <c r="Z95"/>
      <c r="AA95"/>
      <c r="AB95"/>
    </row>
    <row r="96" spans="2:28" ht="18" customHeight="1" x14ac:dyDescent="0.25">
      <c r="B96" s="900" t="s">
        <v>594</v>
      </c>
      <c r="C96" s="911">
        <v>294.41000000000003</v>
      </c>
      <c r="D96" s="911">
        <v>251.22</v>
      </c>
      <c r="E96" s="911">
        <v>28.77</v>
      </c>
      <c r="F96" s="911">
        <v>4.8099999999999996</v>
      </c>
      <c r="G96" s="912">
        <v>579.20000000000005</v>
      </c>
      <c r="H96" s="911">
        <v>303.99</v>
      </c>
      <c r="I96" s="911">
        <v>0</v>
      </c>
      <c r="J96" s="911">
        <v>92.24</v>
      </c>
      <c r="K96" s="911">
        <v>127.43</v>
      </c>
      <c r="L96" s="911">
        <v>5.77</v>
      </c>
      <c r="M96" s="911">
        <v>529.41999999999996</v>
      </c>
      <c r="N96" s="911">
        <v>49.78</v>
      </c>
      <c r="P96"/>
      <c r="Q96"/>
      <c r="R96"/>
      <c r="S96"/>
      <c r="T96"/>
      <c r="U96"/>
      <c r="V96"/>
      <c r="W96"/>
      <c r="X96"/>
      <c r="Y96"/>
      <c r="Z96"/>
      <c r="AA96"/>
      <c r="AB96"/>
    </row>
    <row r="97" spans="2:28" ht="18" customHeight="1" x14ac:dyDescent="0.25">
      <c r="B97" s="900" t="s">
        <v>595</v>
      </c>
      <c r="C97" s="911">
        <v>801.09</v>
      </c>
      <c r="D97" s="911">
        <v>538.42999999999995</v>
      </c>
      <c r="E97" s="911">
        <v>44.08</v>
      </c>
      <c r="F97" s="911">
        <v>8.73</v>
      </c>
      <c r="G97" s="912">
        <v>1392.34</v>
      </c>
      <c r="H97" s="911">
        <v>687.19</v>
      </c>
      <c r="I97" s="911">
        <v>0</v>
      </c>
      <c r="J97" s="911">
        <v>210.88</v>
      </c>
      <c r="K97" s="911">
        <v>320.81</v>
      </c>
      <c r="L97" s="911">
        <v>0</v>
      </c>
      <c r="M97" s="911">
        <v>1218.8800000000001</v>
      </c>
      <c r="N97" s="911">
        <v>173.46</v>
      </c>
      <c r="P97"/>
      <c r="Q97"/>
      <c r="R97"/>
      <c r="S97"/>
      <c r="T97"/>
      <c r="U97"/>
      <c r="V97"/>
      <c r="W97"/>
      <c r="X97"/>
      <c r="Y97"/>
      <c r="Z97"/>
      <c r="AA97"/>
      <c r="AB97"/>
    </row>
    <row r="98" spans="2:28" ht="18" customHeight="1" x14ac:dyDescent="0.25">
      <c r="B98" s="900" t="s">
        <v>596</v>
      </c>
      <c r="C98" s="911">
        <v>219.18</v>
      </c>
      <c r="D98" s="911">
        <v>238.68</v>
      </c>
      <c r="E98" s="911">
        <v>0.76</v>
      </c>
      <c r="F98" s="911">
        <v>0.78</v>
      </c>
      <c r="G98" s="912">
        <v>459.4</v>
      </c>
      <c r="H98" s="911">
        <v>229.74</v>
      </c>
      <c r="I98" s="911">
        <v>0</v>
      </c>
      <c r="J98" s="911">
        <v>121.04</v>
      </c>
      <c r="K98" s="911">
        <v>96.1</v>
      </c>
      <c r="L98" s="911">
        <v>0</v>
      </c>
      <c r="M98" s="911">
        <v>446.88</v>
      </c>
      <c r="N98" s="911">
        <v>12.52</v>
      </c>
      <c r="P98"/>
      <c r="Q98"/>
      <c r="R98"/>
      <c r="S98"/>
      <c r="T98"/>
      <c r="U98"/>
      <c r="V98"/>
      <c r="W98"/>
      <c r="X98"/>
      <c r="Y98"/>
      <c r="Z98"/>
      <c r="AA98"/>
      <c r="AB98"/>
    </row>
    <row r="99" spans="2:28" ht="18" customHeight="1" x14ac:dyDescent="0.25">
      <c r="B99" s="900" t="s">
        <v>597</v>
      </c>
      <c r="C99" s="911">
        <v>192.49</v>
      </c>
      <c r="D99" s="911">
        <v>182.17</v>
      </c>
      <c r="E99" s="911">
        <v>17.47</v>
      </c>
      <c r="F99" s="911">
        <v>1.31</v>
      </c>
      <c r="G99" s="912">
        <v>393.44</v>
      </c>
      <c r="H99" s="911">
        <v>121.48</v>
      </c>
      <c r="I99" s="911">
        <v>0</v>
      </c>
      <c r="J99" s="911">
        <v>100.8</v>
      </c>
      <c r="K99" s="911">
        <v>150.49</v>
      </c>
      <c r="L99" s="911">
        <v>1.1399999999999999</v>
      </c>
      <c r="M99" s="911">
        <v>373.91</v>
      </c>
      <c r="N99" s="911">
        <v>19.53</v>
      </c>
      <c r="P99"/>
      <c r="Q99"/>
      <c r="R99"/>
      <c r="S99"/>
      <c r="T99"/>
      <c r="U99"/>
      <c r="V99"/>
      <c r="W99"/>
      <c r="X99"/>
      <c r="Y99"/>
      <c r="Z99"/>
      <c r="AA99"/>
      <c r="AB99"/>
    </row>
    <row r="100" spans="2:28" ht="18" customHeight="1" x14ac:dyDescent="0.25">
      <c r="B100" s="900" t="s">
        <v>598</v>
      </c>
      <c r="C100" s="911">
        <v>304.05</v>
      </c>
      <c r="D100" s="911">
        <v>240.71</v>
      </c>
      <c r="E100" s="911">
        <v>29.37</v>
      </c>
      <c r="F100" s="911">
        <v>0.19</v>
      </c>
      <c r="G100" s="912">
        <v>574.30999999999995</v>
      </c>
      <c r="H100" s="911">
        <v>205.13</v>
      </c>
      <c r="I100" s="911">
        <v>0</v>
      </c>
      <c r="J100" s="911">
        <v>244.64</v>
      </c>
      <c r="K100" s="911">
        <v>95.65</v>
      </c>
      <c r="L100" s="911">
        <v>38.97</v>
      </c>
      <c r="M100" s="911">
        <v>584.4</v>
      </c>
      <c r="N100" s="911">
        <v>-10.08</v>
      </c>
      <c r="P100"/>
      <c r="Q100"/>
      <c r="R100"/>
      <c r="S100"/>
      <c r="T100"/>
      <c r="U100"/>
      <c r="V100"/>
      <c r="W100"/>
      <c r="X100"/>
      <c r="Y100"/>
      <c r="Z100"/>
      <c r="AA100"/>
      <c r="AB100"/>
    </row>
    <row r="101" spans="2:28" ht="18" customHeight="1" x14ac:dyDescent="0.25">
      <c r="B101" s="900" t="s">
        <v>1551</v>
      </c>
      <c r="C101" s="911">
        <v>281.06</v>
      </c>
      <c r="D101" s="911">
        <v>270.25</v>
      </c>
      <c r="E101" s="911">
        <v>9.8000000000000007</v>
      </c>
      <c r="F101" s="911">
        <v>0</v>
      </c>
      <c r="G101" s="912">
        <v>561.12</v>
      </c>
      <c r="H101" s="911">
        <v>265.37</v>
      </c>
      <c r="I101" s="911">
        <v>0</v>
      </c>
      <c r="J101" s="911">
        <v>131.81</v>
      </c>
      <c r="K101" s="911">
        <v>207.71</v>
      </c>
      <c r="L101" s="911">
        <v>0</v>
      </c>
      <c r="M101" s="911">
        <v>604.89</v>
      </c>
      <c r="N101" s="911">
        <v>-43.77</v>
      </c>
      <c r="P101"/>
      <c r="Q101"/>
      <c r="R101"/>
      <c r="S101"/>
      <c r="T101"/>
      <c r="U101"/>
      <c r="V101"/>
      <c r="W101"/>
      <c r="X101"/>
      <c r="Y101"/>
      <c r="Z101"/>
      <c r="AA101"/>
      <c r="AB101"/>
    </row>
    <row r="102" spans="2:28" ht="18" customHeight="1" x14ac:dyDescent="0.25">
      <c r="B102" s="900" t="s">
        <v>599</v>
      </c>
      <c r="C102" s="911">
        <v>504.43</v>
      </c>
      <c r="D102" s="911">
        <v>392.47</v>
      </c>
      <c r="E102" s="911">
        <v>3.43</v>
      </c>
      <c r="F102" s="911">
        <v>0.01</v>
      </c>
      <c r="G102" s="912">
        <v>900.34</v>
      </c>
      <c r="H102" s="911">
        <v>466.06</v>
      </c>
      <c r="I102" s="911">
        <v>0</v>
      </c>
      <c r="J102" s="911">
        <v>137.35</v>
      </c>
      <c r="K102" s="911">
        <v>186.91</v>
      </c>
      <c r="L102" s="911">
        <v>0</v>
      </c>
      <c r="M102" s="911">
        <v>790.31</v>
      </c>
      <c r="N102" s="911">
        <v>110.02</v>
      </c>
      <c r="P102"/>
      <c r="Q102"/>
      <c r="R102"/>
      <c r="S102"/>
      <c r="T102"/>
      <c r="U102"/>
      <c r="V102"/>
      <c r="W102"/>
      <c r="X102"/>
      <c r="Y102"/>
      <c r="Z102"/>
      <c r="AA102"/>
      <c r="AB102"/>
    </row>
    <row r="103" spans="2:28" ht="18" customHeight="1" x14ac:dyDescent="0.25">
      <c r="B103" s="900" t="s">
        <v>601</v>
      </c>
      <c r="C103" s="911">
        <v>800.27</v>
      </c>
      <c r="D103" s="911">
        <v>625.41999999999996</v>
      </c>
      <c r="E103" s="911">
        <v>41.97</v>
      </c>
      <c r="F103" s="911">
        <v>2.97</v>
      </c>
      <c r="G103" s="912">
        <v>1470.63</v>
      </c>
      <c r="H103" s="911">
        <v>603.1</v>
      </c>
      <c r="I103" s="911">
        <v>0</v>
      </c>
      <c r="J103" s="911">
        <v>353.09</v>
      </c>
      <c r="K103" s="911">
        <v>389.2</v>
      </c>
      <c r="L103" s="911">
        <v>0</v>
      </c>
      <c r="M103" s="911">
        <v>1345.39</v>
      </c>
      <c r="N103" s="911">
        <v>125.24</v>
      </c>
      <c r="P103"/>
      <c r="Q103"/>
      <c r="R103"/>
      <c r="S103"/>
      <c r="T103"/>
      <c r="U103"/>
      <c r="V103"/>
      <c r="W103"/>
      <c r="X103"/>
      <c r="Y103"/>
      <c r="Z103"/>
      <c r="AA103"/>
      <c r="AB103"/>
    </row>
    <row r="104" spans="2:28" ht="18" customHeight="1" x14ac:dyDescent="0.25">
      <c r="B104" s="900" t="s">
        <v>602</v>
      </c>
      <c r="C104" s="911">
        <v>655.07000000000005</v>
      </c>
      <c r="D104" s="911">
        <v>565.48</v>
      </c>
      <c r="E104" s="911">
        <v>1.1599999999999999</v>
      </c>
      <c r="F104" s="911">
        <v>0.32</v>
      </c>
      <c r="G104" s="912">
        <v>1222.03</v>
      </c>
      <c r="H104" s="911">
        <v>683.02</v>
      </c>
      <c r="I104" s="911">
        <v>0</v>
      </c>
      <c r="J104" s="911">
        <v>289.52999999999997</v>
      </c>
      <c r="K104" s="911">
        <v>251.71</v>
      </c>
      <c r="L104" s="911">
        <v>0</v>
      </c>
      <c r="M104" s="911">
        <v>1224.26</v>
      </c>
      <c r="N104" s="911">
        <v>-2.23</v>
      </c>
      <c r="P104"/>
      <c r="Q104"/>
      <c r="R104"/>
      <c r="S104"/>
      <c r="T104"/>
      <c r="U104"/>
      <c r="V104"/>
      <c r="W104"/>
      <c r="X104"/>
      <c r="Y104"/>
      <c r="Z104"/>
      <c r="AA104"/>
      <c r="AB104"/>
    </row>
    <row r="105" spans="2:28" ht="18" customHeight="1" x14ac:dyDescent="0.25">
      <c r="B105" s="900" t="s">
        <v>600</v>
      </c>
      <c r="C105" s="911">
        <v>252.45</v>
      </c>
      <c r="D105" s="911">
        <v>225.64</v>
      </c>
      <c r="E105" s="911">
        <v>34.35</v>
      </c>
      <c r="F105" s="911">
        <v>0</v>
      </c>
      <c r="G105" s="912">
        <v>512.44000000000005</v>
      </c>
      <c r="H105" s="911">
        <v>183.22</v>
      </c>
      <c r="I105" s="911">
        <v>0</v>
      </c>
      <c r="J105" s="911">
        <v>100.91</v>
      </c>
      <c r="K105" s="911">
        <v>206.75</v>
      </c>
      <c r="L105" s="911">
        <v>0</v>
      </c>
      <c r="M105" s="911">
        <v>490.88</v>
      </c>
      <c r="N105" s="911">
        <v>21.56</v>
      </c>
      <c r="P105"/>
      <c r="Q105"/>
      <c r="R105"/>
      <c r="S105"/>
      <c r="T105"/>
      <c r="U105"/>
      <c r="V105"/>
      <c r="W105"/>
      <c r="X105"/>
      <c r="Y105"/>
      <c r="Z105"/>
      <c r="AA105"/>
      <c r="AB105"/>
    </row>
    <row r="106" spans="2:28" ht="18" customHeight="1" x14ac:dyDescent="0.25">
      <c r="B106" s="900" t="s">
        <v>1552</v>
      </c>
      <c r="C106" s="911"/>
      <c r="D106" s="911"/>
      <c r="E106" s="911"/>
      <c r="F106" s="911"/>
      <c r="G106" s="912"/>
      <c r="H106" s="911"/>
      <c r="I106" s="911"/>
      <c r="J106" s="911"/>
      <c r="K106" s="911"/>
      <c r="L106" s="911"/>
      <c r="M106" s="911"/>
      <c r="N106" s="911"/>
      <c r="P106"/>
      <c r="Q106"/>
      <c r="R106"/>
      <c r="S106"/>
      <c r="T106"/>
      <c r="U106"/>
      <c r="V106"/>
      <c r="W106"/>
      <c r="X106"/>
      <c r="Y106"/>
      <c r="Z106"/>
      <c r="AA106"/>
      <c r="AB106"/>
    </row>
    <row r="107" spans="2:28" ht="18" customHeight="1" x14ac:dyDescent="0.25">
      <c r="B107" s="900" t="s">
        <v>607</v>
      </c>
      <c r="C107" s="911">
        <v>243.65</v>
      </c>
      <c r="D107" s="911">
        <v>240.95</v>
      </c>
      <c r="E107" s="911">
        <v>24.49</v>
      </c>
      <c r="F107" s="911">
        <v>0.05</v>
      </c>
      <c r="G107" s="912">
        <v>509.14</v>
      </c>
      <c r="H107" s="911">
        <v>192.89</v>
      </c>
      <c r="I107" s="911">
        <v>0</v>
      </c>
      <c r="J107" s="911">
        <v>103</v>
      </c>
      <c r="K107" s="911">
        <v>269.41000000000003</v>
      </c>
      <c r="L107" s="911">
        <v>0</v>
      </c>
      <c r="M107" s="911">
        <v>565.29999999999995</v>
      </c>
      <c r="N107" s="911">
        <v>-56.16</v>
      </c>
      <c r="P107"/>
      <c r="Q107"/>
      <c r="R107"/>
      <c r="S107"/>
      <c r="T107"/>
      <c r="U107"/>
      <c r="V107"/>
      <c r="W107"/>
      <c r="X107"/>
      <c r="Y107"/>
      <c r="Z107"/>
      <c r="AA107"/>
      <c r="AB107"/>
    </row>
    <row r="108" spans="2:28" ht="18" customHeight="1" x14ac:dyDescent="0.25">
      <c r="B108" s="900" t="s">
        <v>1553</v>
      </c>
      <c r="C108" s="911">
        <v>728.19</v>
      </c>
      <c r="D108" s="911">
        <v>506.9</v>
      </c>
      <c r="E108" s="911">
        <v>33.85</v>
      </c>
      <c r="F108" s="911">
        <v>0.45</v>
      </c>
      <c r="G108" s="912">
        <v>1269.3900000000001</v>
      </c>
      <c r="H108" s="911">
        <v>674.03</v>
      </c>
      <c r="I108" s="911">
        <v>0</v>
      </c>
      <c r="J108" s="911">
        <v>229.74</v>
      </c>
      <c r="K108" s="911">
        <v>245.57</v>
      </c>
      <c r="L108" s="911">
        <v>0</v>
      </c>
      <c r="M108" s="911">
        <v>1149.3399999999999</v>
      </c>
      <c r="N108" s="911">
        <v>120.05</v>
      </c>
      <c r="P108"/>
      <c r="Q108"/>
      <c r="R108"/>
      <c r="S108"/>
      <c r="T108"/>
      <c r="U108"/>
      <c r="V108"/>
      <c r="W108"/>
      <c r="X108"/>
      <c r="Y108"/>
      <c r="Z108"/>
      <c r="AA108"/>
      <c r="AB108"/>
    </row>
    <row r="109" spans="2:28" ht="18" customHeight="1" x14ac:dyDescent="0.25">
      <c r="B109" s="900" t="s">
        <v>608</v>
      </c>
      <c r="C109" s="911">
        <v>266.02999999999997</v>
      </c>
      <c r="D109" s="911">
        <v>221.84</v>
      </c>
      <c r="E109" s="911">
        <v>9.93</v>
      </c>
      <c r="F109" s="911">
        <v>0.72</v>
      </c>
      <c r="G109" s="912">
        <v>498.52</v>
      </c>
      <c r="H109" s="911">
        <v>227.81</v>
      </c>
      <c r="I109" s="911">
        <v>0</v>
      </c>
      <c r="J109" s="911">
        <v>68.3</v>
      </c>
      <c r="K109" s="911">
        <v>131.86000000000001</v>
      </c>
      <c r="L109" s="911">
        <v>0</v>
      </c>
      <c r="M109" s="911">
        <v>427.97</v>
      </c>
      <c r="N109" s="911">
        <v>70.56</v>
      </c>
      <c r="P109"/>
      <c r="Q109"/>
      <c r="R109"/>
      <c r="S109"/>
      <c r="T109"/>
      <c r="U109"/>
      <c r="V109"/>
      <c r="W109"/>
      <c r="X109"/>
      <c r="Y109"/>
      <c r="Z109"/>
      <c r="AA109"/>
      <c r="AB109"/>
    </row>
    <row r="110" spans="2:28" ht="18" customHeight="1" x14ac:dyDescent="0.25">
      <c r="B110" s="900" t="s">
        <v>1554</v>
      </c>
      <c r="C110" s="911"/>
      <c r="D110" s="911"/>
      <c r="E110" s="911"/>
      <c r="F110" s="911"/>
      <c r="G110" s="912"/>
      <c r="H110" s="911"/>
      <c r="I110" s="911"/>
      <c r="J110" s="911"/>
      <c r="K110" s="911"/>
      <c r="L110" s="911"/>
      <c r="M110" s="911"/>
      <c r="N110" s="911"/>
      <c r="P110"/>
      <c r="Q110"/>
      <c r="R110"/>
      <c r="S110"/>
      <c r="T110"/>
      <c r="U110"/>
      <c r="V110"/>
      <c r="W110"/>
      <c r="X110"/>
      <c r="Y110"/>
      <c r="Z110"/>
      <c r="AA110"/>
      <c r="AB110"/>
    </row>
    <row r="111" spans="2:28" ht="18" customHeight="1" x14ac:dyDescent="0.25">
      <c r="B111" s="900" t="s">
        <v>609</v>
      </c>
      <c r="C111" s="911">
        <v>941.4</v>
      </c>
      <c r="D111" s="911">
        <v>737.71</v>
      </c>
      <c r="E111" s="911">
        <v>1.05</v>
      </c>
      <c r="F111" s="911">
        <v>0.38</v>
      </c>
      <c r="G111" s="912">
        <v>1680.55</v>
      </c>
      <c r="H111" s="911">
        <v>717.61</v>
      </c>
      <c r="I111" s="911">
        <v>0</v>
      </c>
      <c r="J111" s="911">
        <v>184</v>
      </c>
      <c r="K111" s="911">
        <v>679.49</v>
      </c>
      <c r="L111" s="911">
        <v>0</v>
      </c>
      <c r="M111" s="911">
        <v>1581.1</v>
      </c>
      <c r="N111" s="911">
        <v>99.45</v>
      </c>
      <c r="P111"/>
      <c r="Q111"/>
      <c r="R111"/>
      <c r="S111"/>
      <c r="T111"/>
      <c r="U111"/>
      <c r="V111"/>
      <c r="W111"/>
      <c r="X111"/>
      <c r="Y111"/>
      <c r="Z111"/>
      <c r="AA111"/>
      <c r="AB111"/>
    </row>
    <row r="112" spans="2:28" ht="18" customHeight="1" x14ac:dyDescent="0.25">
      <c r="B112" s="900" t="s">
        <v>610</v>
      </c>
      <c r="C112" s="911">
        <v>786.17</v>
      </c>
      <c r="D112" s="911">
        <v>511.47</v>
      </c>
      <c r="E112" s="911">
        <v>3.75</v>
      </c>
      <c r="F112" s="911">
        <v>3.62</v>
      </c>
      <c r="G112" s="912">
        <v>1305.01</v>
      </c>
      <c r="H112" s="911">
        <v>529.49</v>
      </c>
      <c r="I112" s="911">
        <v>206.89</v>
      </c>
      <c r="J112" s="911">
        <v>152.28</v>
      </c>
      <c r="K112" s="911">
        <v>219.85</v>
      </c>
      <c r="L112" s="911">
        <v>0</v>
      </c>
      <c r="M112" s="911">
        <v>1108.51</v>
      </c>
      <c r="N112" s="911">
        <v>196.5</v>
      </c>
      <c r="P112"/>
      <c r="Q112"/>
      <c r="R112"/>
      <c r="S112"/>
      <c r="T112"/>
      <c r="U112"/>
      <c r="V112"/>
      <c r="W112"/>
      <c r="X112"/>
      <c r="Y112"/>
      <c r="Z112"/>
      <c r="AA112"/>
      <c r="AB112"/>
    </row>
    <row r="113" spans="2:28" ht="18" customHeight="1" x14ac:dyDescent="0.25">
      <c r="B113" s="900" t="s">
        <v>611</v>
      </c>
      <c r="C113" s="911">
        <v>859.88</v>
      </c>
      <c r="D113" s="911">
        <v>701.3</v>
      </c>
      <c r="E113" s="911">
        <v>10.7</v>
      </c>
      <c r="F113" s="911">
        <v>4.75</v>
      </c>
      <c r="G113" s="912">
        <v>1576.62</v>
      </c>
      <c r="H113" s="911">
        <v>798.51</v>
      </c>
      <c r="I113" s="911">
        <v>0</v>
      </c>
      <c r="J113" s="911">
        <v>215.76</v>
      </c>
      <c r="K113" s="911">
        <v>463.94</v>
      </c>
      <c r="L113" s="911">
        <v>0</v>
      </c>
      <c r="M113" s="911">
        <v>1478.21</v>
      </c>
      <c r="N113" s="911">
        <v>98.41</v>
      </c>
      <c r="P113"/>
      <c r="Q113"/>
      <c r="R113"/>
      <c r="S113"/>
      <c r="T113"/>
      <c r="U113"/>
      <c r="V113"/>
      <c r="W113"/>
      <c r="X113"/>
      <c r="Y113"/>
      <c r="Z113"/>
      <c r="AA113"/>
      <c r="AB113"/>
    </row>
    <row r="114" spans="2:28" ht="18" customHeight="1" x14ac:dyDescent="0.25">
      <c r="B114" s="900" t="s">
        <v>612</v>
      </c>
      <c r="C114" s="911">
        <v>760.3</v>
      </c>
      <c r="D114" s="911">
        <v>587.73</v>
      </c>
      <c r="E114" s="911">
        <v>2.4700000000000002</v>
      </c>
      <c r="F114" s="911">
        <v>7.95</v>
      </c>
      <c r="G114" s="912">
        <v>1358.46</v>
      </c>
      <c r="H114" s="911">
        <v>632.66999999999996</v>
      </c>
      <c r="I114" s="911">
        <v>0</v>
      </c>
      <c r="J114" s="911">
        <v>213.81</v>
      </c>
      <c r="K114" s="911">
        <v>527.41999999999996</v>
      </c>
      <c r="L114" s="911">
        <v>0</v>
      </c>
      <c r="M114" s="911">
        <v>1373.9</v>
      </c>
      <c r="N114" s="911">
        <v>-15.45</v>
      </c>
      <c r="P114"/>
      <c r="Q114"/>
      <c r="R114"/>
      <c r="S114"/>
      <c r="T114"/>
      <c r="U114"/>
      <c r="V114"/>
      <c r="W114"/>
      <c r="X114"/>
      <c r="Y114"/>
      <c r="Z114"/>
      <c r="AA114"/>
      <c r="AB114"/>
    </row>
    <row r="115" spans="2:28" ht="18" customHeight="1" x14ac:dyDescent="0.25">
      <c r="B115" s="900" t="s">
        <v>613</v>
      </c>
      <c r="C115" s="911">
        <v>765.07</v>
      </c>
      <c r="D115" s="911">
        <v>639.04999999999995</v>
      </c>
      <c r="E115" s="911">
        <v>7.72</v>
      </c>
      <c r="F115" s="911">
        <v>0.4</v>
      </c>
      <c r="G115" s="912">
        <v>1412.25</v>
      </c>
      <c r="H115" s="911">
        <v>722.19</v>
      </c>
      <c r="I115" s="911">
        <v>0</v>
      </c>
      <c r="J115" s="911">
        <v>300.8</v>
      </c>
      <c r="K115" s="911">
        <v>368.84</v>
      </c>
      <c r="L115" s="911">
        <v>0</v>
      </c>
      <c r="M115" s="911">
        <v>1391.83</v>
      </c>
      <c r="N115" s="911">
        <v>20.420000000000002</v>
      </c>
      <c r="P115"/>
      <c r="Q115"/>
      <c r="R115"/>
      <c r="S115"/>
      <c r="T115"/>
      <c r="U115"/>
      <c r="V115"/>
      <c r="W115"/>
      <c r="X115"/>
      <c r="Y115"/>
      <c r="Z115"/>
      <c r="AA115"/>
      <c r="AB115"/>
    </row>
    <row r="116" spans="2:28" ht="18" customHeight="1" x14ac:dyDescent="0.25">
      <c r="B116" s="900" t="s">
        <v>1479</v>
      </c>
      <c r="C116" s="911">
        <v>862.47</v>
      </c>
      <c r="D116" s="911">
        <v>693.76</v>
      </c>
      <c r="E116" s="911">
        <v>4.66</v>
      </c>
      <c r="F116" s="911">
        <v>37.97</v>
      </c>
      <c r="G116" s="912">
        <v>1598.87</v>
      </c>
      <c r="H116" s="911">
        <v>718.8</v>
      </c>
      <c r="I116" s="911">
        <v>0</v>
      </c>
      <c r="J116" s="911">
        <v>242.07</v>
      </c>
      <c r="K116" s="911">
        <v>380.38</v>
      </c>
      <c r="L116" s="911">
        <v>0</v>
      </c>
      <c r="M116" s="911">
        <v>1341.24</v>
      </c>
      <c r="N116" s="911">
        <v>257.63</v>
      </c>
      <c r="P116"/>
      <c r="Q116"/>
      <c r="R116"/>
      <c r="S116"/>
      <c r="T116"/>
      <c r="U116"/>
      <c r="V116"/>
      <c r="W116"/>
      <c r="X116"/>
      <c r="Y116"/>
      <c r="Z116"/>
      <c r="AA116"/>
      <c r="AB116"/>
    </row>
    <row r="117" spans="2:28" ht="18" customHeight="1" x14ac:dyDescent="0.25">
      <c r="B117" s="900" t="s">
        <v>615</v>
      </c>
      <c r="C117" s="911">
        <v>621.74</v>
      </c>
      <c r="D117" s="911">
        <v>463.6</v>
      </c>
      <c r="E117" s="911">
        <v>26.94</v>
      </c>
      <c r="F117" s="911">
        <v>5.0199999999999996</v>
      </c>
      <c r="G117" s="912">
        <v>1117.3</v>
      </c>
      <c r="H117" s="911">
        <v>517.78</v>
      </c>
      <c r="I117" s="911">
        <v>0</v>
      </c>
      <c r="J117" s="911">
        <v>223.42</v>
      </c>
      <c r="K117" s="911">
        <v>307.02</v>
      </c>
      <c r="L117" s="911">
        <v>13.53</v>
      </c>
      <c r="M117" s="911">
        <v>1061.75</v>
      </c>
      <c r="N117" s="911">
        <v>55.54</v>
      </c>
      <c r="P117"/>
      <c r="Q117"/>
      <c r="R117"/>
      <c r="S117"/>
      <c r="T117"/>
      <c r="U117"/>
      <c r="V117"/>
      <c r="W117"/>
      <c r="X117"/>
      <c r="Y117"/>
      <c r="Z117"/>
      <c r="AA117"/>
      <c r="AB117"/>
    </row>
    <row r="118" spans="2:28" ht="18" customHeight="1" x14ac:dyDescent="0.25">
      <c r="B118" s="900" t="s">
        <v>1555</v>
      </c>
      <c r="C118" s="911"/>
      <c r="D118" s="911"/>
      <c r="E118" s="911"/>
      <c r="F118" s="911"/>
      <c r="G118" s="912"/>
      <c r="H118" s="911"/>
      <c r="I118" s="911"/>
      <c r="J118" s="911"/>
      <c r="K118" s="911"/>
      <c r="L118" s="911"/>
      <c r="M118" s="911"/>
      <c r="N118" s="911"/>
      <c r="P118"/>
      <c r="Q118"/>
      <c r="R118"/>
      <c r="S118"/>
      <c r="T118"/>
      <c r="U118"/>
      <c r="V118"/>
      <c r="W118"/>
      <c r="X118"/>
      <c r="Y118"/>
      <c r="Z118"/>
      <c r="AA118"/>
      <c r="AB118"/>
    </row>
    <row r="119" spans="2:28" ht="18" customHeight="1" x14ac:dyDescent="0.25">
      <c r="B119" s="900" t="s">
        <v>618</v>
      </c>
      <c r="C119" s="911">
        <v>583.16999999999996</v>
      </c>
      <c r="D119" s="911">
        <v>388.86</v>
      </c>
      <c r="E119" s="911">
        <v>15.82</v>
      </c>
      <c r="F119" s="911">
        <v>0.39</v>
      </c>
      <c r="G119" s="912">
        <v>988.24</v>
      </c>
      <c r="H119" s="911">
        <v>405.54</v>
      </c>
      <c r="I119" s="911">
        <v>0</v>
      </c>
      <c r="J119" s="911">
        <v>335.74</v>
      </c>
      <c r="K119" s="911">
        <v>213.19</v>
      </c>
      <c r="L119" s="911">
        <v>0</v>
      </c>
      <c r="M119" s="911">
        <v>954.48</v>
      </c>
      <c r="N119" s="911">
        <v>33.76</v>
      </c>
      <c r="P119"/>
      <c r="Q119"/>
      <c r="R119"/>
      <c r="S119"/>
      <c r="T119"/>
      <c r="U119"/>
      <c r="V119"/>
      <c r="W119"/>
      <c r="X119"/>
      <c r="Y119"/>
      <c r="Z119"/>
      <c r="AA119"/>
      <c r="AB119"/>
    </row>
    <row r="120" spans="2:28" ht="18" customHeight="1" x14ac:dyDescent="0.25">
      <c r="B120" s="900" t="s">
        <v>619</v>
      </c>
      <c r="C120" s="911">
        <v>389.04</v>
      </c>
      <c r="D120" s="911">
        <v>307.83999999999997</v>
      </c>
      <c r="E120" s="911">
        <v>20.04</v>
      </c>
      <c r="F120" s="911">
        <v>7.0000000000000007E-2</v>
      </c>
      <c r="G120" s="912">
        <v>716.99</v>
      </c>
      <c r="H120" s="911">
        <v>256.64</v>
      </c>
      <c r="I120" s="911">
        <v>0</v>
      </c>
      <c r="J120" s="911">
        <v>207.17</v>
      </c>
      <c r="K120" s="911">
        <v>231.19</v>
      </c>
      <c r="L120" s="911">
        <v>0</v>
      </c>
      <c r="M120" s="911">
        <v>694.99</v>
      </c>
      <c r="N120" s="911">
        <v>22</v>
      </c>
      <c r="P120"/>
      <c r="Q120"/>
      <c r="R120"/>
      <c r="S120"/>
      <c r="T120"/>
      <c r="U120"/>
      <c r="V120"/>
      <c r="W120"/>
      <c r="X120"/>
      <c r="Y120"/>
      <c r="Z120"/>
      <c r="AA120"/>
      <c r="AB120"/>
    </row>
    <row r="121" spans="2:28" ht="18" customHeight="1" x14ac:dyDescent="0.25">
      <c r="B121" s="900" t="s">
        <v>620</v>
      </c>
      <c r="C121" s="911">
        <v>594.55999999999995</v>
      </c>
      <c r="D121" s="911">
        <v>467.22</v>
      </c>
      <c r="E121" s="911">
        <v>38.4</v>
      </c>
      <c r="F121" s="911">
        <v>0.28999999999999998</v>
      </c>
      <c r="G121" s="912">
        <v>1100.46</v>
      </c>
      <c r="H121" s="911">
        <v>647.74</v>
      </c>
      <c r="I121" s="911">
        <v>0</v>
      </c>
      <c r="J121" s="911">
        <v>120.8</v>
      </c>
      <c r="K121" s="911">
        <v>246.59</v>
      </c>
      <c r="L121" s="911">
        <v>0.06</v>
      </c>
      <c r="M121" s="911">
        <v>1015.19</v>
      </c>
      <c r="N121" s="911">
        <v>85.27</v>
      </c>
      <c r="P121"/>
      <c r="Q121"/>
      <c r="R121"/>
      <c r="S121"/>
      <c r="T121"/>
      <c r="U121"/>
      <c r="V121"/>
      <c r="W121"/>
      <c r="X121"/>
      <c r="Y121"/>
      <c r="Z121"/>
      <c r="AA121"/>
      <c r="AB121"/>
    </row>
    <row r="122" spans="2:28" ht="18" customHeight="1" x14ac:dyDescent="0.25">
      <c r="B122" s="900" t="s">
        <v>1481</v>
      </c>
      <c r="C122" s="911">
        <v>844.78</v>
      </c>
      <c r="D122" s="911">
        <v>637.33000000000004</v>
      </c>
      <c r="E122" s="911">
        <v>0.36</v>
      </c>
      <c r="F122" s="911">
        <v>0.63</v>
      </c>
      <c r="G122" s="912">
        <v>1483.1</v>
      </c>
      <c r="H122" s="911">
        <v>881.71</v>
      </c>
      <c r="I122" s="911">
        <v>0</v>
      </c>
      <c r="J122" s="911">
        <v>223.61</v>
      </c>
      <c r="K122" s="911">
        <v>368.79</v>
      </c>
      <c r="L122" s="911">
        <v>0</v>
      </c>
      <c r="M122" s="911">
        <v>1474.11</v>
      </c>
      <c r="N122" s="911">
        <v>8.98</v>
      </c>
      <c r="P122"/>
      <c r="Q122"/>
      <c r="R122"/>
      <c r="S122"/>
      <c r="T122"/>
      <c r="U122"/>
      <c r="V122"/>
      <c r="W122"/>
      <c r="X122"/>
      <c r="Y122"/>
      <c r="Z122"/>
      <c r="AA122"/>
      <c r="AB122"/>
    </row>
    <row r="123" spans="2:28" ht="18" customHeight="1" x14ac:dyDescent="0.25">
      <c r="B123" s="900" t="s">
        <v>1482</v>
      </c>
      <c r="C123" s="911">
        <v>654.03</v>
      </c>
      <c r="D123" s="911">
        <v>240.37</v>
      </c>
      <c r="E123" s="911">
        <v>7.44</v>
      </c>
      <c r="F123" s="911">
        <v>0</v>
      </c>
      <c r="G123" s="912">
        <v>901.84</v>
      </c>
      <c r="H123" s="911">
        <v>0</v>
      </c>
      <c r="I123" s="911">
        <v>778.96</v>
      </c>
      <c r="J123" s="911">
        <v>104.71</v>
      </c>
      <c r="K123" s="911">
        <v>71.33</v>
      </c>
      <c r="L123" s="911">
        <v>0</v>
      </c>
      <c r="M123" s="911">
        <v>955.01</v>
      </c>
      <c r="N123" s="911">
        <v>-53.16</v>
      </c>
      <c r="P123"/>
      <c r="Q123"/>
      <c r="R123"/>
      <c r="S123"/>
      <c r="T123"/>
      <c r="U123"/>
      <c r="V123"/>
      <c r="W123"/>
      <c r="X123"/>
      <c r="Y123"/>
      <c r="Z123"/>
      <c r="AA123"/>
      <c r="AB123"/>
    </row>
    <row r="124" spans="2:28" ht="18" customHeight="1" x14ac:dyDescent="0.25">
      <c r="B124" s="900" t="s">
        <v>622</v>
      </c>
      <c r="C124" s="911">
        <v>103.16</v>
      </c>
      <c r="D124" s="911">
        <v>38.82</v>
      </c>
      <c r="E124" s="911">
        <v>0.73</v>
      </c>
      <c r="F124" s="911">
        <v>0.34</v>
      </c>
      <c r="G124" s="912">
        <v>143.06</v>
      </c>
      <c r="H124" s="911">
        <v>0.02</v>
      </c>
      <c r="I124" s="911">
        <v>111.72</v>
      </c>
      <c r="J124" s="911">
        <v>9.41</v>
      </c>
      <c r="K124" s="911">
        <v>20.13</v>
      </c>
      <c r="L124" s="911">
        <v>0</v>
      </c>
      <c r="M124" s="911">
        <v>141.27000000000001</v>
      </c>
      <c r="N124" s="911">
        <v>1.78</v>
      </c>
      <c r="P124"/>
      <c r="Q124"/>
      <c r="R124"/>
      <c r="S124"/>
      <c r="T124"/>
      <c r="U124"/>
      <c r="V124"/>
      <c r="W124"/>
      <c r="X124"/>
      <c r="Y124"/>
      <c r="Z124"/>
      <c r="AA124"/>
      <c r="AB124"/>
    </row>
    <row r="125" spans="2:28" ht="18" customHeight="1" x14ac:dyDescent="0.25">
      <c r="B125" s="900" t="s">
        <v>1483</v>
      </c>
      <c r="C125" s="911">
        <v>147.88</v>
      </c>
      <c r="D125" s="911">
        <v>128.76</v>
      </c>
      <c r="E125" s="911">
        <v>10.029999999999999</v>
      </c>
      <c r="F125" s="911">
        <v>0.45</v>
      </c>
      <c r="G125" s="912">
        <v>287.12</v>
      </c>
      <c r="H125" s="911">
        <v>117.66</v>
      </c>
      <c r="I125" s="911">
        <v>0</v>
      </c>
      <c r="J125" s="911">
        <v>68.48</v>
      </c>
      <c r="K125" s="911">
        <v>84.59</v>
      </c>
      <c r="L125" s="911">
        <v>0</v>
      </c>
      <c r="M125" s="911">
        <v>270.73</v>
      </c>
      <c r="N125" s="911">
        <v>16.39</v>
      </c>
      <c r="P125"/>
      <c r="Q125"/>
      <c r="R125"/>
      <c r="S125"/>
      <c r="T125"/>
      <c r="U125"/>
      <c r="V125"/>
      <c r="W125"/>
      <c r="X125"/>
      <c r="Y125"/>
      <c r="Z125"/>
      <c r="AA125"/>
      <c r="AB125"/>
    </row>
    <row r="126" spans="2:28" ht="18" customHeight="1" x14ac:dyDescent="0.25">
      <c r="B126" s="900" t="s">
        <v>625</v>
      </c>
      <c r="C126" s="911">
        <v>584.37</v>
      </c>
      <c r="D126" s="911">
        <v>251.13</v>
      </c>
      <c r="E126" s="911">
        <v>0.01</v>
      </c>
      <c r="F126" s="911">
        <v>1.46</v>
      </c>
      <c r="G126" s="912">
        <v>836.98</v>
      </c>
      <c r="H126" s="911">
        <v>545.84</v>
      </c>
      <c r="I126" s="911">
        <v>0</v>
      </c>
      <c r="J126" s="911">
        <v>75.28</v>
      </c>
      <c r="K126" s="911">
        <v>79.11</v>
      </c>
      <c r="L126" s="911">
        <v>0</v>
      </c>
      <c r="M126" s="911">
        <v>700.23</v>
      </c>
      <c r="N126" s="911">
        <v>136.75</v>
      </c>
      <c r="P126"/>
      <c r="Q126"/>
      <c r="R126"/>
      <c r="S126"/>
      <c r="T126"/>
      <c r="U126"/>
      <c r="V126"/>
      <c r="W126"/>
      <c r="X126"/>
      <c r="Y126"/>
      <c r="Z126"/>
      <c r="AA126"/>
      <c r="AB126"/>
    </row>
    <row r="127" spans="2:28" ht="18" customHeight="1" x14ac:dyDescent="0.25">
      <c r="B127" s="900" t="s">
        <v>626</v>
      </c>
      <c r="C127" s="911">
        <v>151.83000000000001</v>
      </c>
      <c r="D127" s="911">
        <v>71.67</v>
      </c>
      <c r="E127" s="911">
        <v>6.25</v>
      </c>
      <c r="F127" s="911">
        <v>0.56000000000000005</v>
      </c>
      <c r="G127" s="912">
        <v>230.31</v>
      </c>
      <c r="H127" s="911">
        <v>10.82</v>
      </c>
      <c r="I127" s="911">
        <v>176.19</v>
      </c>
      <c r="J127" s="911">
        <v>4.5</v>
      </c>
      <c r="K127" s="911">
        <v>47.4</v>
      </c>
      <c r="L127" s="911">
        <v>0</v>
      </c>
      <c r="M127" s="911">
        <v>238.91</v>
      </c>
      <c r="N127" s="911">
        <v>-8.6</v>
      </c>
      <c r="P127"/>
      <c r="Q127"/>
      <c r="R127"/>
      <c r="S127"/>
      <c r="T127"/>
      <c r="U127"/>
      <c r="V127"/>
      <c r="W127"/>
      <c r="X127"/>
      <c r="Y127"/>
      <c r="Z127"/>
      <c r="AA127"/>
      <c r="AB127"/>
    </row>
    <row r="128" spans="2:28" ht="18" customHeight="1" x14ac:dyDescent="0.25">
      <c r="B128" s="900" t="s">
        <v>1484</v>
      </c>
      <c r="C128" s="911">
        <v>219.06</v>
      </c>
      <c r="D128" s="911">
        <v>68.62</v>
      </c>
      <c r="E128" s="911">
        <v>1.7</v>
      </c>
      <c r="F128" s="911">
        <v>0</v>
      </c>
      <c r="G128" s="912">
        <v>289.37</v>
      </c>
      <c r="H128" s="911">
        <v>13.99</v>
      </c>
      <c r="I128" s="911">
        <v>200.78</v>
      </c>
      <c r="J128" s="911">
        <v>10.38</v>
      </c>
      <c r="K128" s="911">
        <v>42.24</v>
      </c>
      <c r="L128" s="911">
        <v>0</v>
      </c>
      <c r="M128" s="911">
        <v>267.39</v>
      </c>
      <c r="N128" s="911">
        <v>21.98</v>
      </c>
      <c r="P128"/>
      <c r="Q128"/>
      <c r="R128"/>
      <c r="S128"/>
      <c r="T128"/>
      <c r="U128"/>
      <c r="V128"/>
      <c r="W128"/>
      <c r="X128"/>
      <c r="Y128"/>
      <c r="Z128"/>
      <c r="AA128"/>
      <c r="AB128"/>
    </row>
    <row r="129" spans="2:28" ht="18" customHeight="1" x14ac:dyDescent="0.25">
      <c r="B129" s="900" t="s">
        <v>1485</v>
      </c>
      <c r="C129" s="911">
        <v>33.28</v>
      </c>
      <c r="D129" s="911">
        <v>20.440000000000001</v>
      </c>
      <c r="E129" s="911">
        <v>0.13</v>
      </c>
      <c r="F129" s="911">
        <v>0.15</v>
      </c>
      <c r="G129" s="912">
        <v>53.99</v>
      </c>
      <c r="H129" s="911">
        <v>0</v>
      </c>
      <c r="I129" s="911">
        <v>40.89</v>
      </c>
      <c r="J129" s="911">
        <v>3.12</v>
      </c>
      <c r="K129" s="911">
        <v>10.29</v>
      </c>
      <c r="L129" s="911">
        <v>0</v>
      </c>
      <c r="M129" s="911">
        <v>54.3</v>
      </c>
      <c r="N129" s="911">
        <v>-0.31</v>
      </c>
      <c r="P129"/>
      <c r="Q129"/>
      <c r="R129"/>
      <c r="S129"/>
      <c r="T129"/>
      <c r="U129"/>
      <c r="V129"/>
      <c r="W129"/>
      <c r="X129"/>
      <c r="Y129"/>
      <c r="Z129"/>
      <c r="AA129"/>
      <c r="AB129"/>
    </row>
    <row r="130" spans="2:28" ht="18" customHeight="1" x14ac:dyDescent="0.25">
      <c r="B130" s="900" t="s">
        <v>1486</v>
      </c>
      <c r="C130" s="911">
        <v>170.46</v>
      </c>
      <c r="D130" s="911">
        <v>55.44</v>
      </c>
      <c r="E130" s="911">
        <v>1.66</v>
      </c>
      <c r="F130" s="911">
        <v>1.36</v>
      </c>
      <c r="G130" s="912">
        <v>228.93</v>
      </c>
      <c r="H130" s="911">
        <v>0</v>
      </c>
      <c r="I130" s="911">
        <v>184.37</v>
      </c>
      <c r="J130" s="911">
        <v>14.53</v>
      </c>
      <c r="K130" s="911">
        <v>29.44</v>
      </c>
      <c r="L130" s="911">
        <v>0</v>
      </c>
      <c r="M130" s="911">
        <v>228.34</v>
      </c>
      <c r="N130" s="911">
        <v>0.6</v>
      </c>
      <c r="P130"/>
      <c r="Q130"/>
      <c r="R130"/>
      <c r="S130"/>
      <c r="T130"/>
      <c r="U130"/>
      <c r="V130"/>
      <c r="W130"/>
      <c r="X130"/>
      <c r="Y130"/>
      <c r="Z130"/>
      <c r="AA130"/>
      <c r="AB130"/>
    </row>
    <row r="131" spans="2:28" ht="18" customHeight="1" x14ac:dyDescent="0.25">
      <c r="B131" s="900" t="s">
        <v>628</v>
      </c>
      <c r="C131" s="911">
        <v>630.91999999999996</v>
      </c>
      <c r="D131" s="911">
        <v>553.38</v>
      </c>
      <c r="E131" s="911">
        <v>1.36</v>
      </c>
      <c r="F131" s="911">
        <v>0</v>
      </c>
      <c r="G131" s="912">
        <v>1185.6600000000001</v>
      </c>
      <c r="H131" s="911">
        <v>601.21</v>
      </c>
      <c r="I131" s="911">
        <v>0</v>
      </c>
      <c r="J131" s="911">
        <v>179.77</v>
      </c>
      <c r="K131" s="911">
        <v>316.52999999999997</v>
      </c>
      <c r="L131" s="911">
        <v>0</v>
      </c>
      <c r="M131" s="911">
        <v>1097.51</v>
      </c>
      <c r="N131" s="911">
        <v>88.14</v>
      </c>
      <c r="P131"/>
      <c r="Q131"/>
      <c r="R131"/>
      <c r="S131"/>
      <c r="T131"/>
      <c r="U131"/>
      <c r="V131"/>
      <c r="W131"/>
      <c r="X131"/>
      <c r="Y131"/>
      <c r="Z131"/>
      <c r="AA131"/>
      <c r="AB131"/>
    </row>
    <row r="132" spans="2:28" ht="18" customHeight="1" x14ac:dyDescent="0.25">
      <c r="B132" s="900" t="s">
        <v>1487</v>
      </c>
      <c r="C132" s="911">
        <v>201.13</v>
      </c>
      <c r="D132" s="911">
        <v>105.28</v>
      </c>
      <c r="E132" s="911">
        <v>0.86</v>
      </c>
      <c r="F132" s="911">
        <v>0.84</v>
      </c>
      <c r="G132" s="912">
        <v>308.11</v>
      </c>
      <c r="H132" s="911">
        <v>0</v>
      </c>
      <c r="I132" s="911">
        <v>255.2</v>
      </c>
      <c r="J132" s="911">
        <v>10.42</v>
      </c>
      <c r="K132" s="911">
        <v>46.89</v>
      </c>
      <c r="L132" s="911">
        <v>0</v>
      </c>
      <c r="M132" s="911">
        <v>312.51</v>
      </c>
      <c r="N132" s="911">
        <v>-4.4000000000000004</v>
      </c>
      <c r="P132"/>
      <c r="Q132"/>
      <c r="R132"/>
      <c r="S132"/>
      <c r="T132"/>
      <c r="U132"/>
      <c r="V132"/>
      <c r="W132"/>
      <c r="X132"/>
      <c r="Y132"/>
      <c r="Z132"/>
      <c r="AA132"/>
      <c r="AB132"/>
    </row>
    <row r="133" spans="2:28" ht="18" customHeight="1" x14ac:dyDescent="0.25">
      <c r="B133" s="900" t="s">
        <v>1556</v>
      </c>
      <c r="C133" s="911"/>
      <c r="D133" s="911"/>
      <c r="E133" s="911"/>
      <c r="F133" s="911"/>
      <c r="G133" s="912"/>
      <c r="H133" s="911"/>
      <c r="I133" s="911"/>
      <c r="J133" s="911"/>
      <c r="K133" s="911"/>
      <c r="L133" s="911"/>
      <c r="M133" s="911"/>
      <c r="N133" s="911"/>
      <c r="P133"/>
      <c r="Q133"/>
      <c r="R133"/>
      <c r="S133"/>
      <c r="T133"/>
      <c r="U133"/>
      <c r="V133"/>
      <c r="W133"/>
      <c r="X133"/>
      <c r="Y133"/>
      <c r="Z133"/>
      <c r="AA133"/>
      <c r="AB133"/>
    </row>
    <row r="134" spans="2:28" ht="18" customHeight="1" x14ac:dyDescent="0.25">
      <c r="B134" s="900" t="s">
        <v>1489</v>
      </c>
      <c r="C134" s="911">
        <v>46.35</v>
      </c>
      <c r="D134" s="911">
        <v>29.94</v>
      </c>
      <c r="E134" s="911">
        <v>0.47</v>
      </c>
      <c r="F134" s="911">
        <v>0.78</v>
      </c>
      <c r="G134" s="912">
        <v>77.540000000000006</v>
      </c>
      <c r="H134" s="911">
        <v>25.25</v>
      </c>
      <c r="I134" s="911">
        <v>0</v>
      </c>
      <c r="J134" s="911">
        <v>6.04</v>
      </c>
      <c r="K134" s="911">
        <v>45.12</v>
      </c>
      <c r="L134" s="911">
        <v>0</v>
      </c>
      <c r="M134" s="911">
        <v>76.41</v>
      </c>
      <c r="N134" s="911">
        <v>1.1299999999999999</v>
      </c>
      <c r="P134"/>
      <c r="Q134"/>
      <c r="R134"/>
      <c r="S134"/>
      <c r="T134"/>
      <c r="U134"/>
      <c r="V134"/>
      <c r="W134"/>
      <c r="X134"/>
      <c r="Y134"/>
      <c r="Z134"/>
      <c r="AA134"/>
      <c r="AB134"/>
    </row>
    <row r="135" spans="2:28" ht="18" customHeight="1" x14ac:dyDescent="0.25">
      <c r="B135" s="913" t="s">
        <v>1557</v>
      </c>
      <c r="C135" s="911"/>
      <c r="D135" s="911"/>
      <c r="E135" s="911"/>
      <c r="F135" s="911"/>
      <c r="G135" s="912"/>
      <c r="H135" s="911"/>
      <c r="I135" s="911"/>
      <c r="J135" s="911"/>
      <c r="K135" s="911"/>
      <c r="L135" s="911"/>
      <c r="M135" s="911"/>
      <c r="N135" s="911"/>
      <c r="P135"/>
      <c r="Q135"/>
      <c r="R135"/>
      <c r="S135"/>
      <c r="T135"/>
      <c r="U135"/>
      <c r="V135"/>
      <c r="W135"/>
      <c r="X135"/>
      <c r="Y135"/>
      <c r="Z135"/>
      <c r="AA135"/>
      <c r="AB135"/>
    </row>
    <row r="136" spans="2:28" ht="18" customHeight="1" x14ac:dyDescent="0.25">
      <c r="B136" s="904" t="s">
        <v>1491</v>
      </c>
      <c r="C136" s="911">
        <v>45.71</v>
      </c>
      <c r="D136" s="911">
        <v>24.97</v>
      </c>
      <c r="E136" s="911">
        <v>0</v>
      </c>
      <c r="F136" s="911">
        <v>1</v>
      </c>
      <c r="G136" s="912">
        <v>71.680000000000007</v>
      </c>
      <c r="H136" s="911">
        <v>0</v>
      </c>
      <c r="I136" s="911">
        <v>59.14</v>
      </c>
      <c r="J136" s="911">
        <v>2.58</v>
      </c>
      <c r="K136" s="911">
        <v>8.06</v>
      </c>
      <c r="L136" s="911">
        <v>0</v>
      </c>
      <c r="M136" s="911">
        <v>69.78</v>
      </c>
      <c r="N136" s="911">
        <v>1.91</v>
      </c>
      <c r="P136"/>
      <c r="Q136"/>
      <c r="R136"/>
      <c r="S136"/>
      <c r="T136"/>
      <c r="U136"/>
      <c r="V136"/>
      <c r="W136"/>
      <c r="X136"/>
      <c r="Y136"/>
      <c r="Z136"/>
      <c r="AA136"/>
      <c r="AB136"/>
    </row>
    <row r="137" spans="2:28" ht="18" customHeight="1" x14ac:dyDescent="0.25">
      <c r="B137" s="900" t="s">
        <v>1492</v>
      </c>
      <c r="C137" s="911">
        <v>58.7</v>
      </c>
      <c r="D137" s="911">
        <v>25.27</v>
      </c>
      <c r="E137" s="911">
        <v>0</v>
      </c>
      <c r="F137" s="911">
        <v>0.08</v>
      </c>
      <c r="G137" s="912">
        <v>84.06</v>
      </c>
      <c r="H137" s="911">
        <v>8.84</v>
      </c>
      <c r="I137" s="911">
        <v>59.06</v>
      </c>
      <c r="J137" s="911">
        <v>3.68</v>
      </c>
      <c r="K137" s="911">
        <v>7.79</v>
      </c>
      <c r="L137" s="911">
        <v>0</v>
      </c>
      <c r="M137" s="911">
        <v>79.37</v>
      </c>
      <c r="N137" s="911">
        <v>4.6900000000000004</v>
      </c>
      <c r="P137"/>
      <c r="Q137"/>
      <c r="R137"/>
      <c r="S137"/>
      <c r="T137"/>
      <c r="U137"/>
      <c r="V137"/>
      <c r="W137"/>
      <c r="X137"/>
      <c r="Y137"/>
      <c r="Z137"/>
      <c r="AA137"/>
      <c r="AB137"/>
    </row>
    <row r="138" spans="2:28" ht="18" customHeight="1" x14ac:dyDescent="0.25">
      <c r="B138" s="900" t="s">
        <v>1493</v>
      </c>
      <c r="C138" s="911">
        <v>141.44</v>
      </c>
      <c r="D138" s="911">
        <v>34.119999999999997</v>
      </c>
      <c r="E138" s="911">
        <v>1.02</v>
      </c>
      <c r="F138" s="911">
        <v>3.63</v>
      </c>
      <c r="G138" s="912">
        <v>180.2</v>
      </c>
      <c r="H138" s="911">
        <v>2.29</v>
      </c>
      <c r="I138" s="911">
        <v>0</v>
      </c>
      <c r="J138" s="911">
        <v>95.85</v>
      </c>
      <c r="K138" s="911">
        <v>84.72</v>
      </c>
      <c r="L138" s="911">
        <v>0</v>
      </c>
      <c r="M138" s="911">
        <v>182.87</v>
      </c>
      <c r="N138" s="911">
        <v>-2.66</v>
      </c>
      <c r="P138"/>
      <c r="Q138"/>
      <c r="R138"/>
      <c r="S138"/>
      <c r="T138"/>
      <c r="U138"/>
      <c r="V138"/>
      <c r="W138"/>
      <c r="X138"/>
      <c r="Y138"/>
      <c r="Z138"/>
      <c r="AA138"/>
      <c r="AB138"/>
    </row>
    <row r="139" spans="2:28" ht="18" customHeight="1" x14ac:dyDescent="0.25">
      <c r="B139" s="900" t="s">
        <v>1494</v>
      </c>
      <c r="C139" s="911">
        <v>13.36</v>
      </c>
      <c r="D139" s="911">
        <v>6.11</v>
      </c>
      <c r="E139" s="911">
        <v>0</v>
      </c>
      <c r="F139" s="911">
        <v>0.04</v>
      </c>
      <c r="G139" s="912">
        <v>19.510000000000002</v>
      </c>
      <c r="H139" s="911">
        <v>0</v>
      </c>
      <c r="I139" s="911">
        <v>15.51</v>
      </c>
      <c r="J139" s="911">
        <v>1.62</v>
      </c>
      <c r="K139" s="911">
        <v>2.1</v>
      </c>
      <c r="L139" s="911">
        <v>0</v>
      </c>
      <c r="M139" s="911">
        <v>19.23</v>
      </c>
      <c r="N139" s="911">
        <v>0.28000000000000003</v>
      </c>
      <c r="P139"/>
      <c r="Q139"/>
      <c r="R139"/>
      <c r="S139"/>
      <c r="T139"/>
      <c r="U139"/>
      <c r="V139"/>
      <c r="W139"/>
      <c r="X139"/>
      <c r="Y139"/>
      <c r="Z139"/>
      <c r="AA139"/>
      <c r="AB139"/>
    </row>
    <row r="140" spans="2:28" ht="18" customHeight="1" x14ac:dyDescent="0.25">
      <c r="B140" s="900" t="s">
        <v>1495</v>
      </c>
      <c r="C140" s="911">
        <v>201.23</v>
      </c>
      <c r="D140" s="911">
        <v>86.98</v>
      </c>
      <c r="E140" s="911">
        <v>0</v>
      </c>
      <c r="F140" s="911">
        <v>0.51</v>
      </c>
      <c r="G140" s="912">
        <v>288.70999999999998</v>
      </c>
      <c r="H140" s="911">
        <v>21.58</v>
      </c>
      <c r="I140" s="911">
        <v>155.12</v>
      </c>
      <c r="J140" s="911">
        <v>24.27</v>
      </c>
      <c r="K140" s="911">
        <v>64.94</v>
      </c>
      <c r="L140" s="911">
        <v>0</v>
      </c>
      <c r="M140" s="911">
        <v>265.91000000000003</v>
      </c>
      <c r="N140" s="911">
        <v>22.8</v>
      </c>
      <c r="P140"/>
      <c r="Q140"/>
      <c r="R140"/>
      <c r="S140"/>
      <c r="T140"/>
      <c r="U140"/>
      <c r="V140"/>
      <c r="W140"/>
      <c r="X140"/>
      <c r="Y140"/>
      <c r="Z140"/>
      <c r="AA140"/>
      <c r="AB140"/>
    </row>
    <row r="141" spans="2:28" ht="18" customHeight="1" x14ac:dyDescent="0.25">
      <c r="B141" s="904" t="s">
        <v>633</v>
      </c>
      <c r="C141" s="911">
        <v>88.78</v>
      </c>
      <c r="D141" s="911">
        <v>38.61</v>
      </c>
      <c r="E141" s="911">
        <v>0.21</v>
      </c>
      <c r="F141" s="911">
        <v>22.5</v>
      </c>
      <c r="G141" s="912">
        <v>150.1</v>
      </c>
      <c r="H141" s="911">
        <v>0</v>
      </c>
      <c r="I141" s="911">
        <v>141.62</v>
      </c>
      <c r="J141" s="911">
        <v>3.11</v>
      </c>
      <c r="K141" s="911">
        <v>6.62</v>
      </c>
      <c r="L141" s="911">
        <v>0</v>
      </c>
      <c r="M141" s="911">
        <v>151.35</v>
      </c>
      <c r="N141" s="911">
        <v>-1.25</v>
      </c>
      <c r="P141"/>
      <c r="Q141"/>
      <c r="R141"/>
      <c r="S141"/>
      <c r="T141"/>
      <c r="U141"/>
      <c r="V141"/>
      <c r="W141"/>
      <c r="X141"/>
      <c r="Y141"/>
      <c r="Z141"/>
      <c r="AA141"/>
      <c r="AB141"/>
    </row>
    <row r="142" spans="2:28" ht="18" customHeight="1" x14ac:dyDescent="0.25">
      <c r="B142" s="900" t="s">
        <v>1497</v>
      </c>
      <c r="C142" s="911">
        <v>35.36</v>
      </c>
      <c r="D142" s="911">
        <v>14.88</v>
      </c>
      <c r="E142" s="911">
        <v>0.4</v>
      </c>
      <c r="F142" s="911">
        <v>0.2</v>
      </c>
      <c r="G142" s="912">
        <v>50.84</v>
      </c>
      <c r="H142" s="911">
        <v>3.26</v>
      </c>
      <c r="I142" s="911">
        <v>38.11</v>
      </c>
      <c r="J142" s="911">
        <v>5.12</v>
      </c>
      <c r="K142" s="911">
        <v>5.14</v>
      </c>
      <c r="L142" s="911">
        <v>0</v>
      </c>
      <c r="M142" s="911">
        <v>51.62</v>
      </c>
      <c r="N142" s="911">
        <v>-0.79</v>
      </c>
      <c r="P142"/>
      <c r="Q142"/>
      <c r="R142"/>
      <c r="S142"/>
      <c r="T142"/>
      <c r="U142"/>
      <c r="V142"/>
      <c r="W142"/>
      <c r="X142"/>
      <c r="Y142"/>
      <c r="Z142"/>
      <c r="AA142"/>
      <c r="AB142"/>
    </row>
    <row r="143" spans="2:28" ht="18" customHeight="1" x14ac:dyDescent="0.25">
      <c r="B143" s="900" t="s">
        <v>635</v>
      </c>
      <c r="C143" s="911">
        <v>73.09</v>
      </c>
      <c r="D143" s="911">
        <v>23.95</v>
      </c>
      <c r="E143" s="911">
        <v>0.12</v>
      </c>
      <c r="F143" s="911">
        <v>0.08</v>
      </c>
      <c r="G143" s="912">
        <v>97.24</v>
      </c>
      <c r="H143" s="911">
        <v>0</v>
      </c>
      <c r="I143" s="911">
        <v>90.7</v>
      </c>
      <c r="J143" s="911">
        <v>2.77</v>
      </c>
      <c r="K143" s="911">
        <v>6.09</v>
      </c>
      <c r="L143" s="911">
        <v>0</v>
      </c>
      <c r="M143" s="911">
        <v>99.56</v>
      </c>
      <c r="N143" s="911">
        <v>-2.3199999999999998</v>
      </c>
      <c r="P143"/>
      <c r="Q143"/>
      <c r="R143"/>
      <c r="S143"/>
      <c r="T143"/>
      <c r="U143"/>
      <c r="V143"/>
      <c r="W143"/>
      <c r="X143"/>
      <c r="Y143"/>
      <c r="Z143"/>
      <c r="AA143"/>
      <c r="AB143"/>
    </row>
    <row r="144" spans="2:28" ht="18" customHeight="1" x14ac:dyDescent="0.25">
      <c r="B144" s="900" t="s">
        <v>1498</v>
      </c>
      <c r="C144" s="911">
        <v>72.650000000000006</v>
      </c>
      <c r="D144" s="911">
        <v>32.340000000000003</v>
      </c>
      <c r="E144" s="911">
        <v>1.01</v>
      </c>
      <c r="F144" s="911">
        <v>0.12</v>
      </c>
      <c r="G144" s="912">
        <v>106.12</v>
      </c>
      <c r="H144" s="911">
        <v>0.01</v>
      </c>
      <c r="I144" s="911">
        <v>68.36</v>
      </c>
      <c r="J144" s="911">
        <v>9.33</v>
      </c>
      <c r="K144" s="911">
        <v>16.16</v>
      </c>
      <c r="L144" s="911">
        <v>0</v>
      </c>
      <c r="M144" s="911">
        <v>93.85</v>
      </c>
      <c r="N144" s="911">
        <v>12.27</v>
      </c>
      <c r="P144"/>
      <c r="Q144"/>
      <c r="R144"/>
      <c r="S144"/>
      <c r="T144"/>
      <c r="U144"/>
      <c r="V144"/>
      <c r="W144"/>
      <c r="X144"/>
      <c r="Y144"/>
      <c r="Z144"/>
      <c r="AA144"/>
      <c r="AB144"/>
    </row>
    <row r="145" spans="2:28" ht="18" customHeight="1" x14ac:dyDescent="0.25">
      <c r="B145" s="900" t="s">
        <v>636</v>
      </c>
      <c r="C145" s="911">
        <v>76.540000000000006</v>
      </c>
      <c r="D145" s="911">
        <v>26.51</v>
      </c>
      <c r="E145" s="911">
        <v>0.51</v>
      </c>
      <c r="F145" s="911">
        <v>0.02</v>
      </c>
      <c r="G145" s="912">
        <v>103.58</v>
      </c>
      <c r="H145" s="911">
        <v>0.28999999999999998</v>
      </c>
      <c r="I145" s="911">
        <v>62.19</v>
      </c>
      <c r="J145" s="911">
        <v>15.07</v>
      </c>
      <c r="K145" s="911">
        <v>21.67</v>
      </c>
      <c r="L145" s="911">
        <v>0</v>
      </c>
      <c r="M145" s="911">
        <v>99.23</v>
      </c>
      <c r="N145" s="911">
        <v>4.3499999999999996</v>
      </c>
      <c r="P145"/>
      <c r="Q145"/>
      <c r="R145"/>
      <c r="S145"/>
      <c r="T145"/>
      <c r="U145"/>
      <c r="V145"/>
      <c r="W145"/>
      <c r="X145"/>
      <c r="Y145"/>
      <c r="Z145"/>
      <c r="AA145"/>
      <c r="AB145"/>
    </row>
    <row r="146" spans="2:28" ht="18" customHeight="1" x14ac:dyDescent="0.25">
      <c r="B146" s="900" t="s">
        <v>637</v>
      </c>
      <c r="C146" s="911">
        <v>29.99</v>
      </c>
      <c r="D146" s="911">
        <v>15.06</v>
      </c>
      <c r="E146" s="911">
        <v>0</v>
      </c>
      <c r="F146" s="911">
        <v>0.06</v>
      </c>
      <c r="G146" s="912">
        <v>45.11</v>
      </c>
      <c r="H146" s="911">
        <v>0</v>
      </c>
      <c r="I146" s="911">
        <v>33.630000000000003</v>
      </c>
      <c r="J146" s="911">
        <v>3.28</v>
      </c>
      <c r="K146" s="911">
        <v>11.58</v>
      </c>
      <c r="L146" s="911">
        <v>0</v>
      </c>
      <c r="M146" s="911">
        <v>48.48</v>
      </c>
      <c r="N146" s="911">
        <v>-3.37</v>
      </c>
      <c r="P146"/>
      <c r="Q146"/>
      <c r="R146"/>
      <c r="S146"/>
      <c r="T146"/>
      <c r="U146"/>
      <c r="V146"/>
      <c r="W146"/>
      <c r="X146"/>
      <c r="Y146"/>
      <c r="Z146"/>
      <c r="AA146"/>
      <c r="AB146"/>
    </row>
    <row r="147" spans="2:28" ht="18" customHeight="1" x14ac:dyDescent="0.25">
      <c r="B147" s="902" t="s">
        <v>1499</v>
      </c>
      <c r="C147" s="911">
        <v>134.16999999999999</v>
      </c>
      <c r="D147" s="911">
        <v>38.17</v>
      </c>
      <c r="E147" s="911">
        <v>5.78</v>
      </c>
      <c r="F147" s="911">
        <v>0.6</v>
      </c>
      <c r="G147" s="912">
        <v>178.71</v>
      </c>
      <c r="H147" s="911">
        <v>0</v>
      </c>
      <c r="I147" s="911">
        <v>126.52</v>
      </c>
      <c r="J147" s="911">
        <v>47.91</v>
      </c>
      <c r="K147" s="911">
        <v>3.14</v>
      </c>
      <c r="L147" s="911">
        <v>0</v>
      </c>
      <c r="M147" s="911">
        <v>177.57</v>
      </c>
      <c r="N147" s="911">
        <v>1.1399999999999999</v>
      </c>
      <c r="P147"/>
      <c r="Q147"/>
      <c r="R147"/>
      <c r="S147"/>
      <c r="T147"/>
      <c r="U147"/>
      <c r="V147"/>
      <c r="W147"/>
      <c r="X147"/>
      <c r="Y147"/>
      <c r="Z147"/>
      <c r="AA147"/>
      <c r="AB147"/>
    </row>
    <row r="148" spans="2:28" ht="18" customHeight="1" x14ac:dyDescent="0.25">
      <c r="B148" s="900" t="s">
        <v>1500</v>
      </c>
      <c r="C148" s="911">
        <v>55.67</v>
      </c>
      <c r="D148" s="911">
        <v>18.8</v>
      </c>
      <c r="E148" s="911">
        <v>0.11</v>
      </c>
      <c r="F148" s="911">
        <v>0.38</v>
      </c>
      <c r="G148" s="912">
        <v>74.95</v>
      </c>
      <c r="H148" s="911">
        <v>2.8</v>
      </c>
      <c r="I148" s="911">
        <v>49.89</v>
      </c>
      <c r="J148" s="911">
        <v>3.03</v>
      </c>
      <c r="K148" s="911">
        <v>18.39</v>
      </c>
      <c r="L148" s="911">
        <v>0</v>
      </c>
      <c r="M148" s="911">
        <v>74.099999999999994</v>
      </c>
      <c r="N148" s="911">
        <v>0.85</v>
      </c>
      <c r="P148"/>
      <c r="Q148"/>
      <c r="R148"/>
      <c r="S148"/>
      <c r="T148"/>
      <c r="U148"/>
      <c r="V148"/>
      <c r="W148"/>
      <c r="X148"/>
      <c r="Y148"/>
      <c r="Z148"/>
      <c r="AA148"/>
      <c r="AB148"/>
    </row>
    <row r="149" spans="2:28" ht="18" customHeight="1" x14ac:dyDescent="0.25">
      <c r="B149" s="900" t="s">
        <v>1501</v>
      </c>
      <c r="C149" s="911">
        <v>105.63</v>
      </c>
      <c r="D149" s="911">
        <v>13.5</v>
      </c>
      <c r="E149" s="911">
        <v>0.19</v>
      </c>
      <c r="F149" s="911">
        <v>0</v>
      </c>
      <c r="G149" s="912">
        <v>119.32</v>
      </c>
      <c r="H149" s="911">
        <v>0.08</v>
      </c>
      <c r="I149" s="911">
        <v>35.81</v>
      </c>
      <c r="J149" s="911">
        <v>0.9</v>
      </c>
      <c r="K149" s="911">
        <v>81.42</v>
      </c>
      <c r="L149" s="911">
        <v>0</v>
      </c>
      <c r="M149" s="911">
        <v>118.21</v>
      </c>
      <c r="N149" s="911">
        <v>1.1100000000000001</v>
      </c>
      <c r="P149"/>
      <c r="Q149"/>
      <c r="R149"/>
      <c r="S149"/>
      <c r="T149"/>
      <c r="U149"/>
      <c r="V149"/>
      <c r="W149"/>
      <c r="X149"/>
      <c r="Y149"/>
      <c r="Z149"/>
      <c r="AA149"/>
      <c r="AB149"/>
    </row>
    <row r="150" spans="2:28" ht="18" customHeight="1" x14ac:dyDescent="0.25">
      <c r="B150" s="900" t="s">
        <v>1502</v>
      </c>
      <c r="C150" s="911">
        <v>16.760000000000002</v>
      </c>
      <c r="D150" s="911">
        <v>6.87</v>
      </c>
      <c r="E150" s="911">
        <v>0</v>
      </c>
      <c r="F150" s="911">
        <v>0</v>
      </c>
      <c r="G150" s="912">
        <v>23.64</v>
      </c>
      <c r="H150" s="911">
        <v>0</v>
      </c>
      <c r="I150" s="911">
        <v>23.11</v>
      </c>
      <c r="J150" s="911">
        <v>0.1</v>
      </c>
      <c r="K150" s="911">
        <v>0.98</v>
      </c>
      <c r="L150" s="911">
        <v>0</v>
      </c>
      <c r="M150" s="911">
        <v>24.19</v>
      </c>
      <c r="N150" s="911">
        <v>-0.55000000000000004</v>
      </c>
      <c r="P150"/>
      <c r="Q150"/>
      <c r="R150"/>
      <c r="S150"/>
      <c r="T150"/>
      <c r="U150"/>
      <c r="V150"/>
      <c r="W150"/>
      <c r="X150"/>
      <c r="Y150"/>
      <c r="Z150"/>
      <c r="AA150"/>
      <c r="AB150"/>
    </row>
    <row r="151" spans="2:28" ht="18" customHeight="1" x14ac:dyDescent="0.25">
      <c r="B151" s="900" t="s">
        <v>639</v>
      </c>
      <c r="C151" s="911">
        <v>140</v>
      </c>
      <c r="D151" s="911">
        <v>119.48</v>
      </c>
      <c r="E151" s="911">
        <v>6.79</v>
      </c>
      <c r="F151" s="911">
        <v>0</v>
      </c>
      <c r="G151" s="912">
        <v>266.27</v>
      </c>
      <c r="H151" s="911">
        <v>30.84</v>
      </c>
      <c r="I151" s="911">
        <v>134.6</v>
      </c>
      <c r="J151" s="911">
        <v>4.54</v>
      </c>
      <c r="K151" s="911">
        <v>100.06</v>
      </c>
      <c r="L151" s="911">
        <v>0</v>
      </c>
      <c r="M151" s="911">
        <v>270.04000000000002</v>
      </c>
      <c r="N151" s="911">
        <v>-3.77</v>
      </c>
      <c r="P151"/>
      <c r="Q151"/>
      <c r="R151"/>
      <c r="S151"/>
      <c r="T151"/>
      <c r="U151"/>
      <c r="V151"/>
      <c r="W151"/>
      <c r="X151"/>
      <c r="Y151"/>
      <c r="Z151"/>
      <c r="AA151"/>
      <c r="AB151"/>
    </row>
    <row r="152" spans="2:28" ht="18" customHeight="1" x14ac:dyDescent="0.25">
      <c r="B152" s="900" t="s">
        <v>640</v>
      </c>
      <c r="C152" s="911">
        <v>153.29</v>
      </c>
      <c r="D152" s="911">
        <v>76.599999999999994</v>
      </c>
      <c r="E152" s="911">
        <v>17.41</v>
      </c>
      <c r="F152" s="911">
        <v>20.48</v>
      </c>
      <c r="G152" s="912">
        <v>267.77999999999997</v>
      </c>
      <c r="H152" s="911">
        <v>29.61</v>
      </c>
      <c r="I152" s="911">
        <v>225.44</v>
      </c>
      <c r="J152" s="911">
        <v>16.96</v>
      </c>
      <c r="K152" s="911">
        <v>14.85</v>
      </c>
      <c r="L152" s="911">
        <v>20</v>
      </c>
      <c r="M152" s="911">
        <v>306.86</v>
      </c>
      <c r="N152" s="911">
        <v>-39.090000000000003</v>
      </c>
      <c r="P152"/>
      <c r="Q152"/>
      <c r="R152"/>
      <c r="S152"/>
      <c r="T152"/>
      <c r="U152"/>
      <c r="V152"/>
      <c r="W152"/>
      <c r="X152"/>
      <c r="Y152"/>
      <c r="Z152"/>
      <c r="AA152"/>
      <c r="AB152"/>
    </row>
    <row r="153" spans="2:28" ht="18" customHeight="1" x14ac:dyDescent="0.25">
      <c r="B153" s="900" t="s">
        <v>1558</v>
      </c>
      <c r="C153" s="911"/>
      <c r="D153" s="911"/>
      <c r="E153" s="911"/>
      <c r="F153" s="911"/>
      <c r="G153" s="912"/>
      <c r="H153" s="911"/>
      <c r="I153" s="911"/>
      <c r="J153" s="911"/>
      <c r="K153" s="911"/>
      <c r="L153" s="911"/>
      <c r="M153" s="911"/>
      <c r="N153" s="911"/>
      <c r="P153"/>
      <c r="Q153"/>
      <c r="R153"/>
      <c r="S153"/>
      <c r="T153"/>
      <c r="U153"/>
      <c r="V153"/>
      <c r="W153"/>
      <c r="X153"/>
      <c r="Y153"/>
      <c r="Z153"/>
      <c r="AA153"/>
      <c r="AB153"/>
    </row>
    <row r="154" spans="2:28" ht="18" customHeight="1" x14ac:dyDescent="0.25">
      <c r="B154" s="900" t="s">
        <v>1559</v>
      </c>
      <c r="C154" s="911"/>
      <c r="D154" s="911"/>
      <c r="E154" s="911"/>
      <c r="F154" s="911"/>
      <c r="G154" s="912"/>
      <c r="H154" s="911"/>
      <c r="I154" s="911"/>
      <c r="J154" s="911"/>
      <c r="K154" s="911"/>
      <c r="L154" s="911"/>
      <c r="M154" s="911"/>
      <c r="N154" s="911"/>
      <c r="P154"/>
      <c r="Q154"/>
      <c r="R154"/>
      <c r="S154"/>
      <c r="T154"/>
      <c r="U154"/>
      <c r="V154"/>
      <c r="W154"/>
      <c r="X154"/>
      <c r="Y154"/>
      <c r="Z154"/>
      <c r="AA154"/>
      <c r="AB154"/>
    </row>
    <row r="155" spans="2:28" ht="18" customHeight="1" x14ac:dyDescent="0.25">
      <c r="B155" s="900" t="s">
        <v>646</v>
      </c>
      <c r="C155" s="911">
        <v>94.01</v>
      </c>
      <c r="D155" s="911">
        <v>43</v>
      </c>
      <c r="E155" s="911">
        <v>7.65</v>
      </c>
      <c r="F155" s="911">
        <v>1.1299999999999999</v>
      </c>
      <c r="G155" s="912">
        <v>145.79</v>
      </c>
      <c r="H155" s="911">
        <v>83.89</v>
      </c>
      <c r="I155" s="911">
        <v>0</v>
      </c>
      <c r="J155" s="911">
        <v>10.96</v>
      </c>
      <c r="K155" s="911">
        <v>55.38</v>
      </c>
      <c r="L155" s="911">
        <v>0</v>
      </c>
      <c r="M155" s="911">
        <v>150.22999999999999</v>
      </c>
      <c r="N155" s="911">
        <v>-4.4400000000000004</v>
      </c>
      <c r="P155"/>
      <c r="Q155"/>
      <c r="R155"/>
      <c r="S155"/>
      <c r="T155"/>
      <c r="U155"/>
      <c r="V155"/>
      <c r="W155"/>
      <c r="X155"/>
      <c r="Y155"/>
      <c r="Z155"/>
      <c r="AA155"/>
      <c r="AB155"/>
    </row>
    <row r="156" spans="2:28" ht="18" customHeight="1" x14ac:dyDescent="0.25">
      <c r="B156" s="900" t="s">
        <v>647</v>
      </c>
      <c r="C156" s="911">
        <v>102.46</v>
      </c>
      <c r="D156" s="911">
        <v>60.07</v>
      </c>
      <c r="E156" s="911">
        <v>7.56</v>
      </c>
      <c r="F156" s="911">
        <v>0.06</v>
      </c>
      <c r="G156" s="912">
        <v>170.15</v>
      </c>
      <c r="H156" s="911">
        <v>0.11</v>
      </c>
      <c r="I156" s="911">
        <v>141.74</v>
      </c>
      <c r="J156" s="911">
        <v>11.54</v>
      </c>
      <c r="K156" s="911">
        <v>16.41</v>
      </c>
      <c r="L156" s="911">
        <v>0</v>
      </c>
      <c r="M156" s="911">
        <v>169.8</v>
      </c>
      <c r="N156" s="911">
        <v>0.35</v>
      </c>
      <c r="P156"/>
      <c r="Q156"/>
      <c r="R156"/>
      <c r="S156"/>
      <c r="T156"/>
      <c r="U156"/>
      <c r="V156"/>
      <c r="W156"/>
      <c r="X156"/>
      <c r="Y156"/>
      <c r="Z156"/>
      <c r="AA156"/>
      <c r="AB156"/>
    </row>
    <row r="157" spans="2:28" ht="18" customHeight="1" x14ac:dyDescent="0.25">
      <c r="B157" s="900" t="s">
        <v>1505</v>
      </c>
      <c r="C157" s="911">
        <v>170.19</v>
      </c>
      <c r="D157" s="911">
        <v>136.86000000000001</v>
      </c>
      <c r="E157" s="911">
        <v>10.199999999999999</v>
      </c>
      <c r="F157" s="911">
        <v>0</v>
      </c>
      <c r="G157" s="912">
        <v>317.25</v>
      </c>
      <c r="H157" s="911">
        <v>0.55000000000000004</v>
      </c>
      <c r="I157" s="911">
        <v>158.21</v>
      </c>
      <c r="J157" s="911">
        <v>25.11</v>
      </c>
      <c r="K157" s="911">
        <v>116.19</v>
      </c>
      <c r="L157" s="911">
        <v>0</v>
      </c>
      <c r="M157" s="911">
        <v>300.06</v>
      </c>
      <c r="N157" s="911">
        <v>17.190000000000001</v>
      </c>
      <c r="P157"/>
      <c r="Q157"/>
      <c r="R157"/>
      <c r="S157"/>
      <c r="T157"/>
      <c r="U157"/>
      <c r="V157"/>
      <c r="W157"/>
      <c r="X157"/>
      <c r="Y157"/>
      <c r="Z157"/>
      <c r="AA157"/>
      <c r="AB157"/>
    </row>
    <row r="158" spans="2:28" ht="18" customHeight="1" x14ac:dyDescent="0.25">
      <c r="B158" s="900" t="s">
        <v>1560</v>
      </c>
      <c r="C158" s="911"/>
      <c r="D158" s="911"/>
      <c r="E158" s="911"/>
      <c r="F158" s="911"/>
      <c r="G158" s="912"/>
      <c r="H158" s="911"/>
      <c r="I158" s="911"/>
      <c r="J158" s="911"/>
      <c r="K158" s="911"/>
      <c r="L158" s="911"/>
      <c r="M158" s="911"/>
      <c r="N158" s="911"/>
      <c r="P158"/>
      <c r="Q158"/>
      <c r="R158"/>
      <c r="S158"/>
      <c r="T158"/>
      <c r="U158"/>
      <c r="V158"/>
      <c r="W158"/>
      <c r="X158"/>
      <c r="Y158"/>
      <c r="Z158"/>
      <c r="AA158"/>
      <c r="AB158"/>
    </row>
    <row r="159" spans="2:28" ht="18" customHeight="1" x14ac:dyDescent="0.25">
      <c r="B159" s="900" t="s">
        <v>1561</v>
      </c>
      <c r="C159" s="911"/>
      <c r="D159" s="911"/>
      <c r="E159" s="911"/>
      <c r="F159" s="911"/>
      <c r="G159" s="912"/>
      <c r="H159" s="911"/>
      <c r="I159" s="911"/>
      <c r="J159" s="911"/>
      <c r="K159" s="911"/>
      <c r="L159" s="911"/>
      <c r="M159" s="911"/>
      <c r="N159" s="911"/>
      <c r="P159"/>
      <c r="Q159"/>
      <c r="R159"/>
      <c r="S159"/>
      <c r="T159"/>
      <c r="U159"/>
      <c r="V159"/>
      <c r="W159"/>
      <c r="X159"/>
      <c r="Y159"/>
      <c r="Z159"/>
      <c r="AA159"/>
      <c r="AB159"/>
    </row>
    <row r="160" spans="2:28" ht="18" customHeight="1" x14ac:dyDescent="0.25">
      <c r="B160" s="900" t="s">
        <v>1508</v>
      </c>
      <c r="C160" s="911">
        <v>323.70999999999998</v>
      </c>
      <c r="D160" s="911">
        <v>127.18</v>
      </c>
      <c r="E160" s="911">
        <v>22.8</v>
      </c>
      <c r="F160" s="911">
        <v>1.26</v>
      </c>
      <c r="G160" s="912">
        <v>474.95</v>
      </c>
      <c r="H160" s="911">
        <v>2.87</v>
      </c>
      <c r="I160" s="911">
        <v>274.7</v>
      </c>
      <c r="J160" s="911">
        <v>49.38</v>
      </c>
      <c r="K160" s="911">
        <v>57.74</v>
      </c>
      <c r="L160" s="911">
        <v>0</v>
      </c>
      <c r="M160" s="911">
        <v>384.69</v>
      </c>
      <c r="N160" s="911">
        <v>90.26</v>
      </c>
      <c r="P160"/>
      <c r="Q160"/>
      <c r="R160"/>
      <c r="S160"/>
      <c r="T160"/>
      <c r="U160"/>
      <c r="V160"/>
      <c r="W160"/>
      <c r="X160"/>
      <c r="Y160"/>
      <c r="Z160"/>
      <c r="AA160"/>
      <c r="AB160"/>
    </row>
    <row r="161" spans="2:28" ht="18" customHeight="1" x14ac:dyDescent="0.25">
      <c r="B161" s="900" t="s">
        <v>652</v>
      </c>
      <c r="C161" s="911">
        <v>179.45</v>
      </c>
      <c r="D161" s="911">
        <v>59.26</v>
      </c>
      <c r="E161" s="911">
        <v>19.23</v>
      </c>
      <c r="F161" s="911">
        <v>0.38</v>
      </c>
      <c r="G161" s="912">
        <v>258.32</v>
      </c>
      <c r="H161" s="911">
        <v>0</v>
      </c>
      <c r="I161" s="911">
        <v>236.61</v>
      </c>
      <c r="J161" s="911">
        <v>3.98</v>
      </c>
      <c r="K161" s="911">
        <v>28.95</v>
      </c>
      <c r="L161" s="911">
        <v>0</v>
      </c>
      <c r="M161" s="911">
        <v>269.54000000000002</v>
      </c>
      <c r="N161" s="911">
        <v>-11.22</v>
      </c>
      <c r="P161"/>
      <c r="Q161"/>
      <c r="R161"/>
      <c r="S161"/>
      <c r="T161"/>
      <c r="U161"/>
      <c r="V161"/>
      <c r="W161"/>
      <c r="X161"/>
      <c r="Y161"/>
      <c r="Z161"/>
      <c r="AA161"/>
      <c r="AB161"/>
    </row>
    <row r="162" spans="2:28" ht="18" customHeight="1" x14ac:dyDescent="0.25">
      <c r="B162" s="900" t="s">
        <v>1562</v>
      </c>
      <c r="C162" s="911"/>
      <c r="D162" s="911"/>
      <c r="E162" s="911"/>
      <c r="F162" s="911"/>
      <c r="G162" s="912"/>
      <c r="H162" s="911"/>
      <c r="I162" s="911"/>
      <c r="J162" s="911"/>
      <c r="K162" s="911"/>
      <c r="L162" s="911"/>
      <c r="M162" s="911"/>
      <c r="N162" s="911"/>
      <c r="O162" s="914"/>
      <c r="P162"/>
      <c r="Q162"/>
      <c r="R162"/>
      <c r="S162"/>
      <c r="T162"/>
      <c r="U162"/>
      <c r="V162"/>
      <c r="W162"/>
      <c r="X162"/>
      <c r="Y162"/>
      <c r="Z162"/>
      <c r="AA162"/>
      <c r="AB162"/>
    </row>
    <row r="163" spans="2:28" ht="15" x14ac:dyDescent="0.25">
      <c r="B163" s="915" t="s">
        <v>550</v>
      </c>
      <c r="C163" s="916">
        <v>43206.579999999987</v>
      </c>
      <c r="D163" s="916">
        <v>26384.069999999989</v>
      </c>
      <c r="E163" s="916">
        <v>1678.3099999999995</v>
      </c>
      <c r="F163" s="916">
        <v>360.59999999999974</v>
      </c>
      <c r="G163" s="916">
        <v>71629.589999999982</v>
      </c>
      <c r="H163" s="916">
        <v>25732.920000000002</v>
      </c>
      <c r="I163" s="916">
        <v>15556.880000000005</v>
      </c>
      <c r="J163" s="916">
        <v>10474.640000000009</v>
      </c>
      <c r="K163" s="916">
        <v>13947.540000000006</v>
      </c>
      <c r="L163" s="916">
        <v>275.11</v>
      </c>
      <c r="M163" s="916">
        <v>65986.97000000003</v>
      </c>
      <c r="N163" s="916">
        <v>5642.5300000000016</v>
      </c>
      <c r="P163"/>
      <c r="Q163"/>
      <c r="R163"/>
      <c r="S163"/>
      <c r="T163"/>
      <c r="U163"/>
      <c r="V163"/>
      <c r="W163"/>
      <c r="X163"/>
      <c r="Y163"/>
      <c r="Z163"/>
      <c r="AA163"/>
      <c r="AB163"/>
    </row>
    <row r="164" spans="2:28" ht="15" x14ac:dyDescent="0.25">
      <c r="B164" s="907" t="s">
        <v>1563</v>
      </c>
      <c r="C164" s="631"/>
      <c r="D164" s="631"/>
      <c r="E164" s="631"/>
      <c r="F164" s="631"/>
      <c r="G164" s="631"/>
      <c r="H164" s="631"/>
      <c r="I164" s="631"/>
      <c r="J164" s="631"/>
      <c r="K164" s="631"/>
      <c r="L164" s="631"/>
      <c r="M164" s="631"/>
      <c r="N164" s="631"/>
      <c r="P164"/>
      <c r="Q164"/>
      <c r="R164"/>
      <c r="S164"/>
      <c r="T164"/>
      <c r="U164"/>
      <c r="V164"/>
      <c r="W164"/>
      <c r="X164"/>
      <c r="Y164"/>
      <c r="Z164"/>
      <c r="AA164"/>
      <c r="AB164"/>
    </row>
    <row r="165" spans="2:28" ht="15" x14ac:dyDescent="0.25">
      <c r="B165" s="907" t="s">
        <v>1564</v>
      </c>
      <c r="C165" s="631"/>
      <c r="D165" s="631"/>
      <c r="E165" s="631"/>
      <c r="F165" s="631"/>
      <c r="G165" s="631"/>
      <c r="H165" s="631"/>
      <c r="I165" s="631"/>
      <c r="J165" s="631"/>
      <c r="K165" s="631"/>
      <c r="L165" s="631"/>
      <c r="M165" s="631"/>
      <c r="N165" s="631"/>
      <c r="P165"/>
      <c r="Q165"/>
      <c r="R165"/>
      <c r="S165"/>
      <c r="T165"/>
      <c r="U165"/>
      <c r="V165"/>
      <c r="W165"/>
      <c r="X165"/>
      <c r="Y165"/>
      <c r="Z165"/>
      <c r="AA165"/>
      <c r="AB165"/>
    </row>
    <row r="166" spans="2:28" ht="15" x14ac:dyDescent="0.25">
      <c r="B166" s="907" t="s">
        <v>1565</v>
      </c>
      <c r="C166" s="631"/>
      <c r="D166" s="631"/>
      <c r="E166" s="631"/>
      <c r="F166" s="631"/>
      <c r="G166" s="631"/>
      <c r="H166" s="631"/>
      <c r="I166" s="631"/>
      <c r="J166" s="631"/>
      <c r="K166" s="631"/>
      <c r="L166" s="631"/>
      <c r="M166" s="631"/>
      <c r="N166" s="631"/>
      <c r="P166"/>
      <c r="Q166"/>
      <c r="R166"/>
      <c r="S166"/>
      <c r="T166"/>
      <c r="U166"/>
      <c r="V166"/>
      <c r="W166"/>
      <c r="X166"/>
      <c r="Y166"/>
      <c r="Z166"/>
      <c r="AA166"/>
      <c r="AB166"/>
    </row>
    <row r="167" spans="2:28" ht="15.75" x14ac:dyDescent="0.25">
      <c r="B167" s="917"/>
      <c r="C167" s="918"/>
      <c r="D167" s="918"/>
      <c r="E167" s="918"/>
      <c r="F167" s="918"/>
      <c r="G167" s="918"/>
      <c r="H167" s="918"/>
      <c r="I167" s="918"/>
      <c r="J167" s="918"/>
      <c r="K167" s="918"/>
      <c r="L167" s="918"/>
      <c r="M167" s="918"/>
      <c r="N167" s="919"/>
      <c r="P167"/>
      <c r="Q167"/>
      <c r="R167"/>
      <c r="S167"/>
      <c r="T167"/>
      <c r="U167"/>
      <c r="V167"/>
      <c r="W167"/>
      <c r="X167"/>
      <c r="Y167"/>
      <c r="Z167"/>
      <c r="AA167"/>
      <c r="AB167"/>
    </row>
    <row r="168" spans="2:28" ht="15.75" x14ac:dyDescent="0.25">
      <c r="B168" s="917"/>
      <c r="C168" s="918"/>
      <c r="D168" s="918"/>
      <c r="E168" s="918"/>
      <c r="F168" s="918"/>
      <c r="G168" s="918"/>
      <c r="H168" s="918"/>
      <c r="I168" s="918"/>
      <c r="J168" s="918"/>
      <c r="K168" s="918"/>
      <c r="L168" s="918"/>
      <c r="M168" s="918"/>
      <c r="N168" s="919"/>
    </row>
    <row r="169" spans="2:28" ht="15.75" x14ac:dyDescent="0.25">
      <c r="B169" s="920"/>
      <c r="C169" s="918"/>
      <c r="D169" s="918"/>
      <c r="E169" s="918"/>
      <c r="F169" s="918"/>
      <c r="G169" s="918"/>
      <c r="H169" s="918"/>
      <c r="I169" s="918"/>
      <c r="J169" s="918"/>
      <c r="K169" s="918"/>
      <c r="L169" s="918"/>
      <c r="M169" s="918"/>
      <c r="N169" s="919"/>
    </row>
    <row r="170" spans="2:28" ht="15" x14ac:dyDescent="0.2">
      <c r="B170" s="920"/>
      <c r="C170" s="918"/>
      <c r="D170" s="918"/>
      <c r="E170" s="918"/>
      <c r="F170" s="918"/>
      <c r="G170" s="918"/>
      <c r="H170" s="918"/>
      <c r="I170" s="918"/>
      <c r="J170" s="918"/>
      <c r="K170" s="918"/>
      <c r="L170" s="918"/>
      <c r="M170" s="918"/>
      <c r="N170" s="918"/>
    </row>
    <row r="171" spans="2:28" ht="15" x14ac:dyDescent="0.2">
      <c r="B171" s="917"/>
      <c r="C171" s="918"/>
      <c r="D171" s="918"/>
      <c r="E171" s="918"/>
      <c r="F171" s="918"/>
      <c r="G171" s="918"/>
      <c r="H171" s="918"/>
      <c r="I171" s="918"/>
      <c r="J171" s="918"/>
      <c r="K171" s="918"/>
      <c r="L171" s="918"/>
      <c r="M171" s="918"/>
      <c r="N171" s="918"/>
    </row>
    <row r="172" spans="2:28" ht="15" x14ac:dyDescent="0.2">
      <c r="B172" s="917"/>
      <c r="C172" s="918"/>
      <c r="D172" s="918"/>
      <c r="E172" s="918"/>
      <c r="F172" s="918"/>
      <c r="G172" s="918"/>
      <c r="H172" s="918"/>
      <c r="I172" s="918"/>
      <c r="J172" s="918"/>
      <c r="K172" s="918"/>
      <c r="L172" s="918"/>
      <c r="M172" s="918"/>
      <c r="N172" s="918"/>
    </row>
    <row r="173" spans="2:28" ht="15" x14ac:dyDescent="0.2">
      <c r="B173" s="917"/>
      <c r="C173" s="918"/>
      <c r="D173" s="918"/>
      <c r="E173" s="918"/>
      <c r="F173" s="918"/>
      <c r="G173" s="918"/>
      <c r="H173" s="918"/>
      <c r="I173" s="918"/>
      <c r="J173" s="918"/>
      <c r="K173" s="918"/>
      <c r="L173" s="918"/>
      <c r="M173" s="918"/>
      <c r="N173" s="918"/>
    </row>
    <row r="174" spans="2:28" ht="15" x14ac:dyDescent="0.2">
      <c r="B174" s="917"/>
      <c r="C174" s="918"/>
      <c r="D174" s="918"/>
      <c r="E174" s="918"/>
      <c r="F174" s="918"/>
      <c r="G174" s="918"/>
      <c r="H174" s="918"/>
      <c r="I174" s="918"/>
      <c r="J174" s="918"/>
      <c r="K174" s="918"/>
      <c r="L174" s="918"/>
      <c r="M174" s="918"/>
      <c r="N174" s="918"/>
    </row>
    <row r="175" spans="2:28" ht="15" x14ac:dyDescent="0.2">
      <c r="B175" s="917"/>
      <c r="C175" s="918"/>
      <c r="D175" s="918"/>
      <c r="E175" s="918"/>
      <c r="F175" s="918"/>
      <c r="G175" s="918"/>
      <c r="H175" s="918"/>
      <c r="I175" s="918"/>
      <c r="J175" s="918"/>
      <c r="K175" s="918"/>
      <c r="L175" s="918"/>
      <c r="M175" s="918"/>
      <c r="N175" s="918"/>
    </row>
  </sheetData>
  <mergeCells count="5">
    <mergeCell ref="B2:N2"/>
    <mergeCell ref="B3:N3"/>
    <mergeCell ref="B4:N4"/>
    <mergeCell ref="B5:N5"/>
    <mergeCell ref="B6:N6"/>
  </mergeCells>
  <hyperlinks>
    <hyperlink ref="O2" location="'Indice Total'!A196" display="Volver" xr:uid="{00000000-0004-0000-90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0.499984740745262"/>
    <pageSetUpPr fitToPage="1"/>
  </sheetPr>
  <dimension ref="B1:H35"/>
  <sheetViews>
    <sheetView showGridLines="0" zoomScale="90" zoomScaleNormal="90" workbookViewId="0"/>
  </sheetViews>
  <sheetFormatPr baseColWidth="10" defaultColWidth="11.42578125" defaultRowHeight="12.75" x14ac:dyDescent="0.2"/>
  <cols>
    <col min="1" max="1" width="18.140625" style="891" customWidth="1"/>
    <col min="2" max="2" width="63" style="891" customWidth="1"/>
    <col min="3" max="3" width="17" style="891" customWidth="1"/>
    <col min="4" max="4" width="16.85546875" style="891" customWidth="1"/>
    <col min="5" max="5" width="18.5703125" style="891" customWidth="1"/>
    <col min="6" max="6" width="16.7109375" style="891" customWidth="1"/>
    <col min="7" max="7" width="16" style="891" customWidth="1"/>
    <col min="8" max="8" width="14.140625" style="891" customWidth="1"/>
    <col min="9" max="16384" width="11.42578125" style="891"/>
  </cols>
  <sheetData>
    <row r="1" spans="2:8" ht="42.95" customHeight="1" x14ac:dyDescent="0.2"/>
    <row r="2" spans="2:8" ht="18" x14ac:dyDescent="0.2">
      <c r="B2" s="1730" t="s">
        <v>1824</v>
      </c>
      <c r="C2" s="1733"/>
      <c r="D2" s="1733"/>
      <c r="E2" s="1733"/>
      <c r="F2" s="1733"/>
      <c r="G2" s="1733"/>
      <c r="H2" s="1" t="s">
        <v>16</v>
      </c>
    </row>
    <row r="3" spans="2:8" ht="36.75" customHeight="1" x14ac:dyDescent="0.2">
      <c r="B3" s="1713" t="s">
        <v>1825</v>
      </c>
      <c r="C3" s="1714"/>
      <c r="D3" s="1714"/>
      <c r="E3" s="1714"/>
      <c r="F3" s="1714"/>
      <c r="G3" s="1714"/>
      <c r="H3" s="1161"/>
    </row>
    <row r="4" spans="2:8" ht="19.149999999999999" customHeight="1" thickBot="1" x14ac:dyDescent="0.25">
      <c r="B4" s="1751">
        <v>2020</v>
      </c>
      <c r="C4" s="1785"/>
      <c r="D4" s="1785"/>
      <c r="E4" s="1785"/>
      <c r="F4" s="1785"/>
      <c r="G4" s="1785"/>
      <c r="H4" s="1162"/>
    </row>
    <row r="5" spans="2:8" ht="20.25" customHeight="1" x14ac:dyDescent="0.2">
      <c r="B5" s="894"/>
      <c r="C5" s="894"/>
      <c r="D5" s="894"/>
      <c r="E5" s="894"/>
      <c r="F5" s="894"/>
      <c r="G5" s="894"/>
      <c r="H5" s="1124"/>
    </row>
    <row r="6" spans="2:8" ht="17.25" customHeight="1" x14ac:dyDescent="0.2">
      <c r="B6" s="1786" t="s">
        <v>1182</v>
      </c>
      <c r="C6" s="1787" t="s">
        <v>1739</v>
      </c>
      <c r="D6" s="1787"/>
      <c r="E6" s="1787"/>
      <c r="F6" s="1779" t="s">
        <v>1785</v>
      </c>
      <c r="G6" s="1788" t="s">
        <v>0</v>
      </c>
      <c r="H6" s="1039"/>
    </row>
    <row r="7" spans="2:8" ht="24.75" customHeight="1" x14ac:dyDescent="0.2">
      <c r="B7" s="1786"/>
      <c r="C7" s="574" t="s">
        <v>481</v>
      </c>
      <c r="D7" s="574" t="s">
        <v>1612</v>
      </c>
      <c r="E7" s="574" t="s">
        <v>485</v>
      </c>
      <c r="F7" s="1742"/>
      <c r="G7" s="1788"/>
      <c r="H7" s="1039"/>
    </row>
    <row r="8" spans="2:8" ht="18" customHeight="1" x14ac:dyDescent="0.2">
      <c r="B8" s="1041" t="s">
        <v>1740</v>
      </c>
      <c r="C8" s="1018">
        <v>186610.58333333334</v>
      </c>
      <c r="D8" s="1084">
        <v>130296.83333333333</v>
      </c>
      <c r="E8" s="1018">
        <v>25108.083333333332</v>
      </c>
      <c r="F8" s="1084">
        <v>63431</v>
      </c>
      <c r="G8" s="1021">
        <v>405446.5</v>
      </c>
      <c r="H8" s="1163"/>
    </row>
    <row r="9" spans="2:8" ht="18" customHeight="1" x14ac:dyDescent="0.2">
      <c r="B9" s="1041" t="s">
        <v>1741</v>
      </c>
      <c r="C9" s="1018">
        <v>28506.833333333332</v>
      </c>
      <c r="D9" s="1084">
        <v>13650.583333333334</v>
      </c>
      <c r="E9" s="1018">
        <v>1768.0833333333333</v>
      </c>
      <c r="F9" s="1084">
        <v>2665</v>
      </c>
      <c r="G9" s="1021">
        <v>46590.5</v>
      </c>
      <c r="H9" s="1163"/>
    </row>
    <row r="10" spans="2:8" ht="18" customHeight="1" x14ac:dyDescent="0.2">
      <c r="B10" s="1041" t="s">
        <v>1199</v>
      </c>
      <c r="C10" s="1018">
        <v>31727.333333333332</v>
      </c>
      <c r="D10" s="1084">
        <v>32251.416666666668</v>
      </c>
      <c r="E10" s="1018">
        <v>1981.4166666666667</v>
      </c>
      <c r="F10" s="1084">
        <v>14633.5</v>
      </c>
      <c r="G10" s="1021">
        <v>80593.666666666672</v>
      </c>
      <c r="H10" s="1163"/>
    </row>
    <row r="11" spans="2:8" ht="18" customHeight="1" x14ac:dyDescent="0.2">
      <c r="B11" s="1041" t="s">
        <v>1742</v>
      </c>
      <c r="C11" s="1018">
        <v>254849.58333333334</v>
      </c>
      <c r="D11" s="1084">
        <v>163363.08333333334</v>
      </c>
      <c r="E11" s="1018">
        <v>57224.916666666664</v>
      </c>
      <c r="F11" s="1084">
        <v>48184.833333333336</v>
      </c>
      <c r="G11" s="1021">
        <v>523622.41666666669</v>
      </c>
      <c r="H11" s="1163"/>
    </row>
    <row r="12" spans="2:8" ht="18" customHeight="1" x14ac:dyDescent="0.2">
      <c r="B12" s="1041" t="s">
        <v>1743</v>
      </c>
      <c r="C12" s="1018">
        <v>17765.25</v>
      </c>
      <c r="D12" s="1084">
        <v>11040.916666666666</v>
      </c>
      <c r="E12" s="1018">
        <v>1931.4166666666667</v>
      </c>
      <c r="F12" s="1084">
        <v>3657.5</v>
      </c>
      <c r="G12" s="1021">
        <v>34395.083333333328</v>
      </c>
      <c r="H12" s="1163"/>
    </row>
    <row r="13" spans="2:8" ht="18" customHeight="1" x14ac:dyDescent="0.2">
      <c r="B13" s="1041" t="s">
        <v>1197</v>
      </c>
      <c r="C13" s="1018">
        <v>175763.91666666666</v>
      </c>
      <c r="D13" s="1084">
        <v>349237.5</v>
      </c>
      <c r="E13" s="1018">
        <v>47034.333333333336</v>
      </c>
      <c r="F13" s="1084">
        <v>59481.75</v>
      </c>
      <c r="G13" s="1021">
        <v>631517.5</v>
      </c>
      <c r="H13" s="1163"/>
    </row>
    <row r="14" spans="2:8" ht="18" customHeight="1" x14ac:dyDescent="0.2">
      <c r="B14" s="1041" t="s">
        <v>1744</v>
      </c>
      <c r="C14" s="1018">
        <v>349377.41666666669</v>
      </c>
      <c r="D14" s="1084">
        <v>312859.58333333331</v>
      </c>
      <c r="E14" s="1018">
        <v>60175.5</v>
      </c>
      <c r="F14" s="1084">
        <v>150395.83333333334</v>
      </c>
      <c r="G14" s="1021">
        <v>872808.33333333337</v>
      </c>
      <c r="H14" s="1163"/>
    </row>
    <row r="15" spans="2:8" ht="18" customHeight="1" x14ac:dyDescent="0.2">
      <c r="B15" s="1041" t="s">
        <v>1745</v>
      </c>
      <c r="C15" s="1018">
        <v>103606.5</v>
      </c>
      <c r="D15" s="1084">
        <v>66963.5</v>
      </c>
      <c r="E15" s="1018">
        <v>45418.25</v>
      </c>
      <c r="F15" s="1084">
        <v>49699.75</v>
      </c>
      <c r="G15" s="1021">
        <v>265688</v>
      </c>
      <c r="H15" s="1163"/>
    </row>
    <row r="16" spans="2:8" ht="18" customHeight="1" x14ac:dyDescent="0.2">
      <c r="B16" s="1041" t="s">
        <v>1746</v>
      </c>
      <c r="C16" s="1018">
        <v>162982.75</v>
      </c>
      <c r="D16" s="1084">
        <v>138580.41666666666</v>
      </c>
      <c r="E16" s="1018">
        <v>59544.75</v>
      </c>
      <c r="F16" s="1084">
        <v>63036.5</v>
      </c>
      <c r="G16" s="1021">
        <v>424144.41666666663</v>
      </c>
      <c r="H16" s="1163"/>
    </row>
    <row r="17" spans="2:8" ht="18" customHeight="1" x14ac:dyDescent="0.2">
      <c r="B17" s="1041" t="s">
        <v>1747</v>
      </c>
      <c r="C17" s="1018">
        <v>70235.083333333328</v>
      </c>
      <c r="D17" s="1084">
        <v>98241.75</v>
      </c>
      <c r="E17" s="1018">
        <v>14299.25</v>
      </c>
      <c r="F17" s="1084">
        <v>14890.833333333334</v>
      </c>
      <c r="G17" s="1021">
        <v>197666.91666666666</v>
      </c>
      <c r="H17" s="1163"/>
    </row>
    <row r="18" spans="2:8" ht="18" customHeight="1" x14ac:dyDescent="0.2">
      <c r="B18" s="1041" t="s">
        <v>1748</v>
      </c>
      <c r="C18" s="1018">
        <v>412871.75</v>
      </c>
      <c r="D18" s="1084">
        <v>282588.08333333331</v>
      </c>
      <c r="E18" s="1018">
        <v>70182.916666666672</v>
      </c>
      <c r="F18" s="1084">
        <v>208904.66666666666</v>
      </c>
      <c r="G18" s="1021">
        <v>974547.41666666651</v>
      </c>
      <c r="H18" s="1163"/>
    </row>
    <row r="19" spans="2:8" ht="18" customHeight="1" x14ac:dyDescent="0.2">
      <c r="B19" s="1041" t="s">
        <v>1749</v>
      </c>
      <c r="C19" s="1018">
        <v>262238</v>
      </c>
      <c r="D19" s="1084">
        <v>159267.66666666666</v>
      </c>
      <c r="E19" s="1018">
        <v>73501.5</v>
      </c>
      <c r="F19" s="1084">
        <v>29385</v>
      </c>
      <c r="G19" s="1021">
        <v>524392.16666666663</v>
      </c>
      <c r="H19" s="1163"/>
    </row>
    <row r="20" spans="2:8" ht="18" customHeight="1" x14ac:dyDescent="0.2">
      <c r="B20" s="1041" t="s">
        <v>1198</v>
      </c>
      <c r="C20" s="1018">
        <v>234554.83333333334</v>
      </c>
      <c r="D20" s="1084">
        <v>129969.33333333333</v>
      </c>
      <c r="E20" s="1018">
        <v>38839.25</v>
      </c>
      <c r="F20" s="1084">
        <v>48780.25</v>
      </c>
      <c r="G20" s="1021">
        <v>452143.66666666669</v>
      </c>
      <c r="H20" s="1163"/>
    </row>
    <row r="21" spans="2:8" ht="18" customHeight="1" x14ac:dyDescent="0.2">
      <c r="B21" s="1041" t="s">
        <v>1750</v>
      </c>
      <c r="C21" s="1018">
        <v>129748.5</v>
      </c>
      <c r="D21" s="1084">
        <v>65962</v>
      </c>
      <c r="E21" s="1018">
        <v>50354.083333333336</v>
      </c>
      <c r="F21" s="1084">
        <v>166523</v>
      </c>
      <c r="G21" s="1021">
        <v>412587.58333333337</v>
      </c>
      <c r="H21" s="1163"/>
    </row>
    <row r="22" spans="2:8" ht="18" customHeight="1" x14ac:dyDescent="0.2">
      <c r="B22" s="1041" t="s">
        <v>1751</v>
      </c>
      <c r="C22" s="1018">
        <v>170574.08333333334</v>
      </c>
      <c r="D22" s="1084">
        <v>75372.416666666672</v>
      </c>
      <c r="E22" s="1018">
        <v>22500.916666666668</v>
      </c>
      <c r="F22" s="1084">
        <v>315481.91666666669</v>
      </c>
      <c r="G22" s="1021">
        <v>583929.33333333337</v>
      </c>
      <c r="H22" s="1163"/>
    </row>
    <row r="23" spans="2:8" ht="18" customHeight="1" x14ac:dyDescent="0.2">
      <c r="B23" s="1041" t="s">
        <v>1752</v>
      </c>
      <c r="C23" s="1018">
        <v>20977.166666666668</v>
      </c>
      <c r="D23" s="1084">
        <v>24458.416666666668</v>
      </c>
      <c r="E23" s="1018">
        <v>5289.416666666667</v>
      </c>
      <c r="F23" s="1084">
        <v>165420.33333333334</v>
      </c>
      <c r="G23" s="1021">
        <v>216145.33333333334</v>
      </c>
      <c r="H23" s="1163"/>
    </row>
    <row r="24" spans="2:8" ht="18" customHeight="1" x14ac:dyDescent="0.2">
      <c r="B24" s="1041" t="s">
        <v>2633</v>
      </c>
      <c r="C24" s="1084">
        <v>3027.8333333333335</v>
      </c>
      <c r="D24" s="1084">
        <v>575.83333333333337</v>
      </c>
      <c r="E24" s="1018">
        <v>33.833333333333336</v>
      </c>
      <c r="F24" s="1084">
        <v>311.16666666666669</v>
      </c>
      <c r="G24" s="1021">
        <v>3948.666666666667</v>
      </c>
      <c r="H24" s="1163"/>
    </row>
    <row r="25" spans="2:8" ht="18" customHeight="1" x14ac:dyDescent="0.2">
      <c r="B25" s="1041" t="s">
        <v>1808</v>
      </c>
      <c r="C25" s="1018"/>
      <c r="D25" s="1084"/>
      <c r="E25" s="1018"/>
      <c r="F25" s="1084">
        <v>24173.333333333332</v>
      </c>
      <c r="G25" s="1021">
        <v>24173.333333333332</v>
      </c>
      <c r="H25" s="1163"/>
    </row>
    <row r="26" spans="2:8" ht="18" customHeight="1" x14ac:dyDescent="0.2">
      <c r="B26" s="1164" t="s">
        <v>0</v>
      </c>
      <c r="C26" s="1073">
        <v>2615417.416666667</v>
      </c>
      <c r="D26" s="1073">
        <v>2054679.3333333333</v>
      </c>
      <c r="E26" s="1073">
        <v>575187.91666666663</v>
      </c>
      <c r="F26" s="1073">
        <v>1429056.1666666665</v>
      </c>
      <c r="G26" s="1073">
        <v>6674340.833333334</v>
      </c>
      <c r="H26" s="1165"/>
    </row>
    <row r="27" spans="2:8" ht="18" customHeight="1" x14ac:dyDescent="0.2">
      <c r="B27" s="1049" t="s">
        <v>1827</v>
      </c>
      <c r="C27" s="1165"/>
      <c r="D27" s="1165"/>
      <c r="E27" s="1165"/>
      <c r="F27" s="1165"/>
      <c r="G27" s="1165"/>
      <c r="H27" s="1165"/>
    </row>
    <row r="28" spans="2:8" ht="12" customHeight="1" x14ac:dyDescent="0.2">
      <c r="B28" s="1049" t="s">
        <v>1794</v>
      </c>
      <c r="H28" s="1124"/>
    </row>
    <row r="29" spans="2:8" ht="35.25" customHeight="1" x14ac:dyDescent="0.2">
      <c r="B29" s="1784" t="s">
        <v>1795</v>
      </c>
      <c r="C29" s="1784"/>
      <c r="D29" s="1784"/>
      <c r="E29" s="1784"/>
      <c r="F29" s="1784"/>
      <c r="G29" s="1784"/>
      <c r="H29" s="1166"/>
    </row>
    <row r="30" spans="2:8" ht="24.75" customHeight="1" x14ac:dyDescent="0.2">
      <c r="B30" s="1136"/>
      <c r="C30" s="1059"/>
      <c r="D30" s="1059"/>
      <c r="E30" s="1059"/>
      <c r="F30" s="1059"/>
      <c r="G30" s="1059"/>
      <c r="H30" s="1167"/>
    </row>
    <row r="31" spans="2:8" s="920" customFormat="1" ht="24.75" customHeight="1" x14ac:dyDescent="0.2">
      <c r="B31" s="1168"/>
      <c r="C31" s="1169"/>
      <c r="D31" s="1169"/>
      <c r="E31" s="1169"/>
      <c r="F31" s="1169"/>
      <c r="G31" s="1169"/>
      <c r="H31" s="1169"/>
    </row>
    <row r="32" spans="2:8" s="920" customFormat="1" ht="11.25" x14ac:dyDescent="0.2">
      <c r="C32" s="1170"/>
      <c r="D32" s="1171"/>
      <c r="E32" s="1171"/>
      <c r="F32" s="1172"/>
      <c r="G32" s="1171"/>
      <c r="H32" s="1108"/>
    </row>
    <row r="33" spans="2:8" s="920" customFormat="1" ht="11.25" x14ac:dyDescent="0.2">
      <c r="B33" s="1173"/>
      <c r="C33" s="1070"/>
      <c r="D33" s="1070"/>
      <c r="E33" s="1070"/>
      <c r="F33" s="1070"/>
      <c r="G33" s="1174"/>
    </row>
    <row r="34" spans="2:8" s="920" customFormat="1" ht="11.25" x14ac:dyDescent="0.2">
      <c r="C34" s="1070"/>
      <c r="D34" s="1070"/>
      <c r="E34" s="1070"/>
      <c r="F34" s="1070"/>
      <c r="G34" s="1070"/>
      <c r="H34" s="1174"/>
    </row>
    <row r="35" spans="2:8" s="920" customFormat="1" ht="11.25" x14ac:dyDescent="0.2">
      <c r="D35" s="1070"/>
      <c r="E35" s="1070"/>
      <c r="F35" s="1070"/>
      <c r="G35" s="1070"/>
      <c r="H35" s="1070"/>
    </row>
  </sheetData>
  <mergeCells count="8">
    <mergeCell ref="B29:G29"/>
    <mergeCell ref="B2:G2"/>
    <mergeCell ref="B3:G3"/>
    <mergeCell ref="B4:G4"/>
    <mergeCell ref="B6:B7"/>
    <mergeCell ref="C6:E6"/>
    <mergeCell ref="F6:F7"/>
    <mergeCell ref="G6:G7"/>
  </mergeCells>
  <conditionalFormatting sqref="D30:H30">
    <cfRule type="cellIs" dxfId="1" priority="1" operator="lessThan">
      <formula>0</formula>
    </cfRule>
  </conditionalFormatting>
  <hyperlinks>
    <hyperlink ref="H2" location="'Indice Total'!A7" display="Volver" xr:uid="{00000000-0004-0000-0E00-000000000000}"/>
  </hyperlinks>
  <pageMargins left="0.70866141732283472" right="0.70866141732283472" top="0.74803149606299213" bottom="0.74803149606299213" header="0.31496062992125984" footer="0.31496062992125984"/>
  <pageSetup scale="83"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tint="-0.499984740745262"/>
    <pageSetUpPr fitToPage="1"/>
  </sheetPr>
  <dimension ref="B1:J36"/>
  <sheetViews>
    <sheetView showGridLines="0" zoomScale="90" zoomScaleNormal="90" workbookViewId="0"/>
  </sheetViews>
  <sheetFormatPr baseColWidth="10" defaultColWidth="11.42578125" defaultRowHeight="12.75" x14ac:dyDescent="0.2"/>
  <cols>
    <col min="1" max="1" width="19.5703125" style="891" customWidth="1"/>
    <col min="2" max="2" width="40.5703125" style="891" customWidth="1"/>
    <col min="3" max="3" width="14.7109375" style="891" customWidth="1"/>
    <col min="4" max="4" width="17.42578125" style="891" customWidth="1"/>
    <col min="5" max="7" width="14.7109375" style="891" customWidth="1"/>
    <col min="8" max="8" width="19.7109375" style="891" customWidth="1"/>
    <col min="9" max="9" width="14.28515625" style="891" customWidth="1"/>
    <col min="10" max="10" width="12.7109375" style="891" bestFit="1" customWidth="1"/>
    <col min="11" max="11" width="11.5703125" style="891" bestFit="1" customWidth="1"/>
    <col min="12" max="12" width="12.5703125" style="891" bestFit="1" customWidth="1"/>
    <col min="13" max="13" width="13.85546875" style="891" bestFit="1" customWidth="1"/>
    <col min="14" max="16384" width="11.42578125" style="891"/>
  </cols>
  <sheetData>
    <row r="1" spans="2:10" ht="42.95" customHeight="1" x14ac:dyDescent="0.2"/>
    <row r="2" spans="2:10" ht="18" x14ac:dyDescent="0.25">
      <c r="B2" s="1776" t="s">
        <v>1828</v>
      </c>
      <c r="C2" s="1776"/>
      <c r="D2" s="1776"/>
      <c r="E2" s="1776"/>
      <c r="F2" s="1776"/>
      <c r="G2" s="1776"/>
      <c r="H2" s="1" t="s">
        <v>16</v>
      </c>
      <c r="I2" s="1"/>
    </row>
    <row r="3" spans="2:10" ht="36" customHeight="1" x14ac:dyDescent="0.25">
      <c r="B3" s="1789" t="s">
        <v>1829</v>
      </c>
      <c r="C3" s="1789"/>
      <c r="D3" s="1789"/>
      <c r="E3" s="1789"/>
      <c r="F3" s="1789"/>
      <c r="G3" s="1789"/>
    </row>
    <row r="4" spans="2:10" ht="16.5" customHeight="1" thickBot="1" x14ac:dyDescent="0.3">
      <c r="B4" s="1790">
        <v>2020</v>
      </c>
      <c r="C4" s="1790"/>
      <c r="D4" s="1790"/>
      <c r="E4" s="1790"/>
      <c r="F4" s="1790"/>
      <c r="G4" s="1790"/>
    </row>
    <row r="5" spans="2:10" ht="9" customHeight="1" x14ac:dyDescent="0.2">
      <c r="B5" s="1064"/>
      <c r="C5" s="1064"/>
      <c r="D5" s="1064"/>
      <c r="E5" s="1064"/>
      <c r="F5" s="1064"/>
      <c r="G5" s="1064"/>
    </row>
    <row r="6" spans="2:10" ht="18.75" customHeight="1" x14ac:dyDescent="0.2">
      <c r="B6" s="1791" t="s">
        <v>1812</v>
      </c>
      <c r="C6" s="1793" t="s">
        <v>1739</v>
      </c>
      <c r="D6" s="1793"/>
      <c r="E6" s="1793"/>
      <c r="F6" s="1779" t="s">
        <v>1785</v>
      </c>
      <c r="G6" s="1779" t="s">
        <v>0</v>
      </c>
    </row>
    <row r="7" spans="2:10" ht="20.25" customHeight="1" x14ac:dyDescent="0.2">
      <c r="B7" s="1792"/>
      <c r="C7" s="574" t="s">
        <v>1826</v>
      </c>
      <c r="D7" s="574" t="s">
        <v>1612</v>
      </c>
      <c r="E7" s="574" t="s">
        <v>485</v>
      </c>
      <c r="F7" s="1742"/>
      <c r="G7" s="1742"/>
      <c r="H7" s="1151"/>
      <c r="I7" s="1151"/>
    </row>
    <row r="8" spans="2:10" ht="18" customHeight="1" x14ac:dyDescent="0.2">
      <c r="B8" s="1088" t="s">
        <v>217</v>
      </c>
      <c r="C8" s="1018"/>
      <c r="D8" s="1018">
        <v>10586.333333333334</v>
      </c>
      <c r="E8" s="1018">
        <v>4156</v>
      </c>
      <c r="F8" s="1018">
        <v>16896.333333333332</v>
      </c>
      <c r="G8" s="1130"/>
      <c r="H8" s="1070"/>
      <c r="I8" s="1070"/>
      <c r="J8" s="1090"/>
    </row>
    <row r="9" spans="2:10" ht="18" customHeight="1" x14ac:dyDescent="0.2">
      <c r="B9" s="1088" t="s">
        <v>218</v>
      </c>
      <c r="C9" s="1018"/>
      <c r="D9" s="1018">
        <v>22171.583333333332</v>
      </c>
      <c r="E9" s="1018">
        <v>3019.25</v>
      </c>
      <c r="F9" s="1018">
        <v>30999.583333333332</v>
      </c>
      <c r="G9" s="1130"/>
      <c r="H9" s="1070"/>
      <c r="I9" s="1070"/>
      <c r="J9" s="1090"/>
    </row>
    <row r="10" spans="2:10" ht="18" customHeight="1" x14ac:dyDescent="0.2">
      <c r="B10" s="1088" t="s">
        <v>219</v>
      </c>
      <c r="C10" s="1018"/>
      <c r="D10" s="1018">
        <v>57343.583333333336</v>
      </c>
      <c r="E10" s="1018">
        <v>7564</v>
      </c>
      <c r="F10" s="1018">
        <v>49347.083333333336</v>
      </c>
      <c r="G10" s="1130"/>
      <c r="H10" s="1070"/>
      <c r="I10" s="1070"/>
      <c r="J10" s="1090"/>
    </row>
    <row r="11" spans="2:10" ht="18" customHeight="1" x14ac:dyDescent="0.2">
      <c r="B11" s="1088" t="s">
        <v>220</v>
      </c>
      <c r="C11" s="1018"/>
      <c r="D11" s="1018">
        <v>15454.833333333334</v>
      </c>
      <c r="E11" s="1018">
        <v>1030.75</v>
      </c>
      <c r="F11" s="1018">
        <v>20357</v>
      </c>
      <c r="G11" s="1130"/>
      <c r="H11" s="1070"/>
      <c r="I11" s="1070"/>
      <c r="J11" s="1090"/>
    </row>
    <row r="12" spans="2:10" ht="18" customHeight="1" x14ac:dyDescent="0.2">
      <c r="B12" s="1088" t="s">
        <v>221</v>
      </c>
      <c r="C12" s="1018"/>
      <c r="D12" s="1018">
        <v>42648.25</v>
      </c>
      <c r="E12" s="1018">
        <v>1974.6666666666667</v>
      </c>
      <c r="F12" s="1018">
        <v>49862.833333333336</v>
      </c>
      <c r="G12" s="1130"/>
      <c r="H12" s="1070"/>
      <c r="I12" s="1070"/>
      <c r="J12" s="1090"/>
    </row>
    <row r="13" spans="2:10" ht="18" customHeight="1" x14ac:dyDescent="0.2">
      <c r="B13" s="1088" t="s">
        <v>222</v>
      </c>
      <c r="C13" s="1018"/>
      <c r="D13" s="1018">
        <v>76114.333333333328</v>
      </c>
      <c r="E13" s="1018">
        <v>209920.08333333334</v>
      </c>
      <c r="F13" s="1018">
        <v>132498.83333333334</v>
      </c>
      <c r="G13" s="1130"/>
      <c r="H13" s="1070"/>
      <c r="I13" s="1070"/>
      <c r="J13" s="1090"/>
    </row>
    <row r="14" spans="2:10" ht="18" customHeight="1" x14ac:dyDescent="0.2">
      <c r="B14" s="1088" t="s">
        <v>1218</v>
      </c>
      <c r="C14" s="1018"/>
      <c r="D14" s="1018">
        <v>83896.416666666672</v>
      </c>
      <c r="E14" s="1018">
        <v>24828.25</v>
      </c>
      <c r="F14" s="1018">
        <v>67060.5</v>
      </c>
      <c r="G14" s="1130"/>
      <c r="H14" s="1070"/>
      <c r="I14" s="1070"/>
      <c r="J14" s="1090"/>
    </row>
    <row r="15" spans="2:10" ht="18" customHeight="1" x14ac:dyDescent="0.2">
      <c r="B15" s="1088" t="s">
        <v>224</v>
      </c>
      <c r="C15" s="1018"/>
      <c r="D15" s="1018">
        <v>98493.25</v>
      </c>
      <c r="E15" s="1018">
        <v>15360</v>
      </c>
      <c r="F15" s="1018">
        <v>77056.083333333328</v>
      </c>
      <c r="G15" s="1130"/>
      <c r="H15" s="1070"/>
      <c r="I15" s="1070"/>
      <c r="J15" s="1090"/>
    </row>
    <row r="16" spans="2:10" ht="18" customHeight="1" x14ac:dyDescent="0.2">
      <c r="B16" s="1088" t="s">
        <v>231</v>
      </c>
      <c r="C16" s="1018"/>
      <c r="D16" s="1018">
        <v>29184.083333333332</v>
      </c>
      <c r="E16" s="1018">
        <v>1242</v>
      </c>
      <c r="F16" s="1018">
        <v>27952.833333333332</v>
      </c>
      <c r="G16" s="1130"/>
      <c r="H16" s="1070"/>
      <c r="I16" s="1070"/>
      <c r="J16" s="1090"/>
    </row>
    <row r="17" spans="2:10" ht="18" customHeight="1" x14ac:dyDescent="0.2">
      <c r="B17" s="1088" t="s">
        <v>225</v>
      </c>
      <c r="C17" s="1018"/>
      <c r="D17" s="1018">
        <v>102221.75</v>
      </c>
      <c r="E17" s="1018">
        <v>26852.25</v>
      </c>
      <c r="F17" s="1018">
        <v>112350.5</v>
      </c>
      <c r="G17" s="1130"/>
      <c r="H17" s="1070"/>
      <c r="I17" s="1070"/>
      <c r="J17" s="1090"/>
    </row>
    <row r="18" spans="2:10" ht="18" customHeight="1" x14ac:dyDescent="0.2">
      <c r="B18" s="1088" t="s">
        <v>1771</v>
      </c>
      <c r="C18" s="1018"/>
      <c r="D18" s="1018">
        <v>97560.166666666672</v>
      </c>
      <c r="E18" s="1018">
        <v>864.58333333333337</v>
      </c>
      <c r="F18" s="1018">
        <v>73141.25</v>
      </c>
      <c r="G18" s="1130"/>
      <c r="H18" s="1070"/>
      <c r="I18" s="1070"/>
      <c r="J18" s="1090"/>
    </row>
    <row r="19" spans="2:10" ht="18" customHeight="1" x14ac:dyDescent="0.2">
      <c r="B19" s="1088" t="s">
        <v>1772</v>
      </c>
      <c r="C19" s="1018"/>
      <c r="D19" s="1018">
        <v>19520.75</v>
      </c>
      <c r="E19" s="1018">
        <v>828.25</v>
      </c>
      <c r="F19" s="1018">
        <v>29648.083333333332</v>
      </c>
      <c r="G19" s="1130"/>
      <c r="H19" s="1070"/>
      <c r="I19" s="1070"/>
      <c r="J19" s="1090"/>
    </row>
    <row r="20" spans="2:10" ht="18" customHeight="1" x14ac:dyDescent="0.2">
      <c r="B20" s="1091" t="s">
        <v>1773</v>
      </c>
      <c r="C20" s="1018"/>
      <c r="D20" s="1018">
        <v>85817.5</v>
      </c>
      <c r="E20" s="1018">
        <v>22189.166666666668</v>
      </c>
      <c r="F20" s="1018">
        <v>63490.083333333336</v>
      </c>
      <c r="G20" s="1130"/>
      <c r="H20" s="1070"/>
      <c r="I20" s="1070"/>
      <c r="J20" s="1090"/>
    </row>
    <row r="21" spans="2:10" ht="18" customHeight="1" x14ac:dyDescent="0.2">
      <c r="B21" s="1091" t="s">
        <v>1219</v>
      </c>
      <c r="C21" s="1018"/>
      <c r="D21" s="1018">
        <v>8502.5</v>
      </c>
      <c r="E21" s="1018">
        <v>180.91666666666666</v>
      </c>
      <c r="F21" s="1018">
        <v>9728.5833333333339</v>
      </c>
      <c r="G21" s="1130"/>
      <c r="H21" s="1070"/>
      <c r="I21" s="1070"/>
      <c r="J21" s="1090"/>
    </row>
    <row r="22" spans="2:10" ht="18" customHeight="1" x14ac:dyDescent="0.2">
      <c r="B22" s="1088" t="s">
        <v>1775</v>
      </c>
      <c r="C22" s="1018"/>
      <c r="D22" s="1018">
        <v>14557.666666666666</v>
      </c>
      <c r="E22" s="1018">
        <v>13237.416666666666</v>
      </c>
      <c r="F22" s="1018">
        <v>15743.916666666666</v>
      </c>
      <c r="G22" s="1130"/>
      <c r="H22" s="1070"/>
      <c r="I22" s="1070"/>
      <c r="J22" s="1090"/>
    </row>
    <row r="23" spans="2:10" ht="18" customHeight="1" x14ac:dyDescent="0.2">
      <c r="B23" s="1088" t="s">
        <v>232</v>
      </c>
      <c r="C23" s="1018"/>
      <c r="D23" s="1018">
        <v>1290606.3333333333</v>
      </c>
      <c r="E23" s="1018">
        <v>241940.33333333334</v>
      </c>
      <c r="F23" s="1018">
        <v>644277.91666666663</v>
      </c>
      <c r="G23" s="1130"/>
      <c r="H23" s="1070"/>
      <c r="I23" s="1070"/>
      <c r="J23" s="1090"/>
    </row>
    <row r="24" spans="2:10" ht="18" customHeight="1" x14ac:dyDescent="0.2">
      <c r="B24" s="1041" t="s">
        <v>1808</v>
      </c>
      <c r="C24" s="1018"/>
      <c r="D24" s="1018"/>
      <c r="E24" s="1018"/>
      <c r="F24" s="1018">
        <v>8644.75</v>
      </c>
      <c r="G24" s="1130"/>
      <c r="H24" s="1070"/>
      <c r="I24" s="1070"/>
      <c r="J24" s="1090"/>
    </row>
    <row r="25" spans="2:10" ht="18" customHeight="1" x14ac:dyDescent="0.2">
      <c r="B25" s="1159" t="s">
        <v>0</v>
      </c>
      <c r="C25" s="1021"/>
      <c r="D25" s="1021">
        <v>2054679.333333333</v>
      </c>
      <c r="E25" s="1021">
        <v>575187.91666666674</v>
      </c>
      <c r="F25" s="1021">
        <v>1429056.1666666665</v>
      </c>
      <c r="G25" s="1021"/>
      <c r="H25" s="1070"/>
      <c r="I25" s="1070"/>
    </row>
    <row r="26" spans="2:10" s="1049" customFormat="1" ht="18" customHeight="1" x14ac:dyDescent="0.25">
      <c r="B26" s="1049" t="s">
        <v>1827</v>
      </c>
    </row>
    <row r="27" spans="2:10" ht="18" customHeight="1" x14ac:dyDescent="0.2">
      <c r="B27" s="1049" t="s">
        <v>1794</v>
      </c>
      <c r="H27" s="1090"/>
      <c r="I27" s="1090"/>
    </row>
    <row r="28" spans="2:10" ht="34.5" customHeight="1" x14ac:dyDescent="0.2">
      <c r="B28" s="1784" t="s">
        <v>1795</v>
      </c>
      <c r="C28" s="1784"/>
      <c r="D28" s="1784"/>
      <c r="E28" s="1784"/>
      <c r="F28" s="1784"/>
      <c r="G28" s="1784"/>
    </row>
    <row r="29" spans="2:10" x14ac:dyDescent="0.2">
      <c r="B29" s="1049"/>
    </row>
    <row r="30" spans="2:10" x14ac:dyDescent="0.2">
      <c r="C30" s="1059"/>
      <c r="D30" s="1059"/>
      <c r="E30" s="1059"/>
      <c r="F30" s="1059"/>
      <c r="G30" s="1059"/>
    </row>
    <row r="31" spans="2:10" x14ac:dyDescent="0.2">
      <c r="C31" s="1175"/>
      <c r="D31" s="1175"/>
      <c r="E31" s="1175"/>
      <c r="F31" s="1175"/>
      <c r="G31" s="1175"/>
    </row>
    <row r="32" spans="2:10" x14ac:dyDescent="0.2">
      <c r="E32" s="1127"/>
    </row>
    <row r="36" spans="7:7" x14ac:dyDescent="0.2">
      <c r="G36" s="1070"/>
    </row>
  </sheetData>
  <mergeCells count="8">
    <mergeCell ref="B28:G28"/>
    <mergeCell ref="B2:G2"/>
    <mergeCell ref="B3:G3"/>
    <mergeCell ref="B4:G4"/>
    <mergeCell ref="B6:B7"/>
    <mergeCell ref="C6:E6"/>
    <mergeCell ref="F6:F7"/>
    <mergeCell ref="G6:G7"/>
  </mergeCells>
  <hyperlinks>
    <hyperlink ref="H2" location="'Indice Total'!A7" display="Volver" xr:uid="{00000000-0004-0000-0F00-000000000000}"/>
  </hyperlinks>
  <pageMargins left="0.70866141732283472" right="0.51181102362204722" top="0.74803149606299213" bottom="0.74803149606299213" header="0.31496062992125984" footer="0.31496062992125984"/>
  <pageSetup scale="73"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499984740745262"/>
    <pageSetUpPr fitToPage="1"/>
  </sheetPr>
  <dimension ref="B1:W29"/>
  <sheetViews>
    <sheetView showGridLines="0" zoomScale="90" zoomScaleNormal="90" workbookViewId="0"/>
  </sheetViews>
  <sheetFormatPr baseColWidth="10" defaultColWidth="11.42578125" defaultRowHeight="12.75" x14ac:dyDescent="0.2"/>
  <cols>
    <col min="1" max="1" width="19.28515625" style="891" customWidth="1"/>
    <col min="2" max="2" width="38.85546875" style="891" customWidth="1"/>
    <col min="3" max="3" width="14.85546875" style="891" customWidth="1"/>
    <col min="4" max="4" width="8.42578125" style="891" customWidth="1"/>
    <col min="5" max="5" width="14.85546875" style="891" customWidth="1"/>
    <col min="6" max="6" width="12.7109375" style="891" customWidth="1"/>
    <col min="7" max="7" width="16.7109375" style="891" customWidth="1"/>
    <col min="8" max="8" width="16.85546875" style="891" customWidth="1"/>
    <col min="9" max="9" width="14.85546875" style="891" customWidth="1"/>
    <col min="10" max="10" width="15.85546875" style="891" customWidth="1"/>
    <col min="11" max="11" width="19.7109375" style="891" customWidth="1"/>
    <col min="12" max="12" width="18.85546875" style="891" customWidth="1"/>
    <col min="13" max="13" width="18.5703125" style="891" customWidth="1"/>
    <col min="14" max="14" width="14.85546875" style="891" customWidth="1"/>
    <col min="15" max="15" width="13.5703125" style="891" customWidth="1"/>
    <col min="16" max="16" width="14.85546875" style="891" customWidth="1"/>
    <col min="17" max="17" width="16.7109375" style="891" customWidth="1"/>
    <col min="18" max="18" width="14.85546875" style="891" customWidth="1"/>
    <col min="19" max="20" width="21.140625" style="891" customWidth="1"/>
    <col min="21" max="21" width="16.7109375" style="891" customWidth="1"/>
    <col min="22" max="22" width="14" style="891" bestFit="1" customWidth="1"/>
    <col min="23" max="16384" width="11.42578125" style="891"/>
  </cols>
  <sheetData>
    <row r="1" spans="2:23" ht="42.95" customHeight="1" x14ac:dyDescent="0.2"/>
    <row r="2" spans="2:23" ht="18" x14ac:dyDescent="0.2">
      <c r="B2" s="1730" t="s">
        <v>1830</v>
      </c>
      <c r="C2" s="1730"/>
      <c r="D2" s="1730"/>
      <c r="E2" s="1730"/>
      <c r="F2" s="1730"/>
      <c r="G2" s="1730"/>
      <c r="H2" s="1730"/>
      <c r="I2" s="1730"/>
      <c r="J2" s="1730"/>
      <c r="K2" s="1730"/>
      <c r="L2" s="1730"/>
      <c r="M2" s="1730"/>
      <c r="N2" s="1730"/>
      <c r="O2" s="1730"/>
      <c r="P2" s="1730"/>
      <c r="Q2" s="1730"/>
      <c r="R2" s="1730"/>
      <c r="S2" s="1730"/>
      <c r="T2" s="1730"/>
      <c r="U2" s="1730"/>
      <c r="V2" s="1"/>
    </row>
    <row r="3" spans="2:23" ht="36" customHeight="1" x14ac:dyDescent="0.2">
      <c r="B3" s="1713" t="s">
        <v>1831</v>
      </c>
      <c r="C3" s="1713"/>
      <c r="D3" s="1713"/>
      <c r="E3" s="1713"/>
      <c r="F3" s="1713"/>
      <c r="G3" s="1713"/>
      <c r="H3" s="1713"/>
      <c r="I3" s="1713"/>
      <c r="J3" s="1713"/>
      <c r="K3" s="1713"/>
      <c r="L3" s="1713"/>
      <c r="M3" s="1713"/>
      <c r="N3" s="1713"/>
      <c r="O3" s="1713"/>
      <c r="P3" s="1713"/>
      <c r="Q3" s="1713"/>
      <c r="R3" s="1713"/>
      <c r="S3" s="1713"/>
      <c r="T3" s="1713"/>
      <c r="U3" s="1713"/>
      <c r="V3" s="1" t="s">
        <v>16</v>
      </c>
    </row>
    <row r="4" spans="2:23" ht="19.149999999999999" customHeight="1" thickBot="1" x14ac:dyDescent="0.25">
      <c r="B4" s="1757">
        <v>2020</v>
      </c>
      <c r="C4" s="1757"/>
      <c r="D4" s="1757"/>
      <c r="E4" s="1757"/>
      <c r="F4" s="1757"/>
      <c r="G4" s="1757"/>
      <c r="H4" s="1757"/>
      <c r="I4" s="1757"/>
      <c r="J4" s="1757"/>
      <c r="K4" s="1757"/>
      <c r="L4" s="1757"/>
      <c r="M4" s="1757"/>
      <c r="N4" s="1757"/>
      <c r="O4" s="1757"/>
      <c r="P4" s="1757"/>
      <c r="Q4" s="1757"/>
      <c r="R4" s="1757"/>
      <c r="S4" s="1757"/>
      <c r="T4" s="1757"/>
      <c r="U4" s="1757"/>
    </row>
    <row r="5" spans="2:23" ht="15" x14ac:dyDescent="0.2">
      <c r="B5" s="1176"/>
      <c r="C5" s="1176"/>
      <c r="D5" s="1176"/>
      <c r="E5" s="1176"/>
      <c r="F5" s="1176"/>
      <c r="G5" s="1176"/>
      <c r="H5" s="1176"/>
      <c r="I5" s="1177"/>
      <c r="J5" s="1177"/>
      <c r="K5" s="1177"/>
      <c r="L5" s="1177"/>
      <c r="M5" s="1177"/>
      <c r="N5" s="1177"/>
      <c r="O5" s="1177"/>
      <c r="P5" s="1177"/>
      <c r="Q5" s="1177"/>
      <c r="R5" s="1177"/>
      <c r="S5" s="1177"/>
      <c r="T5" s="1177"/>
      <c r="U5" s="1178"/>
    </row>
    <row r="6" spans="2:23" ht="94.5" x14ac:dyDescent="0.2">
      <c r="B6" s="1179" t="s">
        <v>1812</v>
      </c>
      <c r="C6" s="1180" t="s">
        <v>1740</v>
      </c>
      <c r="D6" s="1180" t="s">
        <v>1741</v>
      </c>
      <c r="E6" s="1180" t="s">
        <v>1199</v>
      </c>
      <c r="F6" s="1180" t="s">
        <v>1742</v>
      </c>
      <c r="G6" s="1180" t="s">
        <v>1743</v>
      </c>
      <c r="H6" s="1180" t="s">
        <v>1197</v>
      </c>
      <c r="I6" s="1180" t="s">
        <v>1744</v>
      </c>
      <c r="J6" s="1180" t="s">
        <v>1745</v>
      </c>
      <c r="K6" s="1180" t="s">
        <v>1746</v>
      </c>
      <c r="L6" s="1180" t="s">
        <v>1747</v>
      </c>
      <c r="M6" s="1180" t="s">
        <v>1748</v>
      </c>
      <c r="N6" s="1180" t="s">
        <v>1749</v>
      </c>
      <c r="O6" s="1180" t="s">
        <v>1198</v>
      </c>
      <c r="P6" s="1180" t="s">
        <v>1750</v>
      </c>
      <c r="Q6" s="1180" t="s">
        <v>1751</v>
      </c>
      <c r="R6" s="1180" t="s">
        <v>1752</v>
      </c>
      <c r="S6" s="1180" t="s">
        <v>1753</v>
      </c>
      <c r="T6" s="1180" t="s">
        <v>1808</v>
      </c>
      <c r="U6" s="1180" t="s">
        <v>0</v>
      </c>
    </row>
    <row r="7" spans="2:23" ht="18" customHeight="1" x14ac:dyDescent="0.2">
      <c r="B7" s="1181" t="s">
        <v>217</v>
      </c>
      <c r="C7" s="1182">
        <v>1144.75</v>
      </c>
      <c r="D7" s="1182">
        <v>113.83333333333333</v>
      </c>
      <c r="E7" s="1182">
        <v>24.166666666666668</v>
      </c>
      <c r="F7" s="1182">
        <v>642.75</v>
      </c>
      <c r="G7" s="1182">
        <v>60.333333333333336</v>
      </c>
      <c r="H7" s="1182">
        <v>877.83333333333337</v>
      </c>
      <c r="I7" s="1182">
        <v>2670.8333333333335</v>
      </c>
      <c r="J7" s="1182">
        <v>1102.8333333333333</v>
      </c>
      <c r="K7" s="1182">
        <v>1374.8333333333333</v>
      </c>
      <c r="L7" s="1182">
        <v>53</v>
      </c>
      <c r="M7" s="1182">
        <v>1905.6666666666667</v>
      </c>
      <c r="N7" s="1182">
        <v>18.75</v>
      </c>
      <c r="O7" s="1182">
        <v>419.08333333333331</v>
      </c>
      <c r="P7" s="1182">
        <v>1196.5</v>
      </c>
      <c r="Q7" s="1182">
        <v>3965.9166666666665</v>
      </c>
      <c r="R7" s="1182">
        <v>1160.5833333333333</v>
      </c>
      <c r="S7" s="1182">
        <v>0.25</v>
      </c>
      <c r="T7" s="1182">
        <v>164.41666666666666</v>
      </c>
      <c r="U7" s="1183">
        <v>16896.333333333332</v>
      </c>
      <c r="V7" s="1184"/>
      <c r="W7" s="1070"/>
    </row>
    <row r="8" spans="2:23" ht="18" customHeight="1" x14ac:dyDescent="0.2">
      <c r="B8" s="1181" t="s">
        <v>218</v>
      </c>
      <c r="C8" s="1182">
        <v>288.91666666666669</v>
      </c>
      <c r="D8" s="1182">
        <v>38.333333333333336</v>
      </c>
      <c r="E8" s="1182">
        <v>102.5</v>
      </c>
      <c r="F8" s="1182">
        <v>1165.0833333333333</v>
      </c>
      <c r="G8" s="1182">
        <v>34.666666666666664</v>
      </c>
      <c r="H8" s="1182">
        <v>1583.4166666666667</v>
      </c>
      <c r="I8" s="1182">
        <v>6426.583333333333</v>
      </c>
      <c r="J8" s="1182">
        <v>2173.9166666666665</v>
      </c>
      <c r="K8" s="1182">
        <v>1671.5</v>
      </c>
      <c r="L8" s="1182">
        <v>197.91666666666666</v>
      </c>
      <c r="M8" s="1182">
        <v>3590.9166666666665</v>
      </c>
      <c r="N8" s="1182">
        <v>31.5</v>
      </c>
      <c r="O8" s="1182">
        <v>1050.75</v>
      </c>
      <c r="P8" s="1182">
        <v>4666.666666666667</v>
      </c>
      <c r="Q8" s="1182">
        <v>5792.166666666667</v>
      </c>
      <c r="R8" s="1182">
        <v>1921.75</v>
      </c>
      <c r="S8" s="1182">
        <v>7.333333333333333</v>
      </c>
      <c r="T8" s="1182">
        <v>255.66666666666666</v>
      </c>
      <c r="U8" s="1183">
        <v>30999.583333333336</v>
      </c>
      <c r="V8" s="1184"/>
      <c r="W8" s="1070"/>
    </row>
    <row r="9" spans="2:23" ht="18" customHeight="1" x14ac:dyDescent="0.2">
      <c r="B9" s="1181" t="s">
        <v>219</v>
      </c>
      <c r="C9" s="1182">
        <v>298.08333333333331</v>
      </c>
      <c r="D9" s="1182">
        <v>74.083333333333329</v>
      </c>
      <c r="E9" s="1182">
        <v>4837.25</v>
      </c>
      <c r="F9" s="1182">
        <v>1991</v>
      </c>
      <c r="G9" s="1182">
        <v>70.5</v>
      </c>
      <c r="H9" s="1182">
        <v>3441.8333333333335</v>
      </c>
      <c r="I9" s="1182">
        <v>5129.833333333333</v>
      </c>
      <c r="J9" s="1182">
        <v>3534.9166666666665</v>
      </c>
      <c r="K9" s="1182">
        <v>3674.8333333333335</v>
      </c>
      <c r="L9" s="1182">
        <v>258.33333333333331</v>
      </c>
      <c r="M9" s="1182">
        <v>6812.25</v>
      </c>
      <c r="N9" s="1182">
        <v>32.416666666666664</v>
      </c>
      <c r="O9" s="1182">
        <v>1258.1666666666667</v>
      </c>
      <c r="P9" s="1182">
        <v>3590.5</v>
      </c>
      <c r="Q9" s="1182">
        <v>10283.25</v>
      </c>
      <c r="R9" s="1182">
        <v>3408.75</v>
      </c>
      <c r="S9" s="1182">
        <v>9.1666666666666661</v>
      </c>
      <c r="T9" s="1182">
        <v>641.91666666666663</v>
      </c>
      <c r="U9" s="1183">
        <v>49347.083333333328</v>
      </c>
      <c r="V9" s="1184"/>
      <c r="W9" s="1070"/>
    </row>
    <row r="10" spans="2:23" ht="18" customHeight="1" x14ac:dyDescent="0.2">
      <c r="B10" s="1181" t="s">
        <v>220</v>
      </c>
      <c r="C10" s="1182">
        <v>1049.25</v>
      </c>
      <c r="D10" s="1182">
        <v>44.166666666666664</v>
      </c>
      <c r="E10" s="1182">
        <v>2083.8333333333335</v>
      </c>
      <c r="F10" s="1182">
        <v>877.5</v>
      </c>
      <c r="G10" s="1182">
        <v>96.75</v>
      </c>
      <c r="H10" s="1182">
        <v>1011.5</v>
      </c>
      <c r="I10" s="1182">
        <v>2315.6666666666665</v>
      </c>
      <c r="J10" s="1182">
        <v>1352.4166666666667</v>
      </c>
      <c r="K10" s="1182">
        <v>1060.8333333333333</v>
      </c>
      <c r="L10" s="1182">
        <v>68.5</v>
      </c>
      <c r="M10" s="1182">
        <v>2368.75</v>
      </c>
      <c r="N10" s="1182">
        <v>17.916666666666668</v>
      </c>
      <c r="O10" s="1182">
        <v>438.33333333333331</v>
      </c>
      <c r="P10" s="1182">
        <v>1143.5833333333333</v>
      </c>
      <c r="Q10" s="1182">
        <v>4858.25</v>
      </c>
      <c r="R10" s="1182">
        <v>1307.5833333333333</v>
      </c>
      <c r="S10" s="1182">
        <v>1</v>
      </c>
      <c r="T10" s="1182">
        <v>261.16666666666669</v>
      </c>
      <c r="U10" s="1183">
        <v>20357</v>
      </c>
      <c r="V10" s="1184"/>
      <c r="W10" s="1070"/>
    </row>
    <row r="11" spans="2:23" ht="18" customHeight="1" x14ac:dyDescent="0.2">
      <c r="B11" s="1181" t="s">
        <v>221</v>
      </c>
      <c r="C11" s="1182">
        <v>4575.166666666667</v>
      </c>
      <c r="D11" s="1182">
        <v>75.5</v>
      </c>
      <c r="E11" s="1182">
        <v>829.41666666666663</v>
      </c>
      <c r="F11" s="1182">
        <v>1644.4166666666667</v>
      </c>
      <c r="G11" s="1182">
        <v>235.5</v>
      </c>
      <c r="H11" s="1182">
        <v>2419.25</v>
      </c>
      <c r="I11" s="1182">
        <v>5619.5</v>
      </c>
      <c r="J11" s="1182">
        <v>2713.3333333333335</v>
      </c>
      <c r="K11" s="1182">
        <v>2542.75</v>
      </c>
      <c r="L11" s="1182">
        <v>254.75</v>
      </c>
      <c r="M11" s="1182">
        <v>6651.583333333333</v>
      </c>
      <c r="N11" s="1182">
        <v>140.58333333333334</v>
      </c>
      <c r="O11" s="1182">
        <v>1619.3333333333333</v>
      </c>
      <c r="P11" s="1182">
        <v>3975.3333333333335</v>
      </c>
      <c r="Q11" s="1182">
        <v>11917.916666666666</v>
      </c>
      <c r="R11" s="1182">
        <v>3900.6666666666665</v>
      </c>
      <c r="S11" s="1182">
        <v>15.083333333333334</v>
      </c>
      <c r="T11" s="1182">
        <v>732.75</v>
      </c>
      <c r="U11" s="1183">
        <v>49862.833333333328</v>
      </c>
      <c r="V11" s="1184"/>
      <c r="W11" s="1070"/>
    </row>
    <row r="12" spans="2:23" ht="18" customHeight="1" x14ac:dyDescent="0.2">
      <c r="B12" s="1181" t="s">
        <v>222</v>
      </c>
      <c r="C12" s="1182">
        <v>7319.833333333333</v>
      </c>
      <c r="D12" s="1182">
        <v>55.833333333333336</v>
      </c>
      <c r="E12" s="1182">
        <v>1835.4166666666667</v>
      </c>
      <c r="F12" s="1182">
        <v>4184.083333333333</v>
      </c>
      <c r="G12" s="1182">
        <v>320.66666666666669</v>
      </c>
      <c r="H12" s="1182">
        <v>5886</v>
      </c>
      <c r="I12" s="1182">
        <v>14851.416666666666</v>
      </c>
      <c r="J12" s="1182">
        <v>6558.166666666667</v>
      </c>
      <c r="K12" s="1182">
        <v>6827.083333333333</v>
      </c>
      <c r="L12" s="1182">
        <v>1100.8333333333333</v>
      </c>
      <c r="M12" s="1182">
        <v>19365.583333333332</v>
      </c>
      <c r="N12" s="1182">
        <v>3529.0833333333335</v>
      </c>
      <c r="O12" s="1182">
        <v>4652</v>
      </c>
      <c r="P12" s="1182">
        <v>11123.75</v>
      </c>
      <c r="Q12" s="1182">
        <v>28033.5</v>
      </c>
      <c r="R12" s="1182">
        <v>15409.166666666666</v>
      </c>
      <c r="S12" s="1182">
        <v>41.166666666666664</v>
      </c>
      <c r="T12" s="1182">
        <v>1405.25</v>
      </c>
      <c r="U12" s="1183">
        <v>132498.83333333331</v>
      </c>
      <c r="V12" s="1184"/>
      <c r="W12" s="1070"/>
    </row>
    <row r="13" spans="2:23" ht="18" customHeight="1" x14ac:dyDescent="0.2">
      <c r="B13" s="1181" t="s">
        <v>1218</v>
      </c>
      <c r="C13" s="1182">
        <v>11554.25</v>
      </c>
      <c r="D13" s="1182">
        <v>2.8333333333333335</v>
      </c>
      <c r="E13" s="1182">
        <v>4087.5</v>
      </c>
      <c r="F13" s="1182">
        <v>2704.75</v>
      </c>
      <c r="G13" s="1182">
        <v>370.41666666666669</v>
      </c>
      <c r="H13" s="1182">
        <v>2778.8333333333335</v>
      </c>
      <c r="I13" s="1182">
        <v>7462.166666666667</v>
      </c>
      <c r="J13" s="1182">
        <v>2151.5</v>
      </c>
      <c r="K13" s="1182">
        <v>3262.6666666666665</v>
      </c>
      <c r="L13" s="1182">
        <v>281.16666666666669</v>
      </c>
      <c r="M13" s="1182">
        <v>6440.416666666667</v>
      </c>
      <c r="N13" s="1182">
        <v>179.08333333333334</v>
      </c>
      <c r="O13" s="1182">
        <v>1857.4166666666667</v>
      </c>
      <c r="P13" s="1182">
        <v>5123.916666666667</v>
      </c>
      <c r="Q13" s="1182">
        <v>11394</v>
      </c>
      <c r="R13" s="1182">
        <v>6695.916666666667</v>
      </c>
      <c r="S13" s="1182">
        <v>6</v>
      </c>
      <c r="T13" s="1182">
        <v>707.66666666666663</v>
      </c>
      <c r="U13" s="1183">
        <v>67060.5</v>
      </c>
      <c r="V13" s="1184"/>
      <c r="W13" s="1070"/>
    </row>
    <row r="14" spans="2:23" ht="18" customHeight="1" x14ac:dyDescent="0.2">
      <c r="B14" s="1181" t="s">
        <v>224</v>
      </c>
      <c r="C14" s="1182">
        <v>8812.3333333333339</v>
      </c>
      <c r="D14" s="1182">
        <v>37.583333333333336</v>
      </c>
      <c r="E14" s="1182">
        <v>81</v>
      </c>
      <c r="F14" s="1182">
        <v>2850</v>
      </c>
      <c r="G14" s="1182">
        <v>449.33333333333331</v>
      </c>
      <c r="H14" s="1182">
        <v>3791.3333333333335</v>
      </c>
      <c r="I14" s="1182">
        <v>8272.8333333333339</v>
      </c>
      <c r="J14" s="1182">
        <v>2390.25</v>
      </c>
      <c r="K14" s="1182">
        <v>4304.083333333333</v>
      </c>
      <c r="L14" s="1182">
        <v>366.66666666666669</v>
      </c>
      <c r="M14" s="1182">
        <v>8107.333333333333</v>
      </c>
      <c r="N14" s="1182">
        <v>93</v>
      </c>
      <c r="O14" s="1182">
        <v>1971.0833333333333</v>
      </c>
      <c r="P14" s="1182">
        <v>14884.083333333334</v>
      </c>
      <c r="Q14" s="1182">
        <v>12853.333333333334</v>
      </c>
      <c r="R14" s="1182">
        <v>6827.416666666667</v>
      </c>
      <c r="S14" s="1182">
        <v>4.25</v>
      </c>
      <c r="T14" s="1182">
        <v>960.16666666666663</v>
      </c>
      <c r="U14" s="1183">
        <v>77056.083333333358</v>
      </c>
      <c r="V14" s="1184"/>
      <c r="W14" s="1070"/>
    </row>
    <row r="15" spans="2:23" ht="18" customHeight="1" x14ac:dyDescent="0.2">
      <c r="B15" s="1181" t="s">
        <v>231</v>
      </c>
      <c r="C15" s="1182">
        <v>3025.9166666666665</v>
      </c>
      <c r="D15" s="1182">
        <v>1</v>
      </c>
      <c r="E15" s="1182">
        <v>29.166666666666668</v>
      </c>
      <c r="F15" s="1182">
        <v>1188.3333333333333</v>
      </c>
      <c r="G15" s="1182">
        <v>285.33333333333331</v>
      </c>
      <c r="H15" s="1182">
        <v>1323.4166666666667</v>
      </c>
      <c r="I15" s="1182">
        <v>3808.3333333333335</v>
      </c>
      <c r="J15" s="1182">
        <v>1101.8333333333333</v>
      </c>
      <c r="K15" s="1182">
        <v>1938.6666666666667</v>
      </c>
      <c r="L15" s="1182">
        <v>178.16666666666666</v>
      </c>
      <c r="M15" s="1182">
        <v>3135.75</v>
      </c>
      <c r="N15" s="1182">
        <v>25.166666666666668</v>
      </c>
      <c r="O15" s="1182">
        <v>657.58333333333337</v>
      </c>
      <c r="P15" s="1182">
        <v>2508.1666666666665</v>
      </c>
      <c r="Q15" s="1182">
        <v>5697.833333333333</v>
      </c>
      <c r="R15" s="1182">
        <v>2700.75</v>
      </c>
      <c r="S15" s="1182">
        <v>11.833333333333334</v>
      </c>
      <c r="T15" s="1182">
        <v>335.58333333333331</v>
      </c>
      <c r="U15" s="1183">
        <v>27952.833333333328</v>
      </c>
      <c r="V15" s="1184"/>
      <c r="W15" s="1070"/>
    </row>
    <row r="16" spans="2:23" ht="18" customHeight="1" x14ac:dyDescent="0.2">
      <c r="B16" s="1181" t="s">
        <v>225</v>
      </c>
      <c r="C16" s="1182">
        <v>3698.8333333333335</v>
      </c>
      <c r="D16" s="1182">
        <v>445.5</v>
      </c>
      <c r="E16" s="1182">
        <v>156.25</v>
      </c>
      <c r="F16" s="1182">
        <v>4080.1666666666665</v>
      </c>
      <c r="G16" s="1182">
        <v>258.91666666666669</v>
      </c>
      <c r="H16" s="1182">
        <v>4962.916666666667</v>
      </c>
      <c r="I16" s="1182">
        <v>11186.833333333334</v>
      </c>
      <c r="J16" s="1182">
        <v>3353.8333333333335</v>
      </c>
      <c r="K16" s="1182">
        <v>6149.333333333333</v>
      </c>
      <c r="L16" s="1182">
        <v>526.91666666666663</v>
      </c>
      <c r="M16" s="1182">
        <v>15144.75</v>
      </c>
      <c r="N16" s="1182">
        <v>15239.75</v>
      </c>
      <c r="O16" s="1182">
        <v>3415.5833333333335</v>
      </c>
      <c r="P16" s="1182">
        <v>10910.75</v>
      </c>
      <c r="Q16" s="1182">
        <v>21630.916666666668</v>
      </c>
      <c r="R16" s="1182">
        <v>8631.8333333333339</v>
      </c>
      <c r="S16" s="1182">
        <v>21.416666666666668</v>
      </c>
      <c r="T16" s="1182">
        <v>2536</v>
      </c>
      <c r="U16" s="1183">
        <v>112350.5</v>
      </c>
      <c r="V16" s="1184"/>
      <c r="W16" s="1070"/>
    </row>
    <row r="17" spans="2:23" ht="18" customHeight="1" x14ac:dyDescent="0.2">
      <c r="B17" s="1181" t="s">
        <v>1771</v>
      </c>
      <c r="C17" s="1182">
        <v>4225.75</v>
      </c>
      <c r="D17" s="1182">
        <v>24</v>
      </c>
      <c r="E17" s="1182">
        <v>47.5</v>
      </c>
      <c r="F17" s="1182">
        <v>2575.75</v>
      </c>
      <c r="G17" s="1182">
        <v>347.25</v>
      </c>
      <c r="H17" s="1182">
        <v>3923.75</v>
      </c>
      <c r="I17" s="1182">
        <v>7218.916666666667</v>
      </c>
      <c r="J17" s="1182">
        <v>2648.5</v>
      </c>
      <c r="K17" s="1182">
        <v>3310.6666666666665</v>
      </c>
      <c r="L17" s="1182">
        <v>303.16666666666669</v>
      </c>
      <c r="M17" s="1182">
        <v>8946.5833333333339</v>
      </c>
      <c r="N17" s="1182">
        <v>27.25</v>
      </c>
      <c r="O17" s="1182">
        <v>3087.6666666666665</v>
      </c>
      <c r="P17" s="1182">
        <v>16639.166666666668</v>
      </c>
      <c r="Q17" s="1182">
        <v>13663.583333333334</v>
      </c>
      <c r="R17" s="1182">
        <v>5385.916666666667</v>
      </c>
      <c r="S17" s="1182">
        <v>6</v>
      </c>
      <c r="T17" s="1182">
        <v>759.83333333333337</v>
      </c>
      <c r="U17" s="1183">
        <v>73141.25</v>
      </c>
      <c r="V17" s="1184"/>
      <c r="W17" s="1070"/>
    </row>
    <row r="18" spans="2:23" ht="18" customHeight="1" x14ac:dyDescent="0.2">
      <c r="B18" s="1181" t="s">
        <v>1772</v>
      </c>
      <c r="C18" s="1182">
        <v>1879.0833333333333</v>
      </c>
      <c r="D18" s="1182">
        <v>37.583333333333336</v>
      </c>
      <c r="E18" s="1182">
        <v>39.833333333333336</v>
      </c>
      <c r="F18" s="1182">
        <v>1275</v>
      </c>
      <c r="G18" s="1182">
        <v>181.08333333333334</v>
      </c>
      <c r="H18" s="1182">
        <v>1688.8333333333333</v>
      </c>
      <c r="I18" s="1182">
        <v>2821.0833333333335</v>
      </c>
      <c r="J18" s="1182">
        <v>1195.4166666666667</v>
      </c>
      <c r="K18" s="1182">
        <v>1356.4166666666667</v>
      </c>
      <c r="L18" s="1182">
        <v>122.25</v>
      </c>
      <c r="M18" s="1182">
        <v>3107.0833333333335</v>
      </c>
      <c r="N18" s="1182">
        <v>66.583333333333329</v>
      </c>
      <c r="O18" s="1182">
        <v>1096</v>
      </c>
      <c r="P18" s="1182">
        <v>6105.75</v>
      </c>
      <c r="Q18" s="1182">
        <v>6009.833333333333</v>
      </c>
      <c r="R18" s="1182">
        <v>2247.75</v>
      </c>
      <c r="S18" s="1182">
        <v>8.4166666666666661</v>
      </c>
      <c r="T18" s="1182">
        <v>410.08333333333331</v>
      </c>
      <c r="U18" s="1183">
        <v>29648.083333333332</v>
      </c>
      <c r="V18" s="1184"/>
      <c r="W18" s="1070"/>
    </row>
    <row r="19" spans="2:23" ht="18" customHeight="1" x14ac:dyDescent="0.2">
      <c r="B19" s="1185" t="s">
        <v>1773</v>
      </c>
      <c r="C19" s="1182">
        <v>3406.5833333333335</v>
      </c>
      <c r="D19" s="1182">
        <v>996.5</v>
      </c>
      <c r="E19" s="1182">
        <v>50.666666666666664</v>
      </c>
      <c r="F19" s="1182">
        <v>2685.4166666666665</v>
      </c>
      <c r="G19" s="1182">
        <v>314.75</v>
      </c>
      <c r="H19" s="1182">
        <v>4365.916666666667</v>
      </c>
      <c r="I19" s="1182">
        <v>7089.416666666667</v>
      </c>
      <c r="J19" s="1182">
        <v>2602.9166666666665</v>
      </c>
      <c r="K19" s="1182">
        <v>3780.0833333333335</v>
      </c>
      <c r="L19" s="1182">
        <v>352.33333333333331</v>
      </c>
      <c r="M19" s="1182">
        <v>7886.25</v>
      </c>
      <c r="N19" s="1182">
        <v>51.25</v>
      </c>
      <c r="O19" s="1182">
        <v>2053.75</v>
      </c>
      <c r="P19" s="1182">
        <v>9317.0833333333339</v>
      </c>
      <c r="Q19" s="1182">
        <v>12189.75</v>
      </c>
      <c r="R19" s="1182">
        <v>5053.833333333333</v>
      </c>
      <c r="S19" s="1182">
        <v>6.25</v>
      </c>
      <c r="T19" s="1182">
        <v>1287.3333333333333</v>
      </c>
      <c r="U19" s="1183">
        <v>63490.083333333343</v>
      </c>
      <c r="V19" s="1184"/>
      <c r="W19" s="1070"/>
    </row>
    <row r="20" spans="2:23" ht="18" customHeight="1" x14ac:dyDescent="0.2">
      <c r="B20" s="1185" t="s">
        <v>1219</v>
      </c>
      <c r="C20" s="1182">
        <v>388.5</v>
      </c>
      <c r="D20" s="1182">
        <v>196.25</v>
      </c>
      <c r="E20" s="1182">
        <v>10.166666666666666</v>
      </c>
      <c r="F20" s="1182">
        <v>253</v>
      </c>
      <c r="G20" s="1182">
        <v>62.583333333333336</v>
      </c>
      <c r="H20" s="1182">
        <v>698.75</v>
      </c>
      <c r="I20" s="1182">
        <v>1284.5833333333333</v>
      </c>
      <c r="J20" s="1182">
        <v>556.75</v>
      </c>
      <c r="K20" s="1182">
        <v>669.25</v>
      </c>
      <c r="L20" s="1182">
        <v>19.166666666666668</v>
      </c>
      <c r="M20" s="1182">
        <v>1135.5</v>
      </c>
      <c r="N20" s="1182">
        <v>18.416666666666668</v>
      </c>
      <c r="O20" s="1182">
        <v>196</v>
      </c>
      <c r="P20" s="1182">
        <v>592.16666666666663</v>
      </c>
      <c r="Q20" s="1182">
        <v>2883</v>
      </c>
      <c r="R20" s="1182">
        <v>586.41666666666663</v>
      </c>
      <c r="S20" s="1182">
        <v>5.166666666666667</v>
      </c>
      <c r="T20" s="1182">
        <v>172.91666666666666</v>
      </c>
      <c r="U20" s="1183">
        <v>9728.5833333333321</v>
      </c>
      <c r="V20" s="1184"/>
      <c r="W20" s="1070"/>
    </row>
    <row r="21" spans="2:23" ht="18" customHeight="1" x14ac:dyDescent="0.2">
      <c r="B21" s="1181" t="s">
        <v>1775</v>
      </c>
      <c r="C21" s="1182">
        <v>412.33333333333331</v>
      </c>
      <c r="D21" s="1182">
        <v>422</v>
      </c>
      <c r="E21" s="1182">
        <v>19.083333333333332</v>
      </c>
      <c r="F21" s="1182">
        <v>550.75</v>
      </c>
      <c r="G21" s="1182">
        <v>9.5833333333333339</v>
      </c>
      <c r="H21" s="1182">
        <v>1174.8333333333333</v>
      </c>
      <c r="I21" s="1182">
        <v>1941.8333333333333</v>
      </c>
      <c r="J21" s="1182">
        <v>1132.75</v>
      </c>
      <c r="K21" s="1182">
        <v>1286.8333333333333</v>
      </c>
      <c r="L21" s="1182">
        <v>181.91666666666666</v>
      </c>
      <c r="M21" s="1182">
        <v>2062.3333333333335</v>
      </c>
      <c r="N21" s="1182">
        <v>44.5</v>
      </c>
      <c r="O21" s="1182">
        <v>333.25</v>
      </c>
      <c r="P21" s="1182">
        <v>1108.3333333333333</v>
      </c>
      <c r="Q21" s="1182">
        <v>3616.8333333333335</v>
      </c>
      <c r="R21" s="1182">
        <v>1108.0833333333333</v>
      </c>
      <c r="S21" s="1182">
        <v>1.75</v>
      </c>
      <c r="T21" s="1182">
        <v>336.91666666666669</v>
      </c>
      <c r="U21" s="1183">
        <v>15743.916666666668</v>
      </c>
      <c r="V21" s="1184"/>
      <c r="W21" s="1070"/>
    </row>
    <row r="22" spans="2:23" ht="18" customHeight="1" x14ac:dyDescent="0.2">
      <c r="B22" s="1181" t="s">
        <v>232</v>
      </c>
      <c r="C22" s="1182">
        <v>11349.583333333334</v>
      </c>
      <c r="D22" s="1182">
        <v>100</v>
      </c>
      <c r="E22" s="1182">
        <v>399.75</v>
      </c>
      <c r="F22" s="1182">
        <v>19506.5</v>
      </c>
      <c r="G22" s="1182">
        <v>559.83333333333337</v>
      </c>
      <c r="H22" s="1182">
        <v>19527.5</v>
      </c>
      <c r="I22" s="1182">
        <v>62268.166666666664</v>
      </c>
      <c r="J22" s="1182">
        <v>15121</v>
      </c>
      <c r="K22" s="1182">
        <v>19812.083333333332</v>
      </c>
      <c r="L22" s="1182">
        <v>10612.75</v>
      </c>
      <c r="M22" s="1182">
        <v>111367.91666666667</v>
      </c>
      <c r="N22" s="1182">
        <v>9868.75</v>
      </c>
      <c r="O22" s="1182">
        <v>24471</v>
      </c>
      <c r="P22" s="1182">
        <v>73286.333333333328</v>
      </c>
      <c r="Q22" s="1182">
        <v>157925.91666666666</v>
      </c>
      <c r="R22" s="1182">
        <v>99073.5</v>
      </c>
      <c r="S22" s="1182">
        <v>166.08333333333334</v>
      </c>
      <c r="T22" s="1182">
        <v>8861.25</v>
      </c>
      <c r="U22" s="1183">
        <v>644277.91666666674</v>
      </c>
      <c r="V22" s="1184"/>
      <c r="W22" s="1070"/>
    </row>
    <row r="23" spans="2:23" ht="18" customHeight="1" x14ac:dyDescent="0.2">
      <c r="B23" s="1181" t="s">
        <v>1808</v>
      </c>
      <c r="C23" s="1182">
        <v>1.8333333333333333</v>
      </c>
      <c r="D23" s="1182">
        <v>0</v>
      </c>
      <c r="E23" s="1182">
        <v>0</v>
      </c>
      <c r="F23" s="1182">
        <v>10.333333333333334</v>
      </c>
      <c r="G23" s="1182">
        <v>0</v>
      </c>
      <c r="H23" s="1182">
        <v>25.833333333333332</v>
      </c>
      <c r="I23" s="1182">
        <v>27.833333333333332</v>
      </c>
      <c r="J23" s="1182">
        <v>9.4166666666666661</v>
      </c>
      <c r="K23" s="1182">
        <v>14.583333333333334</v>
      </c>
      <c r="L23" s="1182">
        <v>13</v>
      </c>
      <c r="M23" s="1182">
        <v>876</v>
      </c>
      <c r="N23" s="1182">
        <v>1</v>
      </c>
      <c r="O23" s="1182">
        <v>203.25</v>
      </c>
      <c r="P23" s="1182">
        <v>350.91666666666669</v>
      </c>
      <c r="Q23" s="1182">
        <v>2765.9166666666665</v>
      </c>
      <c r="R23" s="1182">
        <v>0.41666666666666669</v>
      </c>
      <c r="S23" s="1182">
        <v>0</v>
      </c>
      <c r="T23" s="1182">
        <v>4344.416666666667</v>
      </c>
      <c r="U23" s="1183">
        <v>8644.75</v>
      </c>
      <c r="V23" s="1184"/>
      <c r="W23" s="1070"/>
    </row>
    <row r="24" spans="2:23" ht="21" customHeight="1" x14ac:dyDescent="0.2">
      <c r="B24" s="1186" t="s">
        <v>0</v>
      </c>
      <c r="C24" s="1187">
        <v>63431.000000000015</v>
      </c>
      <c r="D24" s="1187">
        <v>2665</v>
      </c>
      <c r="E24" s="1187">
        <v>14633.5</v>
      </c>
      <c r="F24" s="1187">
        <v>48184.833333333336</v>
      </c>
      <c r="G24" s="1187">
        <v>3657.5000000000005</v>
      </c>
      <c r="H24" s="1187">
        <v>59481.750000000007</v>
      </c>
      <c r="I24" s="1187">
        <v>150395.83333333334</v>
      </c>
      <c r="J24" s="1187">
        <v>49699.749999999993</v>
      </c>
      <c r="K24" s="1187">
        <v>63036.500000000007</v>
      </c>
      <c r="L24" s="1187">
        <v>14890.833333333332</v>
      </c>
      <c r="M24" s="1187">
        <v>208904.66666666666</v>
      </c>
      <c r="N24" s="1187">
        <v>29385</v>
      </c>
      <c r="O24" s="1187">
        <v>48780.25</v>
      </c>
      <c r="P24" s="1187">
        <v>166522.99999999997</v>
      </c>
      <c r="Q24" s="1187">
        <v>315481.91666666669</v>
      </c>
      <c r="R24" s="1187">
        <v>165420.33333333331</v>
      </c>
      <c r="S24" s="1187">
        <v>311.16666666666663</v>
      </c>
      <c r="T24" s="1187">
        <v>24173.333333333336</v>
      </c>
      <c r="U24" s="1183">
        <v>1429056.1666666665</v>
      </c>
      <c r="V24" s="1184"/>
      <c r="W24" s="1070"/>
    </row>
    <row r="25" spans="2:23" ht="14.25" customHeight="1" x14ac:dyDescent="0.2">
      <c r="B25" s="1188" t="s">
        <v>1832</v>
      </c>
      <c r="C25" s="1189"/>
      <c r="D25" s="1189"/>
      <c r="E25" s="1189"/>
      <c r="F25" s="1189"/>
      <c r="G25" s="1189"/>
      <c r="H25" s="1189"/>
      <c r="I25" s="1190"/>
      <c r="J25" s="1190"/>
      <c r="K25" s="1190"/>
      <c r="L25" s="1190"/>
      <c r="M25" s="1190"/>
      <c r="N25" s="1190"/>
      <c r="O25" s="1190"/>
      <c r="P25" s="1190"/>
      <c r="Q25" s="1190"/>
      <c r="R25" s="1190"/>
      <c r="S25" s="1190"/>
      <c r="T25" s="1190"/>
      <c r="W25" s="1090"/>
    </row>
    <row r="26" spans="2:23" ht="39" customHeight="1" x14ac:dyDescent="0.2">
      <c r="B26" s="1794" t="s">
        <v>1823</v>
      </c>
      <c r="C26" s="1794"/>
      <c r="D26" s="1794"/>
      <c r="E26" s="1794"/>
      <c r="F26" s="1794"/>
      <c r="G26" s="1794"/>
      <c r="H26" s="1794"/>
      <c r="I26" s="1794"/>
      <c r="J26" s="1794"/>
    </row>
    <row r="27" spans="2:23" x14ac:dyDescent="0.2">
      <c r="B27" s="1049"/>
      <c r="C27" s="1049"/>
      <c r="D27" s="1049"/>
      <c r="E27" s="1049"/>
      <c r="F27" s="1049"/>
      <c r="G27" s="1049"/>
      <c r="H27" s="1049"/>
      <c r="I27" s="1090"/>
      <c r="J27" s="1090"/>
      <c r="K27" s="1090"/>
      <c r="L27" s="1090"/>
      <c r="M27" s="1090"/>
      <c r="N27" s="1090"/>
      <c r="O27" s="1090"/>
      <c r="P27" s="1090"/>
      <c r="Q27" s="1090"/>
      <c r="R27" s="1090"/>
      <c r="S27" s="1090"/>
      <c r="T27" s="1090"/>
      <c r="U27" s="1090"/>
    </row>
    <row r="28" spans="2:23" x14ac:dyDescent="0.2">
      <c r="C28" s="1150"/>
      <c r="D28" s="1150"/>
      <c r="E28" s="1150"/>
      <c r="F28" s="1150"/>
      <c r="G28" s="1150"/>
      <c r="H28" s="1150"/>
      <c r="I28" s="1150"/>
      <c r="J28" s="1150"/>
      <c r="K28" s="1150"/>
      <c r="L28" s="1150"/>
      <c r="M28" s="1150"/>
      <c r="N28" s="1150"/>
      <c r="O28" s="1150"/>
      <c r="P28" s="1150"/>
      <c r="Q28" s="1150"/>
      <c r="R28" s="1150"/>
      <c r="S28" s="1150"/>
      <c r="T28" s="1150"/>
    </row>
    <row r="29" spans="2:23" x14ac:dyDescent="0.2">
      <c r="C29" s="1070"/>
      <c r="D29" s="1070"/>
      <c r="E29" s="1070"/>
      <c r="F29" s="1070"/>
      <c r="G29" s="1070"/>
      <c r="H29" s="1070"/>
      <c r="I29" s="1070"/>
      <c r="J29" s="1070"/>
      <c r="K29" s="1070"/>
      <c r="L29" s="1070"/>
      <c r="M29" s="1070"/>
      <c r="N29" s="1070"/>
      <c r="O29" s="1070"/>
      <c r="P29" s="1070"/>
      <c r="Q29" s="1070"/>
      <c r="R29" s="1070"/>
      <c r="S29" s="1070"/>
      <c r="T29" s="1070"/>
      <c r="U29" s="1070"/>
    </row>
  </sheetData>
  <mergeCells count="4">
    <mergeCell ref="B2:U2"/>
    <mergeCell ref="B3:U3"/>
    <mergeCell ref="B4:U4"/>
    <mergeCell ref="B26:J26"/>
  </mergeCells>
  <hyperlinks>
    <hyperlink ref="V3" location="'Indice Total'!A7" display="Volver" xr:uid="{00000000-0004-0000-1000-000000000000}"/>
  </hyperlinks>
  <pageMargins left="0.70866141732283472" right="0.51181102362204722" top="0.94488188976377963" bottom="0.74803149606299213" header="0.31496062992125984" footer="0.31496062992125984"/>
  <pageSetup scale="37"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tint="-0.499984740745262"/>
    <pageSetUpPr fitToPage="1"/>
  </sheetPr>
  <dimension ref="B1:X26"/>
  <sheetViews>
    <sheetView showGridLines="0" zoomScale="90" zoomScaleNormal="90" workbookViewId="0"/>
  </sheetViews>
  <sheetFormatPr baseColWidth="10" defaultColWidth="11.42578125" defaultRowHeight="18" x14ac:dyDescent="0.25"/>
  <cols>
    <col min="1" max="1" width="19.5703125" style="1191" customWidth="1"/>
    <col min="2" max="2" width="40.28515625" style="1191" customWidth="1"/>
    <col min="3" max="3" width="16.5703125" style="1191" customWidth="1"/>
    <col min="4" max="4" width="10.5703125" style="1191" bestFit="1" customWidth="1"/>
    <col min="5" max="5" width="14.28515625" style="1191" customWidth="1"/>
    <col min="6" max="6" width="19" style="1191" customWidth="1"/>
    <col min="7" max="7" width="16.7109375" style="1191" customWidth="1"/>
    <col min="8" max="8" width="19" style="1191" customWidth="1"/>
    <col min="9" max="9" width="14.28515625" style="1191" customWidth="1"/>
    <col min="10" max="10" width="15" style="1191" customWidth="1"/>
    <col min="11" max="11" width="23" style="1191" customWidth="1"/>
    <col min="12" max="12" width="18.42578125" style="1191" customWidth="1"/>
    <col min="13" max="13" width="19.140625" style="1191" customWidth="1"/>
    <col min="14" max="14" width="14.28515625" style="1191" customWidth="1"/>
    <col min="15" max="15" width="16" style="1191" customWidth="1"/>
    <col min="16" max="16" width="14.28515625" style="1191" customWidth="1"/>
    <col min="17" max="17" width="16.42578125" style="1191" customWidth="1"/>
    <col min="18" max="18" width="14.28515625" style="1191" customWidth="1"/>
    <col min="19" max="19" width="21.140625" style="1191" customWidth="1"/>
    <col min="20" max="20" width="16.140625" style="1191" bestFit="1" customWidth="1"/>
    <col min="21" max="21" width="11.42578125" style="1191"/>
    <col min="22" max="22" width="14" style="1191" bestFit="1" customWidth="1"/>
    <col min="23" max="16384" width="11.42578125" style="1191"/>
  </cols>
  <sheetData>
    <row r="1" spans="2:24" ht="42.95" customHeight="1" x14ac:dyDescent="0.25"/>
    <row r="2" spans="2:24" ht="21" x14ac:dyDescent="0.25">
      <c r="B2" s="1730" t="s">
        <v>1833</v>
      </c>
      <c r="C2" s="1730"/>
      <c r="D2" s="1730"/>
      <c r="E2" s="1730"/>
      <c r="F2" s="1730"/>
      <c r="G2" s="1730"/>
      <c r="H2" s="1730"/>
      <c r="I2" s="1730"/>
      <c r="J2" s="1730"/>
      <c r="K2" s="1730"/>
      <c r="L2" s="1730"/>
      <c r="M2" s="1730"/>
      <c r="N2" s="1730"/>
      <c r="O2" s="1730"/>
      <c r="P2" s="1730"/>
      <c r="Q2" s="1730"/>
      <c r="R2" s="1730"/>
      <c r="S2" s="1730"/>
      <c r="T2" s="1730"/>
      <c r="U2" s="1" t="s">
        <v>16</v>
      </c>
    </row>
    <row r="3" spans="2:24" ht="36" customHeight="1" x14ac:dyDescent="0.25">
      <c r="B3" s="1771" t="s">
        <v>1834</v>
      </c>
      <c r="C3" s="1771"/>
      <c r="D3" s="1771"/>
      <c r="E3" s="1771"/>
      <c r="F3" s="1771"/>
      <c r="G3" s="1771"/>
      <c r="H3" s="1771"/>
      <c r="I3" s="1771"/>
      <c r="J3" s="1771"/>
      <c r="K3" s="1771"/>
      <c r="L3" s="1771"/>
      <c r="M3" s="1771"/>
      <c r="N3" s="1780"/>
      <c r="O3" s="1780"/>
      <c r="P3" s="1780"/>
      <c r="Q3" s="1780"/>
      <c r="R3" s="1780"/>
      <c r="S3" s="1780"/>
      <c r="T3" s="1780"/>
    </row>
    <row r="4" spans="2:24" ht="19.149999999999999" customHeight="1" thickBot="1" x14ac:dyDescent="0.3">
      <c r="B4" s="1757">
        <v>2020</v>
      </c>
      <c r="C4" s="1757"/>
      <c r="D4" s="1757"/>
      <c r="E4" s="1757"/>
      <c r="F4" s="1757"/>
      <c r="G4" s="1757"/>
      <c r="H4" s="1757"/>
      <c r="I4" s="1757"/>
      <c r="J4" s="1757"/>
      <c r="K4" s="1757"/>
      <c r="L4" s="1757"/>
      <c r="M4" s="1757"/>
      <c r="N4" s="1757"/>
      <c r="O4" s="1757"/>
      <c r="P4" s="1757"/>
      <c r="Q4" s="1757"/>
      <c r="R4" s="1757"/>
      <c r="S4" s="1757"/>
      <c r="T4" s="1757"/>
    </row>
    <row r="5" spans="2:24" x14ac:dyDescent="0.25">
      <c r="B5" s="1192"/>
      <c r="C5" s="1192"/>
      <c r="D5" s="1192"/>
      <c r="E5" s="1192"/>
      <c r="F5" s="1192"/>
      <c r="G5" s="1192"/>
      <c r="H5" s="1192"/>
      <c r="I5" s="1192"/>
      <c r="J5" s="1192"/>
      <c r="K5" s="1192"/>
      <c r="L5" s="1192"/>
      <c r="M5" s="1192"/>
      <c r="N5" s="1193"/>
      <c r="O5" s="1193"/>
      <c r="P5" s="1193"/>
      <c r="Q5" s="1193"/>
      <c r="R5" s="1193"/>
      <c r="S5" s="1193"/>
      <c r="T5" s="1193"/>
    </row>
    <row r="6" spans="2:24" ht="94.5" x14ac:dyDescent="0.25">
      <c r="B6" s="1179" t="s">
        <v>1812</v>
      </c>
      <c r="C6" s="1180" t="s">
        <v>1740</v>
      </c>
      <c r="D6" s="1180" t="s">
        <v>1741</v>
      </c>
      <c r="E6" s="1180" t="s">
        <v>1199</v>
      </c>
      <c r="F6" s="1180" t="s">
        <v>1742</v>
      </c>
      <c r="G6" s="1180" t="s">
        <v>1743</v>
      </c>
      <c r="H6" s="1180" t="s">
        <v>1197</v>
      </c>
      <c r="I6" s="1180" t="s">
        <v>1744</v>
      </c>
      <c r="J6" s="1180" t="s">
        <v>1745</v>
      </c>
      <c r="K6" s="1180" t="s">
        <v>1746</v>
      </c>
      <c r="L6" s="1180" t="s">
        <v>1747</v>
      </c>
      <c r="M6" s="1180" t="s">
        <v>1748</v>
      </c>
      <c r="N6" s="1180" t="s">
        <v>1749</v>
      </c>
      <c r="O6" s="1180" t="s">
        <v>1198</v>
      </c>
      <c r="P6" s="1180" t="s">
        <v>1750</v>
      </c>
      <c r="Q6" s="1180" t="s">
        <v>1751</v>
      </c>
      <c r="R6" s="1180" t="s">
        <v>1752</v>
      </c>
      <c r="S6" s="1180" t="s">
        <v>1753</v>
      </c>
      <c r="T6" s="1180" t="s">
        <v>0</v>
      </c>
    </row>
    <row r="7" spans="2:24" ht="18" customHeight="1" x14ac:dyDescent="0.25">
      <c r="B7" s="1181" t="s">
        <v>217</v>
      </c>
      <c r="C7" s="1182"/>
      <c r="D7" s="1182"/>
      <c r="E7" s="1182"/>
      <c r="F7" s="1182"/>
      <c r="G7" s="1182"/>
      <c r="H7" s="1182"/>
      <c r="I7" s="1182"/>
      <c r="J7" s="1182"/>
      <c r="K7" s="1182"/>
      <c r="L7" s="1182"/>
      <c r="M7" s="1182"/>
      <c r="N7" s="1182"/>
      <c r="O7" s="1182"/>
      <c r="P7" s="1182"/>
      <c r="Q7" s="1182"/>
      <c r="R7" s="1182"/>
      <c r="S7" s="1182"/>
      <c r="T7" s="1183"/>
      <c r="U7" s="1174"/>
      <c r="V7" s="1059"/>
      <c r="W7" s="1194"/>
      <c r="X7" s="1194"/>
    </row>
    <row r="8" spans="2:24" ht="18" customHeight="1" x14ac:dyDescent="0.25">
      <c r="B8" s="1181" t="s">
        <v>218</v>
      </c>
      <c r="C8" s="1182"/>
      <c r="D8" s="1182"/>
      <c r="E8" s="1182"/>
      <c r="F8" s="1182"/>
      <c r="G8" s="1182"/>
      <c r="H8" s="1182"/>
      <c r="I8" s="1182"/>
      <c r="J8" s="1182"/>
      <c r="K8" s="1182"/>
      <c r="L8" s="1182"/>
      <c r="M8" s="1182"/>
      <c r="N8" s="1182"/>
      <c r="O8" s="1182"/>
      <c r="P8" s="1182"/>
      <c r="Q8" s="1182"/>
      <c r="R8" s="1182"/>
      <c r="S8" s="1182"/>
      <c r="T8" s="1183"/>
      <c r="U8" s="1174"/>
      <c r="V8" s="1059"/>
      <c r="W8" s="1194"/>
      <c r="X8" s="1194"/>
    </row>
    <row r="9" spans="2:24" ht="18" customHeight="1" x14ac:dyDescent="0.25">
      <c r="B9" s="1181" t="s">
        <v>219</v>
      </c>
      <c r="C9" s="1182"/>
      <c r="D9" s="1182"/>
      <c r="E9" s="1182"/>
      <c r="F9" s="1182"/>
      <c r="G9" s="1182"/>
      <c r="H9" s="1182"/>
      <c r="I9" s="1182"/>
      <c r="J9" s="1182"/>
      <c r="K9" s="1182"/>
      <c r="L9" s="1182"/>
      <c r="M9" s="1182"/>
      <c r="N9" s="1182"/>
      <c r="O9" s="1182"/>
      <c r="P9" s="1182"/>
      <c r="Q9" s="1182"/>
      <c r="R9" s="1182"/>
      <c r="S9" s="1182"/>
      <c r="T9" s="1183"/>
      <c r="U9" s="1174"/>
      <c r="V9" s="1059"/>
      <c r="W9" s="1194"/>
      <c r="X9" s="1194"/>
    </row>
    <row r="10" spans="2:24" ht="18" customHeight="1" x14ac:dyDescent="0.25">
      <c r="B10" s="1181" t="s">
        <v>220</v>
      </c>
      <c r="C10" s="1182"/>
      <c r="D10" s="1182"/>
      <c r="E10" s="1182"/>
      <c r="F10" s="1182"/>
      <c r="G10" s="1182"/>
      <c r="H10" s="1182"/>
      <c r="I10" s="1182"/>
      <c r="J10" s="1182"/>
      <c r="K10" s="1182"/>
      <c r="L10" s="1182"/>
      <c r="M10" s="1182"/>
      <c r="N10" s="1182"/>
      <c r="O10" s="1182"/>
      <c r="P10" s="1182"/>
      <c r="Q10" s="1182"/>
      <c r="R10" s="1182"/>
      <c r="S10" s="1182"/>
      <c r="T10" s="1183"/>
      <c r="U10" s="1174"/>
      <c r="V10" s="1059"/>
      <c r="W10" s="1194"/>
      <c r="X10" s="1194"/>
    </row>
    <row r="11" spans="2:24" ht="18" customHeight="1" x14ac:dyDescent="0.25">
      <c r="B11" s="1181" t="s">
        <v>221</v>
      </c>
      <c r="C11" s="1182"/>
      <c r="D11" s="1182"/>
      <c r="E11" s="1182"/>
      <c r="F11" s="1182"/>
      <c r="G11" s="1182"/>
      <c r="H11" s="1182"/>
      <c r="I11" s="1182"/>
      <c r="J11" s="1182"/>
      <c r="K11" s="1182"/>
      <c r="L11" s="1182"/>
      <c r="M11" s="1182"/>
      <c r="N11" s="1182"/>
      <c r="O11" s="1182"/>
      <c r="P11" s="1182"/>
      <c r="Q11" s="1182"/>
      <c r="R11" s="1182"/>
      <c r="S11" s="1182"/>
      <c r="T11" s="1183"/>
      <c r="U11" s="1174"/>
      <c r="V11" s="1059"/>
      <c r="W11" s="1194"/>
      <c r="X11" s="1194"/>
    </row>
    <row r="12" spans="2:24" ht="18" customHeight="1" x14ac:dyDescent="0.25">
      <c r="B12" s="1181" t="s">
        <v>222</v>
      </c>
      <c r="C12" s="1182"/>
      <c r="D12" s="1182"/>
      <c r="E12" s="1182"/>
      <c r="F12" s="1182"/>
      <c r="G12" s="1182"/>
      <c r="H12" s="1182"/>
      <c r="I12" s="1182"/>
      <c r="J12" s="1182"/>
      <c r="K12" s="1182"/>
      <c r="L12" s="1182"/>
      <c r="M12" s="1182"/>
      <c r="N12" s="1182"/>
      <c r="O12" s="1182"/>
      <c r="P12" s="1182"/>
      <c r="Q12" s="1182"/>
      <c r="R12" s="1182"/>
      <c r="S12" s="1182"/>
      <c r="T12" s="1183"/>
      <c r="U12" s="1174"/>
      <c r="V12" s="1059"/>
      <c r="W12" s="1194"/>
      <c r="X12" s="1194"/>
    </row>
    <row r="13" spans="2:24" ht="18" customHeight="1" x14ac:dyDescent="0.25">
      <c r="B13" s="1181" t="s">
        <v>1218</v>
      </c>
      <c r="C13" s="1182"/>
      <c r="D13" s="1182"/>
      <c r="E13" s="1182"/>
      <c r="F13" s="1182"/>
      <c r="G13" s="1182"/>
      <c r="H13" s="1182"/>
      <c r="I13" s="1182"/>
      <c r="J13" s="1182"/>
      <c r="K13" s="1182"/>
      <c r="L13" s="1182"/>
      <c r="M13" s="1182"/>
      <c r="N13" s="1182"/>
      <c r="O13" s="1182"/>
      <c r="P13" s="1182"/>
      <c r="Q13" s="1182"/>
      <c r="R13" s="1182"/>
      <c r="S13" s="1182"/>
      <c r="T13" s="1183"/>
      <c r="U13" s="1174"/>
      <c r="V13" s="1059"/>
      <c r="W13" s="1194"/>
      <c r="X13" s="1194"/>
    </row>
    <row r="14" spans="2:24" ht="18" customHeight="1" x14ac:dyDescent="0.25">
      <c r="B14" s="1181" t="s">
        <v>224</v>
      </c>
      <c r="C14" s="1182"/>
      <c r="D14" s="1182"/>
      <c r="E14" s="1182"/>
      <c r="F14" s="1182"/>
      <c r="G14" s="1182"/>
      <c r="H14" s="1182"/>
      <c r="I14" s="1182"/>
      <c r="J14" s="1182"/>
      <c r="K14" s="1182"/>
      <c r="L14" s="1182"/>
      <c r="M14" s="1182"/>
      <c r="N14" s="1182"/>
      <c r="O14" s="1182"/>
      <c r="P14" s="1182"/>
      <c r="Q14" s="1182"/>
      <c r="R14" s="1182"/>
      <c r="S14" s="1182"/>
      <c r="T14" s="1183"/>
      <c r="U14" s="1174"/>
      <c r="V14" s="1059"/>
      <c r="W14" s="1194"/>
      <c r="X14" s="1194"/>
    </row>
    <row r="15" spans="2:24" ht="18" customHeight="1" x14ac:dyDescent="0.25">
      <c r="B15" s="1181" t="s">
        <v>231</v>
      </c>
      <c r="C15" s="1182"/>
      <c r="D15" s="1182"/>
      <c r="E15" s="1182"/>
      <c r="F15" s="1182"/>
      <c r="G15" s="1182"/>
      <c r="H15" s="1182"/>
      <c r="I15" s="1182"/>
      <c r="J15" s="1182"/>
      <c r="K15" s="1182"/>
      <c r="L15" s="1182"/>
      <c r="M15" s="1182"/>
      <c r="N15" s="1182"/>
      <c r="O15" s="1182"/>
      <c r="P15" s="1182"/>
      <c r="Q15" s="1182"/>
      <c r="R15" s="1182"/>
      <c r="S15" s="1182"/>
      <c r="T15" s="1183"/>
      <c r="U15" s="1174"/>
      <c r="V15" s="1059"/>
      <c r="W15" s="1194"/>
      <c r="X15" s="1194"/>
    </row>
    <row r="16" spans="2:24" ht="18" customHeight="1" x14ac:dyDescent="0.25">
      <c r="B16" s="1181" t="s">
        <v>225</v>
      </c>
      <c r="C16" s="1182"/>
      <c r="D16" s="1182"/>
      <c r="E16" s="1182"/>
      <c r="F16" s="1182"/>
      <c r="G16" s="1182"/>
      <c r="H16" s="1182"/>
      <c r="I16" s="1182"/>
      <c r="J16" s="1182"/>
      <c r="K16" s="1182"/>
      <c r="L16" s="1182"/>
      <c r="M16" s="1182"/>
      <c r="N16" s="1182"/>
      <c r="O16" s="1182"/>
      <c r="P16" s="1182"/>
      <c r="Q16" s="1182"/>
      <c r="R16" s="1182"/>
      <c r="S16" s="1182"/>
      <c r="T16" s="1183"/>
      <c r="U16" s="1174"/>
      <c r="V16" s="1059"/>
      <c r="W16" s="1194"/>
      <c r="X16" s="1194"/>
    </row>
    <row r="17" spans="2:24" ht="18" customHeight="1" x14ac:dyDescent="0.25">
      <c r="B17" s="1181" t="s">
        <v>1771</v>
      </c>
      <c r="C17" s="1182"/>
      <c r="D17" s="1182"/>
      <c r="E17" s="1182"/>
      <c r="F17" s="1182"/>
      <c r="G17" s="1182"/>
      <c r="H17" s="1182"/>
      <c r="I17" s="1182"/>
      <c r="J17" s="1182"/>
      <c r="K17" s="1182"/>
      <c r="L17" s="1182"/>
      <c r="M17" s="1182"/>
      <c r="N17" s="1182"/>
      <c r="O17" s="1182"/>
      <c r="P17" s="1182"/>
      <c r="Q17" s="1182"/>
      <c r="R17" s="1182"/>
      <c r="S17" s="1182"/>
      <c r="T17" s="1183"/>
      <c r="U17" s="1174"/>
      <c r="V17" s="1059"/>
      <c r="W17" s="1194"/>
      <c r="X17" s="1194"/>
    </row>
    <row r="18" spans="2:24" ht="18" customHeight="1" x14ac:dyDescent="0.25">
      <c r="B18" s="1181" t="s">
        <v>1772</v>
      </c>
      <c r="C18" s="1182"/>
      <c r="D18" s="1182"/>
      <c r="E18" s="1182"/>
      <c r="F18" s="1182"/>
      <c r="G18" s="1182"/>
      <c r="H18" s="1182"/>
      <c r="I18" s="1182"/>
      <c r="J18" s="1182"/>
      <c r="K18" s="1182"/>
      <c r="L18" s="1182"/>
      <c r="M18" s="1182"/>
      <c r="N18" s="1182"/>
      <c r="O18" s="1182"/>
      <c r="P18" s="1182"/>
      <c r="Q18" s="1182"/>
      <c r="R18" s="1182"/>
      <c r="S18" s="1182"/>
      <c r="T18" s="1183"/>
      <c r="U18" s="1174"/>
      <c r="V18" s="1059"/>
      <c r="W18" s="1194"/>
      <c r="X18" s="1194"/>
    </row>
    <row r="19" spans="2:24" ht="18" customHeight="1" x14ac:dyDescent="0.25">
      <c r="B19" s="1181" t="s">
        <v>1773</v>
      </c>
      <c r="C19" s="1182"/>
      <c r="D19" s="1182"/>
      <c r="E19" s="1182"/>
      <c r="F19" s="1182"/>
      <c r="G19" s="1182"/>
      <c r="H19" s="1182"/>
      <c r="I19" s="1182"/>
      <c r="J19" s="1182"/>
      <c r="K19" s="1182"/>
      <c r="L19" s="1182"/>
      <c r="M19" s="1182"/>
      <c r="N19" s="1182"/>
      <c r="O19" s="1182"/>
      <c r="P19" s="1182"/>
      <c r="Q19" s="1182"/>
      <c r="R19" s="1182"/>
      <c r="S19" s="1182"/>
      <c r="T19" s="1183"/>
      <c r="U19" s="1174"/>
      <c r="V19" s="1059"/>
      <c r="W19" s="1194"/>
      <c r="X19" s="1194"/>
    </row>
    <row r="20" spans="2:24" ht="18" customHeight="1" x14ac:dyDescent="0.25">
      <c r="B20" s="1181" t="s">
        <v>1219</v>
      </c>
      <c r="C20" s="1182"/>
      <c r="D20" s="1182"/>
      <c r="E20" s="1182"/>
      <c r="F20" s="1182"/>
      <c r="G20" s="1182"/>
      <c r="H20" s="1182"/>
      <c r="I20" s="1182"/>
      <c r="J20" s="1182"/>
      <c r="K20" s="1182"/>
      <c r="L20" s="1182"/>
      <c r="M20" s="1182"/>
      <c r="N20" s="1182"/>
      <c r="O20" s="1182"/>
      <c r="P20" s="1182"/>
      <c r="Q20" s="1182"/>
      <c r="R20" s="1182"/>
      <c r="S20" s="1182"/>
      <c r="T20" s="1183"/>
      <c r="U20" s="1174"/>
      <c r="V20" s="1059"/>
      <c r="W20" s="1194"/>
      <c r="X20" s="1194"/>
    </row>
    <row r="21" spans="2:24" ht="18" customHeight="1" x14ac:dyDescent="0.25">
      <c r="B21" s="1181" t="s">
        <v>1775</v>
      </c>
      <c r="C21" s="1182"/>
      <c r="D21" s="1182"/>
      <c r="E21" s="1182"/>
      <c r="F21" s="1182"/>
      <c r="G21" s="1182"/>
      <c r="H21" s="1182"/>
      <c r="I21" s="1182"/>
      <c r="J21" s="1182"/>
      <c r="K21" s="1182"/>
      <c r="L21" s="1182"/>
      <c r="M21" s="1182"/>
      <c r="N21" s="1182"/>
      <c r="O21" s="1182"/>
      <c r="P21" s="1182"/>
      <c r="Q21" s="1182"/>
      <c r="R21" s="1182"/>
      <c r="S21" s="1182"/>
      <c r="T21" s="1183"/>
      <c r="U21" s="1174"/>
      <c r="V21" s="1059"/>
      <c r="W21" s="1194"/>
      <c r="X21" s="1194"/>
    </row>
    <row r="22" spans="2:24" ht="18" customHeight="1" x14ac:dyDescent="0.25">
      <c r="B22" s="1181" t="s">
        <v>232</v>
      </c>
      <c r="C22" s="1182"/>
      <c r="D22" s="1182"/>
      <c r="E22" s="1182"/>
      <c r="F22" s="1182"/>
      <c r="G22" s="1182"/>
      <c r="H22" s="1182"/>
      <c r="I22" s="1182"/>
      <c r="J22" s="1182"/>
      <c r="K22" s="1182"/>
      <c r="L22" s="1182"/>
      <c r="M22" s="1182"/>
      <c r="N22" s="1182"/>
      <c r="O22" s="1182"/>
      <c r="P22" s="1182"/>
      <c r="Q22" s="1182"/>
      <c r="R22" s="1182"/>
      <c r="S22" s="1182"/>
      <c r="T22" s="1183"/>
      <c r="U22" s="1174"/>
      <c r="V22" s="1059"/>
      <c r="W22" s="1194"/>
      <c r="X22" s="1194"/>
    </row>
    <row r="23" spans="2:24" ht="21" customHeight="1" x14ac:dyDescent="0.25">
      <c r="B23" s="1186" t="s">
        <v>0</v>
      </c>
      <c r="C23" s="1187"/>
      <c r="D23" s="1187"/>
      <c r="E23" s="1187"/>
      <c r="F23" s="1187"/>
      <c r="G23" s="1187"/>
      <c r="H23" s="1187"/>
      <c r="I23" s="1187"/>
      <c r="J23" s="1187"/>
      <c r="K23" s="1187"/>
      <c r="L23" s="1187"/>
      <c r="M23" s="1187"/>
      <c r="N23" s="1187"/>
      <c r="O23" s="1187"/>
      <c r="P23" s="1187"/>
      <c r="Q23" s="1187"/>
      <c r="R23" s="1187"/>
      <c r="S23" s="1187"/>
      <c r="T23" s="1183"/>
      <c r="U23" s="1195"/>
      <c r="V23" s="1059"/>
      <c r="W23" s="1194"/>
      <c r="X23" s="1194"/>
    </row>
    <row r="24" spans="2:24" ht="18.75" x14ac:dyDescent="0.3">
      <c r="B24" s="1134" t="s">
        <v>2634</v>
      </c>
      <c r="C24" s="1196"/>
      <c r="D24" s="1196"/>
      <c r="E24" s="1196"/>
      <c r="F24" s="1196"/>
      <c r="G24" s="1196"/>
      <c r="H24" s="1196"/>
      <c r="I24" s="1196"/>
      <c r="J24" s="1196"/>
      <c r="K24" s="1196"/>
      <c r="L24" s="1196"/>
      <c r="M24" s="1196"/>
      <c r="N24" s="1196"/>
      <c r="O24" s="1196"/>
      <c r="P24" s="1196"/>
      <c r="Q24" s="1196"/>
      <c r="R24" s="1196"/>
      <c r="S24" s="1196"/>
      <c r="T24" s="1196"/>
      <c r="U24" s="1195"/>
    </row>
    <row r="25" spans="2:24" ht="15" customHeight="1" x14ac:dyDescent="0.3">
      <c r="B25" s="1197"/>
      <c r="C25" s="1198"/>
      <c r="D25" s="1198"/>
      <c r="E25" s="1198"/>
      <c r="F25" s="1198"/>
      <c r="G25" s="1198"/>
      <c r="H25" s="1198"/>
      <c r="I25" s="1198"/>
      <c r="J25" s="1198"/>
      <c r="K25" s="1198"/>
      <c r="L25" s="1198"/>
      <c r="M25" s="1198"/>
      <c r="N25" s="1198"/>
      <c r="O25" s="1198"/>
      <c r="P25" s="1198"/>
      <c r="Q25" s="1198"/>
      <c r="R25" s="1198"/>
      <c r="S25" s="1198"/>
      <c r="T25" s="1198"/>
      <c r="U25" s="891"/>
    </row>
    <row r="26" spans="2:24" ht="18.75" x14ac:dyDescent="0.3">
      <c r="B26" s="1197"/>
      <c r="C26" s="1197"/>
      <c r="D26" s="1197"/>
      <c r="E26" s="1197"/>
      <c r="F26" s="1197"/>
      <c r="G26" s="1197"/>
      <c r="H26" s="1197"/>
      <c r="I26" s="1197"/>
      <c r="J26" s="1197"/>
      <c r="K26" s="1197"/>
      <c r="L26" s="1197"/>
      <c r="M26" s="1197"/>
      <c r="N26" s="1197"/>
      <c r="O26" s="1197"/>
      <c r="P26" s="1197"/>
      <c r="Q26" s="1197"/>
      <c r="R26" s="1197"/>
      <c r="S26" s="1197"/>
      <c r="T26" s="1197"/>
    </row>
  </sheetData>
  <mergeCells count="3">
    <mergeCell ref="B2:T2"/>
    <mergeCell ref="B3:T3"/>
    <mergeCell ref="B4:T4"/>
  </mergeCells>
  <hyperlinks>
    <hyperlink ref="U2" location="'Indice Total'!A7" display="Volver" xr:uid="{00000000-0004-0000-1100-000000000000}"/>
  </hyperlinks>
  <pageMargins left="0.70866141732283472" right="0.70866141732283472" top="0.74803149606299213" bottom="0.74803149606299213" header="0.31496062992125984" footer="0.31496062992125984"/>
  <pageSetup scale="7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499984740745262"/>
  </sheetPr>
  <dimension ref="B1:H62"/>
  <sheetViews>
    <sheetView showGridLines="0" zoomScale="90" zoomScaleNormal="90" workbookViewId="0"/>
  </sheetViews>
  <sheetFormatPr baseColWidth="10" defaultColWidth="11.42578125" defaultRowHeight="12.75" x14ac:dyDescent="0.2"/>
  <cols>
    <col min="1" max="1" width="18.5703125" style="891" customWidth="1"/>
    <col min="2" max="2" width="69.85546875" style="891" customWidth="1"/>
    <col min="3" max="4" width="14.42578125" style="891" customWidth="1"/>
    <col min="5" max="7" width="12.7109375" style="891" customWidth="1"/>
    <col min="8" max="8" width="17.140625" style="891" customWidth="1"/>
    <col min="9" max="16384" width="11.42578125" style="891"/>
  </cols>
  <sheetData>
    <row r="1" spans="2:8" ht="42.95" customHeight="1" x14ac:dyDescent="0.2"/>
    <row r="2" spans="2:8" ht="21.75" customHeight="1" x14ac:dyDescent="0.2">
      <c r="B2" s="1730" t="s">
        <v>1835</v>
      </c>
      <c r="C2" s="1730"/>
      <c r="D2" s="1730"/>
      <c r="E2" s="1730"/>
      <c r="F2" s="1730"/>
      <c r="G2" s="1730"/>
      <c r="H2" s="1" t="s">
        <v>16</v>
      </c>
    </row>
    <row r="3" spans="2:8" ht="36" customHeight="1" x14ac:dyDescent="0.2">
      <c r="B3" s="1713" t="s">
        <v>1836</v>
      </c>
      <c r="C3" s="1795"/>
      <c r="D3" s="1795"/>
      <c r="E3" s="1795"/>
      <c r="F3" s="1795"/>
      <c r="G3" s="1795"/>
    </row>
    <row r="4" spans="2:8" ht="19.149999999999999" customHeight="1" x14ac:dyDescent="0.2">
      <c r="B4" s="1796" t="s">
        <v>1837</v>
      </c>
      <c r="C4" s="1796"/>
      <c r="D4" s="1796"/>
      <c r="E4" s="1796"/>
      <c r="F4" s="1796"/>
      <c r="G4" s="1796"/>
    </row>
    <row r="5" spans="2:8" ht="14.45" customHeight="1" thickBot="1" x14ac:dyDescent="0.25">
      <c r="B5" s="1751">
        <v>2020</v>
      </c>
      <c r="C5" s="1751"/>
      <c r="D5" s="1751"/>
      <c r="E5" s="1751"/>
      <c r="F5" s="1751"/>
      <c r="G5" s="1751"/>
    </row>
    <row r="6" spans="2:8" ht="23.25" customHeight="1" x14ac:dyDescent="0.2">
      <c r="B6" s="1064"/>
      <c r="C6" s="1064"/>
      <c r="D6" s="1064"/>
      <c r="E6" s="1064"/>
      <c r="F6" s="1064"/>
      <c r="G6" s="1064"/>
    </row>
    <row r="7" spans="2:8" ht="17.25" customHeight="1" x14ac:dyDescent="0.2">
      <c r="B7" s="1738" t="s">
        <v>1182</v>
      </c>
      <c r="C7" s="1793" t="s">
        <v>1739</v>
      </c>
      <c r="D7" s="1793"/>
      <c r="E7" s="1793"/>
      <c r="F7" s="1779" t="s">
        <v>1838</v>
      </c>
      <c r="G7" s="1779" t="s">
        <v>0</v>
      </c>
    </row>
    <row r="8" spans="2:8" ht="23.25" customHeight="1" x14ac:dyDescent="0.2">
      <c r="B8" s="1797"/>
      <c r="C8" s="1180" t="s">
        <v>481</v>
      </c>
      <c r="D8" s="1180" t="s">
        <v>1612</v>
      </c>
      <c r="E8" s="1180" t="s">
        <v>485</v>
      </c>
      <c r="F8" s="1798"/>
      <c r="G8" s="1798"/>
    </row>
    <row r="9" spans="2:8" ht="18" customHeight="1" x14ac:dyDescent="0.2">
      <c r="B9" s="1199" t="s">
        <v>1740</v>
      </c>
      <c r="C9" s="1200">
        <v>543383.16669963778</v>
      </c>
      <c r="D9" s="1200">
        <v>453139.85103436897</v>
      </c>
      <c r="E9" s="1200">
        <v>558677.76898210077</v>
      </c>
      <c r="F9" s="1200">
        <v>321030.78660095058</v>
      </c>
      <c r="G9" s="1187">
        <v>480542.7329209111</v>
      </c>
    </row>
    <row r="10" spans="2:8" ht="18" customHeight="1" x14ac:dyDescent="0.2">
      <c r="B10" s="1199" t="s">
        <v>1741</v>
      </c>
      <c r="C10" s="1200">
        <v>869862.03150414233</v>
      </c>
      <c r="D10" s="1200">
        <v>831212.31902788032</v>
      </c>
      <c r="E10" s="1200">
        <v>852670.65216571616</v>
      </c>
      <c r="F10" s="1200">
        <v>526550.00808569428</v>
      </c>
      <c r="G10" s="1187">
        <v>838248.00171991531</v>
      </c>
    </row>
    <row r="11" spans="2:8" ht="18" customHeight="1" x14ac:dyDescent="0.2">
      <c r="B11" s="1199" t="s">
        <v>1199</v>
      </c>
      <c r="C11" s="1200">
        <v>1593349.3594981194</v>
      </c>
      <c r="D11" s="1200">
        <v>1727408.2170524807</v>
      </c>
      <c r="E11" s="1200">
        <v>1486742.0848298776</v>
      </c>
      <c r="F11" s="1200">
        <v>1716960.1303192913</v>
      </c>
      <c r="G11" s="1187">
        <v>1666819.3119365543</v>
      </c>
    </row>
    <row r="12" spans="2:8" ht="18" customHeight="1" x14ac:dyDescent="0.2">
      <c r="B12" s="1199" t="s">
        <v>1742</v>
      </c>
      <c r="C12" s="1200">
        <v>947244.75215413014</v>
      </c>
      <c r="D12" s="1200">
        <v>852103.70756091888</v>
      </c>
      <c r="E12" s="1200">
        <v>857240.65861024999</v>
      </c>
      <c r="F12" s="1200">
        <v>423896.91610758775</v>
      </c>
      <c r="G12" s="1187">
        <v>859566.23048858787</v>
      </c>
    </row>
    <row r="13" spans="2:8" ht="18" customHeight="1" x14ac:dyDescent="0.2">
      <c r="B13" s="1199" t="s">
        <v>1743</v>
      </c>
      <c r="C13" s="1200">
        <v>1331262.5223540342</v>
      </c>
      <c r="D13" s="1200">
        <v>1318608.3716327904</v>
      </c>
      <c r="E13" s="1200">
        <v>1680975.4101048452</v>
      </c>
      <c r="F13" s="1200">
        <v>459163.80567302578</v>
      </c>
      <c r="G13" s="1187">
        <v>1254101.1108176536</v>
      </c>
    </row>
    <row r="14" spans="2:8" ht="18" customHeight="1" x14ac:dyDescent="0.2">
      <c r="B14" s="1199" t="s">
        <v>1197</v>
      </c>
      <c r="C14" s="1200">
        <v>726246.18708096631</v>
      </c>
      <c r="D14" s="1200">
        <v>764834.93197275011</v>
      </c>
      <c r="E14" s="1200">
        <v>684649.39116815373</v>
      </c>
      <c r="F14" s="1200">
        <v>393507.50032153243</v>
      </c>
      <c r="G14" s="1187">
        <v>713148.02249871718</v>
      </c>
    </row>
    <row r="15" spans="2:8" ht="18" customHeight="1" x14ac:dyDescent="0.2">
      <c r="B15" s="1199" t="s">
        <v>1744</v>
      </c>
      <c r="C15" s="1200">
        <v>865795.45184326684</v>
      </c>
      <c r="D15" s="1200">
        <v>732699.41559325729</v>
      </c>
      <c r="E15" s="1200">
        <v>599711.48833689233</v>
      </c>
      <c r="F15" s="1200">
        <v>486219.63701326941</v>
      </c>
      <c r="G15" s="1187">
        <v>734336.20404161827</v>
      </c>
    </row>
    <row r="16" spans="2:8" ht="18" customHeight="1" x14ac:dyDescent="0.2">
      <c r="B16" s="1199" t="s">
        <v>1745</v>
      </c>
      <c r="C16" s="1200">
        <v>560715.83207617281</v>
      </c>
      <c r="D16" s="1200">
        <v>498207.94629785878</v>
      </c>
      <c r="E16" s="1200">
        <v>534736.44238641218</v>
      </c>
      <c r="F16" s="1200">
        <v>365182.4026097412</v>
      </c>
      <c r="G16" s="1187">
        <v>503943.79951837042</v>
      </c>
    </row>
    <row r="17" spans="2:8" ht="18" customHeight="1" x14ac:dyDescent="0.2">
      <c r="B17" s="1199" t="s">
        <v>1746</v>
      </c>
      <c r="C17" s="1200">
        <v>889775.67043189134</v>
      </c>
      <c r="D17" s="1200">
        <v>802181.61865463213</v>
      </c>
      <c r="E17" s="1200">
        <v>823614.72431098751</v>
      </c>
      <c r="F17" s="1200">
        <v>383780.77735498833</v>
      </c>
      <c r="G17" s="1187">
        <v>776666.78020101506</v>
      </c>
    </row>
    <row r="18" spans="2:8" ht="18" customHeight="1" x14ac:dyDescent="0.2">
      <c r="B18" s="1199" t="s">
        <v>1747</v>
      </c>
      <c r="C18" s="1200">
        <v>1340223.9230275468</v>
      </c>
      <c r="D18" s="1200">
        <v>1362158.7982756819</v>
      </c>
      <c r="E18" s="1200">
        <v>1552956.919197394</v>
      </c>
      <c r="F18" s="1200">
        <v>1058508.1612956505</v>
      </c>
      <c r="G18" s="1187">
        <v>1345292.3501951389</v>
      </c>
    </row>
    <row r="19" spans="2:8" ht="18" customHeight="1" x14ac:dyDescent="0.2">
      <c r="B19" s="1199" t="s">
        <v>1748</v>
      </c>
      <c r="C19" s="1200">
        <v>780508.76420805405</v>
      </c>
      <c r="D19" s="1200">
        <v>822701.62646455085</v>
      </c>
      <c r="E19" s="1200">
        <v>731799.39666585531</v>
      </c>
      <c r="F19" s="1200">
        <v>647767.99059346062</v>
      </c>
      <c r="G19" s="1187">
        <v>760781.11202415091</v>
      </c>
    </row>
    <row r="20" spans="2:8" ht="18" customHeight="1" x14ac:dyDescent="0.2">
      <c r="B20" s="1199" t="s">
        <v>1749</v>
      </c>
      <c r="C20" s="1200">
        <v>1007533.3592414141</v>
      </c>
      <c r="D20" s="1200">
        <v>972314.38094988954</v>
      </c>
      <c r="E20" s="1200">
        <v>943224.21942862845</v>
      </c>
      <c r="F20" s="1200">
        <v>1143492.3165479286</v>
      </c>
      <c r="G20" s="1187">
        <v>995441.43800872506</v>
      </c>
    </row>
    <row r="21" spans="2:8" ht="18" customHeight="1" x14ac:dyDescent="0.2">
      <c r="B21" s="1199" t="s">
        <v>1198</v>
      </c>
      <c r="C21" s="1200">
        <v>924699.50312755583</v>
      </c>
      <c r="D21" s="1200">
        <v>985293.00594819814</v>
      </c>
      <c r="E21" s="1200">
        <v>1016730.2247039614</v>
      </c>
      <c r="F21" s="1200">
        <v>684988.60030267085</v>
      </c>
      <c r="G21" s="1187">
        <v>924161.0539209093</v>
      </c>
    </row>
    <row r="22" spans="2:8" ht="18" customHeight="1" x14ac:dyDescent="0.2">
      <c r="B22" s="1199" t="s">
        <v>1750</v>
      </c>
      <c r="C22" s="1200">
        <v>915865.15156051912</v>
      </c>
      <c r="D22" s="1200">
        <v>952323.17564026744</v>
      </c>
      <c r="E22" s="1200">
        <v>844778.77255568467</v>
      </c>
      <c r="F22" s="1200">
        <v>781832.5824569267</v>
      </c>
      <c r="G22" s="1187">
        <v>858921.72494803567</v>
      </c>
    </row>
    <row r="23" spans="2:8" ht="18" customHeight="1" x14ac:dyDescent="0.2">
      <c r="B23" s="1199" t="s">
        <v>1751</v>
      </c>
      <c r="C23" s="1200">
        <v>857389.49813253165</v>
      </c>
      <c r="D23" s="1200">
        <v>690508.93757552782</v>
      </c>
      <c r="E23" s="1200">
        <v>514288.32605338295</v>
      </c>
      <c r="F23" s="1200">
        <v>432101.56208432443</v>
      </c>
      <c r="G23" s="1187">
        <v>592855.88694540656</v>
      </c>
    </row>
    <row r="24" spans="2:8" ht="18" customHeight="1" x14ac:dyDescent="0.2">
      <c r="B24" s="1199" t="s">
        <v>1752</v>
      </c>
      <c r="C24" s="1200">
        <v>435641.61537942046</v>
      </c>
      <c r="D24" s="1200">
        <v>406053.62498935265</v>
      </c>
      <c r="E24" s="1200">
        <v>391815.2332802923</v>
      </c>
      <c r="F24" s="1200">
        <v>344088.43633701844</v>
      </c>
      <c r="G24" s="1187">
        <v>361153.54506195686</v>
      </c>
    </row>
    <row r="25" spans="2:8" ht="18" customHeight="1" x14ac:dyDescent="0.2">
      <c r="B25" s="1199" t="s">
        <v>1753</v>
      </c>
      <c r="C25" s="1200">
        <v>805340.23350030265</v>
      </c>
      <c r="D25" s="1200">
        <v>1234590.1089725033</v>
      </c>
      <c r="E25" s="1200">
        <v>1113683.4630541871</v>
      </c>
      <c r="F25" s="1200">
        <v>714054.38769129605</v>
      </c>
      <c r="G25" s="1187">
        <v>863386.04310820717</v>
      </c>
    </row>
    <row r="26" spans="2:8" ht="18" customHeight="1" x14ac:dyDescent="0.2">
      <c r="B26" s="1199" t="s">
        <v>1808</v>
      </c>
      <c r="C26" s="1200"/>
      <c r="D26" s="1200"/>
      <c r="E26" s="1200"/>
      <c r="F26" s="1200">
        <v>267577.64135714591</v>
      </c>
      <c r="G26" s="1187">
        <v>267577.64135714591</v>
      </c>
    </row>
    <row r="27" spans="2:8" ht="18" customHeight="1" x14ac:dyDescent="0.2">
      <c r="B27" s="1201" t="s">
        <v>0</v>
      </c>
      <c r="C27" s="1202">
        <v>859977.30531621014</v>
      </c>
      <c r="D27" s="1202">
        <v>825169.3813978351</v>
      </c>
      <c r="E27" s="1202">
        <v>784100.61790356925</v>
      </c>
      <c r="F27" s="1202">
        <v>529085.10915649077</v>
      </c>
      <c r="G27" s="1202">
        <v>771874.8209248014</v>
      </c>
      <c r="H27" s="1090"/>
    </row>
    <row r="28" spans="2:8" x14ac:dyDescent="0.2">
      <c r="B28" s="1188" t="s">
        <v>1839</v>
      </c>
      <c r="C28" s="1090"/>
      <c r="D28" s="1090"/>
      <c r="E28" s="1090"/>
      <c r="F28" s="1090"/>
      <c r="G28" s="1090"/>
    </row>
    <row r="29" spans="2:8" x14ac:dyDescent="0.2">
      <c r="B29" s="1134"/>
      <c r="C29" s="1135"/>
      <c r="D29" s="1135"/>
      <c r="E29" s="1135"/>
      <c r="F29" s="1135"/>
      <c r="G29" s="1203"/>
    </row>
    <row r="30" spans="2:8" x14ac:dyDescent="0.2">
      <c r="B30" s="1136"/>
      <c r="C30" s="1175"/>
      <c r="D30" s="1175"/>
      <c r="E30" s="1175"/>
      <c r="F30" s="1175"/>
      <c r="G30" s="1175"/>
    </row>
    <row r="31" spans="2:8" x14ac:dyDescent="0.2">
      <c r="B31" s="1204"/>
      <c r="C31" s="1205"/>
      <c r="D31" s="1205"/>
      <c r="E31" s="1205"/>
      <c r="F31" s="1205"/>
      <c r="G31" s="1206"/>
    </row>
    <row r="32" spans="2:8" x14ac:dyDescent="0.2">
      <c r="C32" s="1070"/>
      <c r="D32" s="1070"/>
      <c r="E32" s="1070"/>
      <c r="F32" s="1070"/>
      <c r="G32" s="1070"/>
    </row>
    <row r="35" spans="2:7" x14ac:dyDescent="0.2">
      <c r="C35" s="1207"/>
      <c r="D35" s="1207"/>
      <c r="E35" s="1207"/>
      <c r="F35" s="1207"/>
      <c r="G35" s="1090"/>
    </row>
    <row r="39" spans="2:7" ht="11.25" customHeight="1" x14ac:dyDescent="0.2"/>
    <row r="40" spans="2:7" ht="11.25" customHeight="1" x14ac:dyDescent="0.2"/>
    <row r="44" spans="2:7" x14ac:dyDescent="0.2">
      <c r="B44" s="892"/>
    </row>
    <row r="45" spans="2:7" x14ac:dyDescent="0.2">
      <c r="B45" s="1208"/>
    </row>
    <row r="46" spans="2:7" x14ac:dyDescent="0.2">
      <c r="B46" s="1150"/>
    </row>
    <row r="47" spans="2:7" x14ac:dyDescent="0.2">
      <c r="B47" s="1150"/>
    </row>
    <row r="48" spans="2:7" x14ac:dyDescent="0.2">
      <c r="B48" s="1209"/>
    </row>
    <row r="49" spans="2:2" x14ac:dyDescent="0.2">
      <c r="B49" s="1209"/>
    </row>
    <row r="50" spans="2:2" x14ac:dyDescent="0.2">
      <c r="B50" s="1209"/>
    </row>
    <row r="51" spans="2:2" x14ac:dyDescent="0.2">
      <c r="B51" s="1209"/>
    </row>
    <row r="52" spans="2:2" x14ac:dyDescent="0.2">
      <c r="B52" s="1209"/>
    </row>
    <row r="53" spans="2:2" x14ac:dyDescent="0.2">
      <c r="B53" s="1209"/>
    </row>
    <row r="54" spans="2:2" x14ac:dyDescent="0.2">
      <c r="B54" s="1209"/>
    </row>
    <row r="55" spans="2:2" x14ac:dyDescent="0.2">
      <c r="B55" s="1209"/>
    </row>
    <row r="56" spans="2:2" x14ac:dyDescent="0.2">
      <c r="B56" s="1209"/>
    </row>
    <row r="57" spans="2:2" x14ac:dyDescent="0.2">
      <c r="B57" s="1150"/>
    </row>
    <row r="58" spans="2:2" x14ac:dyDescent="0.2">
      <c r="B58" s="1150"/>
    </row>
    <row r="59" spans="2:2" x14ac:dyDescent="0.2">
      <c r="B59" s="1150"/>
    </row>
    <row r="60" spans="2:2" x14ac:dyDescent="0.2">
      <c r="B60" s="1150"/>
    </row>
    <row r="61" spans="2:2" x14ac:dyDescent="0.2">
      <c r="B61" s="1150"/>
    </row>
    <row r="62" spans="2:2" x14ac:dyDescent="0.2">
      <c r="B62" s="1150"/>
    </row>
  </sheetData>
  <mergeCells count="8">
    <mergeCell ref="B2:G2"/>
    <mergeCell ref="B3:G3"/>
    <mergeCell ref="B4:G4"/>
    <mergeCell ref="B5:G5"/>
    <mergeCell ref="B7:B8"/>
    <mergeCell ref="C7:E7"/>
    <mergeCell ref="F7:F8"/>
    <mergeCell ref="G7:G8"/>
  </mergeCells>
  <hyperlinks>
    <hyperlink ref="H2" location="'Indice Total'!A7" display="Volver" xr:uid="{00000000-0004-0000-1200-000000000000}"/>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sheetPr>
  <dimension ref="B1:B45"/>
  <sheetViews>
    <sheetView showGridLines="0" zoomScale="90" zoomScaleNormal="90" workbookViewId="0"/>
  </sheetViews>
  <sheetFormatPr baseColWidth="10" defaultRowHeight="15" x14ac:dyDescent="0.25"/>
  <cols>
    <col min="1" max="1" width="23.7109375" customWidth="1"/>
    <col min="2" max="2" width="179.5703125" customWidth="1"/>
  </cols>
  <sheetData>
    <row r="1" spans="2:2" ht="42.95" customHeight="1" x14ac:dyDescent="0.25">
      <c r="B1" s="94"/>
    </row>
    <row r="2" spans="2:2" ht="26.25" x14ac:dyDescent="0.25">
      <c r="B2" s="95" t="s">
        <v>115</v>
      </c>
    </row>
    <row r="3" spans="2:2" ht="30" customHeight="1" x14ac:dyDescent="0.25">
      <c r="B3" s="94"/>
    </row>
    <row r="4" spans="2:2" ht="60" customHeight="1" x14ac:dyDescent="0.25">
      <c r="B4" s="96" t="s">
        <v>1571</v>
      </c>
    </row>
    <row r="5" spans="2:2" x14ac:dyDescent="0.25">
      <c r="B5" s="97"/>
    </row>
    <row r="6" spans="2:2" ht="15.75" x14ac:dyDescent="0.25">
      <c r="B6" s="98" t="s">
        <v>116</v>
      </c>
    </row>
    <row r="7" spans="2:2" x14ac:dyDescent="0.25">
      <c r="B7" s="97"/>
    </row>
    <row r="8" spans="2:2" ht="225" x14ac:dyDescent="0.25">
      <c r="B8" s="99" t="s">
        <v>1572</v>
      </c>
    </row>
    <row r="9" spans="2:2" x14ac:dyDescent="0.25">
      <c r="B9" s="97"/>
    </row>
    <row r="10" spans="2:2" ht="15.75" x14ac:dyDescent="0.25">
      <c r="B10" s="98" t="s">
        <v>117</v>
      </c>
    </row>
    <row r="11" spans="2:2" x14ac:dyDescent="0.25">
      <c r="B11" s="97"/>
    </row>
    <row r="12" spans="2:2" ht="93" customHeight="1" x14ac:dyDescent="0.25">
      <c r="B12" s="97" t="s">
        <v>118</v>
      </c>
    </row>
    <row r="13" spans="2:2" x14ac:dyDescent="0.25">
      <c r="B13" s="97"/>
    </row>
    <row r="14" spans="2:2" ht="15.75" x14ac:dyDescent="0.25">
      <c r="B14" s="98" t="s">
        <v>119</v>
      </c>
    </row>
    <row r="15" spans="2:2" ht="15.75" customHeight="1" x14ac:dyDescent="0.25">
      <c r="B15" s="99" t="s">
        <v>120</v>
      </c>
    </row>
    <row r="16" spans="2:2" ht="135" x14ac:dyDescent="0.25">
      <c r="B16" s="100" t="s">
        <v>1579</v>
      </c>
    </row>
    <row r="17" spans="2:2" x14ac:dyDescent="0.25">
      <c r="B17" s="100"/>
    </row>
    <row r="18" spans="2:2" ht="15.75" x14ac:dyDescent="0.25">
      <c r="B18" s="98" t="s">
        <v>1580</v>
      </c>
    </row>
    <row r="19" spans="2:2" x14ac:dyDescent="0.25">
      <c r="B19" s="97"/>
    </row>
    <row r="20" spans="2:2" ht="63" customHeight="1" x14ac:dyDescent="0.25">
      <c r="B20" s="99" t="s">
        <v>1573</v>
      </c>
    </row>
    <row r="21" spans="2:2" x14ac:dyDescent="0.25">
      <c r="B21" s="97"/>
    </row>
    <row r="22" spans="2:2" ht="15.75" x14ac:dyDescent="0.25">
      <c r="B22" s="98" t="s">
        <v>121</v>
      </c>
    </row>
    <row r="23" spans="2:2" x14ac:dyDescent="0.25">
      <c r="B23" s="101"/>
    </row>
    <row r="24" spans="2:2" ht="60" x14ac:dyDescent="0.25">
      <c r="B24" s="99" t="s">
        <v>1574</v>
      </c>
    </row>
    <row r="25" spans="2:2" ht="15" customHeight="1" x14ac:dyDescent="0.25">
      <c r="B25" s="98"/>
    </row>
    <row r="26" spans="2:2" ht="15" customHeight="1" x14ac:dyDescent="0.25">
      <c r="B26" s="98" t="s">
        <v>122</v>
      </c>
    </row>
    <row r="27" spans="2:2" ht="15" customHeight="1" x14ac:dyDescent="0.25">
      <c r="B27" s="97"/>
    </row>
    <row r="28" spans="2:2" ht="75" x14ac:dyDescent="0.25">
      <c r="B28" s="99" t="s">
        <v>1575</v>
      </c>
    </row>
    <row r="29" spans="2:2" x14ac:dyDescent="0.25">
      <c r="B29" s="99"/>
    </row>
    <row r="30" spans="2:2" ht="15.75" x14ac:dyDescent="0.25">
      <c r="B30" s="98" t="s">
        <v>123</v>
      </c>
    </row>
    <row r="31" spans="2:2" x14ac:dyDescent="0.25">
      <c r="B31" s="97"/>
    </row>
    <row r="32" spans="2:2" ht="30" x14ac:dyDescent="0.25">
      <c r="B32" s="99" t="s">
        <v>124</v>
      </c>
    </row>
    <row r="33" spans="2:2" ht="15" customHeight="1" x14ac:dyDescent="0.25">
      <c r="B33" s="97"/>
    </row>
    <row r="34" spans="2:2" ht="15" customHeight="1" x14ac:dyDescent="0.25">
      <c r="B34" s="98" t="s">
        <v>125</v>
      </c>
    </row>
    <row r="35" spans="2:2" ht="15" customHeight="1" x14ac:dyDescent="0.25">
      <c r="B35" s="97"/>
    </row>
    <row r="36" spans="2:2" ht="45" x14ac:dyDescent="0.25">
      <c r="B36" s="99" t="s">
        <v>1576</v>
      </c>
    </row>
    <row r="37" spans="2:2" ht="15" customHeight="1" x14ac:dyDescent="0.25">
      <c r="B37" s="98"/>
    </row>
    <row r="38" spans="2:2" ht="15" customHeight="1" x14ac:dyDescent="0.25">
      <c r="B38" s="98" t="s">
        <v>126</v>
      </c>
    </row>
    <row r="39" spans="2:2" ht="15" customHeight="1" x14ac:dyDescent="0.25">
      <c r="B39" s="97"/>
    </row>
    <row r="40" spans="2:2" ht="22.5" customHeight="1" x14ac:dyDescent="0.25">
      <c r="B40" s="99" t="s">
        <v>1577</v>
      </c>
    </row>
    <row r="41" spans="2:2" x14ac:dyDescent="0.25">
      <c r="B41" s="97"/>
    </row>
    <row r="42" spans="2:2" ht="15.75" x14ac:dyDescent="0.25">
      <c r="B42" s="98" t="s">
        <v>127</v>
      </c>
    </row>
    <row r="43" spans="2:2" ht="15.75" x14ac:dyDescent="0.25">
      <c r="B43" s="98"/>
    </row>
    <row r="44" spans="2:2" ht="30" x14ac:dyDescent="0.25">
      <c r="B44" s="99" t="s">
        <v>1578</v>
      </c>
    </row>
    <row r="45" spans="2:2" x14ac:dyDescent="0.25">
      <c r="B45" s="102"/>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tint="-0.499984740745262"/>
  </sheetPr>
  <dimension ref="B1:H39"/>
  <sheetViews>
    <sheetView showGridLines="0" zoomScale="90" zoomScaleNormal="90" workbookViewId="0"/>
  </sheetViews>
  <sheetFormatPr baseColWidth="10" defaultColWidth="11.42578125" defaultRowHeight="12.75" x14ac:dyDescent="0.2"/>
  <cols>
    <col min="1" max="1" width="18.42578125" style="891" customWidth="1"/>
    <col min="2" max="2" width="41.140625" style="891" customWidth="1"/>
    <col min="3" max="4" width="14.42578125" style="891" customWidth="1"/>
    <col min="5" max="5" width="14.7109375" style="891" customWidth="1"/>
    <col min="6" max="6" width="13.85546875" style="891" customWidth="1"/>
    <col min="7" max="7" width="15.42578125" style="891" customWidth="1"/>
    <col min="8" max="16384" width="11.42578125" style="891"/>
  </cols>
  <sheetData>
    <row r="1" spans="2:8" ht="42.95" customHeight="1" x14ac:dyDescent="0.2"/>
    <row r="2" spans="2:8" ht="21.75" customHeight="1" x14ac:dyDescent="0.2">
      <c r="B2" s="1730" t="s">
        <v>1840</v>
      </c>
      <c r="C2" s="1730"/>
      <c r="D2" s="1730"/>
      <c r="E2" s="1730"/>
      <c r="F2" s="1730"/>
      <c r="G2" s="1730"/>
      <c r="H2" s="1" t="s">
        <v>16</v>
      </c>
    </row>
    <row r="3" spans="2:8" ht="33.75" customHeight="1" x14ac:dyDescent="0.2">
      <c r="B3" s="1713" t="s">
        <v>1841</v>
      </c>
      <c r="C3" s="1795"/>
      <c r="D3" s="1795"/>
      <c r="E3" s="1795"/>
      <c r="F3" s="1795"/>
      <c r="G3" s="1795"/>
    </row>
    <row r="4" spans="2:8" ht="19.149999999999999" customHeight="1" x14ac:dyDescent="0.2">
      <c r="B4" s="1796" t="s">
        <v>1842</v>
      </c>
      <c r="C4" s="1796"/>
      <c r="D4" s="1796"/>
      <c r="E4" s="1796"/>
      <c r="F4" s="1796"/>
      <c r="G4" s="1796"/>
    </row>
    <row r="5" spans="2:8" ht="16.5" thickBot="1" x14ac:dyDescent="0.25">
      <c r="B5" s="1751">
        <v>2020</v>
      </c>
      <c r="C5" s="1751"/>
      <c r="D5" s="1751"/>
      <c r="E5" s="1751"/>
      <c r="F5" s="1751"/>
      <c r="G5" s="1751"/>
      <c r="H5" s="1210"/>
    </row>
    <row r="6" spans="2:8" ht="23.25" customHeight="1" x14ac:dyDescent="0.2">
      <c r="B6" s="1064"/>
      <c r="C6" s="1064"/>
      <c r="D6" s="1064"/>
      <c r="E6" s="1064"/>
      <c r="F6" s="1064"/>
      <c r="G6" s="1064"/>
      <c r="H6" s="1124"/>
    </row>
    <row r="7" spans="2:8" ht="18.75" customHeight="1" x14ac:dyDescent="0.2">
      <c r="B7" s="1791" t="s">
        <v>1182</v>
      </c>
      <c r="C7" s="1793" t="s">
        <v>1739</v>
      </c>
      <c r="D7" s="1793"/>
      <c r="E7" s="1793"/>
      <c r="F7" s="1779" t="s">
        <v>1838</v>
      </c>
      <c r="G7" s="1779" t="s">
        <v>0</v>
      </c>
      <c r="H7" s="1039"/>
    </row>
    <row r="8" spans="2:8" ht="23.25" customHeight="1" x14ac:dyDescent="0.2">
      <c r="B8" s="1799"/>
      <c r="C8" s="1180" t="s">
        <v>481</v>
      </c>
      <c r="D8" s="1180" t="s">
        <v>1612</v>
      </c>
      <c r="E8" s="1180" t="s">
        <v>485</v>
      </c>
      <c r="F8" s="1798"/>
      <c r="G8" s="1798"/>
      <c r="H8" s="1039"/>
    </row>
    <row r="9" spans="2:8" ht="18" customHeight="1" x14ac:dyDescent="0.2">
      <c r="B9" s="1199" t="s">
        <v>1740</v>
      </c>
      <c r="C9" s="1200">
        <v>1216812.5965359998</v>
      </c>
      <c r="D9" s="1200">
        <v>708512.25176300004</v>
      </c>
      <c r="E9" s="1708">
        <v>168327.935761</v>
      </c>
      <c r="F9" s="1200">
        <v>244359.64589861879</v>
      </c>
      <c r="G9" s="1187">
        <f t="shared" ref="G9:G27" si="0">SUM(C9:F9)</f>
        <v>2338012.4299586187</v>
      </c>
      <c r="H9" s="1163"/>
    </row>
    <row r="10" spans="2:8" ht="18" customHeight="1" x14ac:dyDescent="0.2">
      <c r="B10" s="1199" t="s">
        <v>1741</v>
      </c>
      <c r="C10" s="1200">
        <v>297564.143461</v>
      </c>
      <c r="D10" s="1200">
        <v>136158.396343</v>
      </c>
      <c r="E10" s="1708">
        <v>18091.113227000002</v>
      </c>
      <c r="F10" s="1200">
        <v>16839.069258580501</v>
      </c>
      <c r="G10" s="1187">
        <f t="shared" si="0"/>
        <v>468652.7222895805</v>
      </c>
      <c r="H10" s="1163"/>
    </row>
    <row r="11" spans="2:8" ht="18" customHeight="1" x14ac:dyDescent="0.2">
      <c r="B11" s="1199" t="s">
        <v>1199</v>
      </c>
      <c r="C11" s="1200">
        <v>606632.714943</v>
      </c>
      <c r="D11" s="1200">
        <v>668536.34593900002</v>
      </c>
      <c r="E11" s="1708">
        <v>35350.266551000001</v>
      </c>
      <c r="F11" s="1200">
        <v>301501.63280432823</v>
      </c>
      <c r="G11" s="1187">
        <f t="shared" si="0"/>
        <v>1612020.9602373284</v>
      </c>
      <c r="H11" s="1163"/>
    </row>
    <row r="12" spans="2:8" ht="18" customHeight="1" x14ac:dyDescent="0.2">
      <c r="B12" s="1199" t="s">
        <v>1742</v>
      </c>
      <c r="C12" s="1200">
        <v>2896859.164814</v>
      </c>
      <c r="D12" s="1200">
        <v>1670427.4678430003</v>
      </c>
      <c r="E12" s="1708">
        <v>588666.30302699993</v>
      </c>
      <c r="F12" s="1200">
        <v>245104.82703789716</v>
      </c>
      <c r="G12" s="1187">
        <f t="shared" si="0"/>
        <v>5401057.762721898</v>
      </c>
      <c r="H12" s="1163"/>
    </row>
    <row r="13" spans="2:8" ht="18" customHeight="1" x14ac:dyDescent="0.2">
      <c r="B13" s="1199" t="s">
        <v>1743</v>
      </c>
      <c r="C13" s="1200">
        <v>283802.53830300004</v>
      </c>
      <c r="D13" s="1200">
        <v>174703.74176600002</v>
      </c>
      <c r="E13" s="1708">
        <v>38959.967079999995</v>
      </c>
      <c r="F13" s="1200">
        <v>20152.699430989102</v>
      </c>
      <c r="G13" s="1187">
        <f t="shared" si="0"/>
        <v>517618.94657998916</v>
      </c>
      <c r="H13" s="1163"/>
    </row>
    <row r="14" spans="2:8" ht="18" customHeight="1" x14ac:dyDescent="0.2">
      <c r="B14" s="1199" t="s">
        <v>1197</v>
      </c>
      <c r="C14" s="1200">
        <v>1531774.4916670003</v>
      </c>
      <c r="D14" s="1200">
        <v>3205308.4746579994</v>
      </c>
      <c r="E14" s="1708">
        <v>386424.33216799999</v>
      </c>
      <c r="F14" s="1200">
        <v>280878.17708700371</v>
      </c>
      <c r="G14" s="1187">
        <f t="shared" si="0"/>
        <v>5404385.4755800031</v>
      </c>
      <c r="H14" s="1163"/>
    </row>
    <row r="15" spans="2:8" ht="18" customHeight="1" x14ac:dyDescent="0.2">
      <c r="B15" s="1199" t="s">
        <v>1744</v>
      </c>
      <c r="C15" s="1200">
        <v>3629872.5399209997</v>
      </c>
      <c r="D15" s="1200">
        <v>2750784.4064529995</v>
      </c>
      <c r="E15" s="1708">
        <v>433055.263997</v>
      </c>
      <c r="F15" s="1200">
        <v>877504.88989969797</v>
      </c>
      <c r="G15" s="1187">
        <f t="shared" si="0"/>
        <v>7691217.1002706969</v>
      </c>
      <c r="H15" s="1163"/>
    </row>
    <row r="16" spans="2:8" ht="18" customHeight="1" x14ac:dyDescent="0.2">
      <c r="B16" s="1199" t="s">
        <v>1745</v>
      </c>
      <c r="C16" s="1200">
        <v>697125.65827199991</v>
      </c>
      <c r="D16" s="1200">
        <v>400340.97374299995</v>
      </c>
      <c r="E16" s="1708">
        <v>291441.52109300002</v>
      </c>
      <c r="F16" s="1200">
        <v>217793.68936924179</v>
      </c>
      <c r="G16" s="1187">
        <f t="shared" si="0"/>
        <v>1606701.8424772415</v>
      </c>
      <c r="H16" s="1163"/>
    </row>
    <row r="17" spans="2:8" ht="18" customHeight="1" x14ac:dyDescent="0.2">
      <c r="B17" s="1199" t="s">
        <v>1746</v>
      </c>
      <c r="C17" s="1200">
        <v>1740217.0278009998</v>
      </c>
      <c r="D17" s="1200">
        <v>1333999.9554660004</v>
      </c>
      <c r="E17" s="1708">
        <v>588503.19426499994</v>
      </c>
      <c r="F17" s="1200">
        <v>290306.36366085266</v>
      </c>
      <c r="G17" s="1187">
        <f t="shared" si="0"/>
        <v>3953026.5411928529</v>
      </c>
      <c r="H17" s="1163"/>
    </row>
    <row r="18" spans="2:8" ht="18" customHeight="1" x14ac:dyDescent="0.2">
      <c r="B18" s="1199" t="s">
        <v>1747</v>
      </c>
      <c r="C18" s="1200">
        <v>1129568.8670300001</v>
      </c>
      <c r="D18" s="1200">
        <v>1605850.3694459999</v>
      </c>
      <c r="E18" s="1708">
        <v>266473.43072200002</v>
      </c>
      <c r="F18" s="1200">
        <v>189144.82334191981</v>
      </c>
      <c r="G18" s="1187">
        <f t="shared" si="0"/>
        <v>3191037.4905399196</v>
      </c>
      <c r="H18" s="1163"/>
    </row>
    <row r="19" spans="2:8" ht="18" customHeight="1" x14ac:dyDescent="0.2">
      <c r="B19" s="1199" t="s">
        <v>1748</v>
      </c>
      <c r="C19" s="1200">
        <v>3867000.2324270001</v>
      </c>
      <c r="D19" s="1200">
        <v>2789828.1093339999</v>
      </c>
      <c r="E19" s="1708">
        <v>616317.79287500004</v>
      </c>
      <c r="F19" s="1200">
        <v>1623861.0738271603</v>
      </c>
      <c r="G19" s="1187">
        <f t="shared" si="0"/>
        <v>8897007.2084631603</v>
      </c>
      <c r="H19" s="1163"/>
    </row>
    <row r="20" spans="2:8" ht="18" customHeight="1" x14ac:dyDescent="0.2">
      <c r="B20" s="1199" t="s">
        <v>1749</v>
      </c>
      <c r="C20" s="1200">
        <v>3170562.3967289994</v>
      </c>
      <c r="D20" s="1200">
        <v>1858298.9126440003</v>
      </c>
      <c r="E20" s="1708">
        <v>831940.73957199999</v>
      </c>
      <c r="F20" s="1200">
        <v>403218.2606611306</v>
      </c>
      <c r="G20" s="1187">
        <f t="shared" si="0"/>
        <v>6264020.3096061302</v>
      </c>
      <c r="H20" s="1163"/>
    </row>
    <row r="21" spans="2:8" ht="18" customHeight="1" x14ac:dyDescent="0.2">
      <c r="B21" s="1199" t="s">
        <v>1198</v>
      </c>
      <c r="C21" s="1200">
        <v>2602712.8540739999</v>
      </c>
      <c r="D21" s="1200">
        <v>1536694.5014530004</v>
      </c>
      <c r="E21" s="1708">
        <v>473868.47255800001</v>
      </c>
      <c r="F21" s="1200">
        <v>400966.98203897232</v>
      </c>
      <c r="G21" s="1187">
        <f t="shared" si="0"/>
        <v>5014242.8101239726</v>
      </c>
      <c r="H21" s="1163"/>
    </row>
    <row r="22" spans="2:8" ht="18" customHeight="1" x14ac:dyDescent="0.2">
      <c r="B22" s="1199" t="s">
        <v>1750</v>
      </c>
      <c r="C22" s="1200">
        <v>1425985.555407</v>
      </c>
      <c r="D22" s="1200">
        <v>753805.69573899987</v>
      </c>
      <c r="E22" s="1708">
        <v>510456.72853799997</v>
      </c>
      <c r="F22" s="1200">
        <v>1562317.2855416974</v>
      </c>
      <c r="G22" s="1187">
        <f t="shared" si="0"/>
        <v>4252565.2652256973</v>
      </c>
      <c r="H22" s="1163"/>
    </row>
    <row r="23" spans="2:8" ht="18" customHeight="1" x14ac:dyDescent="0.2">
      <c r="B23" s="1199" t="s">
        <v>1751</v>
      </c>
      <c r="C23" s="1200">
        <v>1754981.1324429999</v>
      </c>
      <c r="D23" s="1200">
        <v>624543.92826000007</v>
      </c>
      <c r="E23" s="1708">
        <v>138863.505206</v>
      </c>
      <c r="F23" s="1200">
        <v>1635842.7480122803</v>
      </c>
      <c r="G23" s="1187">
        <f t="shared" si="0"/>
        <v>4154231.3139212802</v>
      </c>
      <c r="H23" s="1163"/>
    </row>
    <row r="24" spans="2:8" ht="18" customHeight="1" x14ac:dyDescent="0.2">
      <c r="B24" s="1199" t="s">
        <v>1752</v>
      </c>
      <c r="C24" s="1200">
        <v>109662.32127300001</v>
      </c>
      <c r="D24" s="1200">
        <v>119177.144988</v>
      </c>
      <c r="E24" s="1708">
        <v>24869.688302000002</v>
      </c>
      <c r="F24" s="1200">
        <v>683030.68602018047</v>
      </c>
      <c r="G24" s="1187">
        <f t="shared" si="0"/>
        <v>936739.84058318054</v>
      </c>
      <c r="H24" s="1163"/>
    </row>
    <row r="25" spans="2:8" ht="18" customHeight="1" x14ac:dyDescent="0.2">
      <c r="B25" s="1199" t="s">
        <v>1753</v>
      </c>
      <c r="C25" s="1200">
        <v>29261.232044</v>
      </c>
      <c r="D25" s="1200">
        <v>8531.017652999999</v>
      </c>
      <c r="E25" s="1708">
        <v>452.155486</v>
      </c>
      <c r="F25" s="1200">
        <v>2666.2790836393001</v>
      </c>
      <c r="G25" s="1187">
        <f t="shared" si="0"/>
        <v>40910.684266639306</v>
      </c>
      <c r="H25" s="1163"/>
    </row>
    <row r="26" spans="2:8" ht="18" customHeight="1" x14ac:dyDescent="0.2">
      <c r="B26" s="1199" t="s">
        <v>1808</v>
      </c>
      <c r="C26" s="1200"/>
      <c r="D26" s="1200"/>
      <c r="E26" s="1708"/>
      <c r="F26" s="1200">
        <v>77618.922204880888</v>
      </c>
      <c r="G26" s="1187">
        <f t="shared" si="0"/>
        <v>77618.922204880888</v>
      </c>
      <c r="H26" s="1163"/>
    </row>
    <row r="27" spans="2:8" ht="18" customHeight="1" x14ac:dyDescent="0.2">
      <c r="B27" s="1186" t="s">
        <v>0</v>
      </c>
      <c r="C27" s="1187">
        <v>26990395.467145</v>
      </c>
      <c r="D27" s="1187">
        <v>20345501.693490997</v>
      </c>
      <c r="E27" s="1187">
        <v>5412062.4104279997</v>
      </c>
      <c r="F27" s="1187">
        <v>9073108.0551790707</v>
      </c>
      <c r="G27" s="1187">
        <f t="shared" si="0"/>
        <v>61821067.62624307</v>
      </c>
      <c r="H27" s="1163"/>
    </row>
    <row r="28" spans="2:8" x14ac:dyDescent="0.2">
      <c r="B28" s="1188" t="s">
        <v>1839</v>
      </c>
      <c r="H28" s="1124"/>
    </row>
    <row r="29" spans="2:8" x14ac:dyDescent="0.2">
      <c r="B29" s="1211"/>
      <c r="C29" s="1212"/>
      <c r="D29" s="1212"/>
      <c r="E29" s="1212"/>
      <c r="F29" s="1212"/>
      <c r="G29" s="1213"/>
    </row>
    <row r="30" spans="2:8" x14ac:dyDescent="0.2">
      <c r="B30" s="920"/>
      <c r="C30" s="1214"/>
      <c r="D30" s="1214"/>
      <c r="E30" s="1214"/>
      <c r="F30" s="1214"/>
      <c r="G30" s="1214"/>
    </row>
    <row r="31" spans="2:8" x14ac:dyDescent="0.2">
      <c r="B31" s="920"/>
      <c r="C31" s="1070"/>
      <c r="D31" s="1070"/>
      <c r="E31" s="1070"/>
      <c r="F31" s="1070"/>
      <c r="G31" s="1070"/>
    </row>
    <row r="32" spans="2:8" x14ac:dyDescent="0.2">
      <c r="B32" s="1151"/>
      <c r="C32" s="1072"/>
      <c r="D32" s="1072"/>
      <c r="E32" s="1072"/>
      <c r="F32" s="1072"/>
      <c r="G32" s="1072"/>
    </row>
    <row r="33" spans="2:7" x14ac:dyDescent="0.2">
      <c r="B33" s="920"/>
      <c r="C33" s="1072"/>
      <c r="D33" s="1072"/>
      <c r="E33" s="1072"/>
      <c r="F33" s="1072"/>
      <c r="G33" s="1072"/>
    </row>
    <row r="34" spans="2:7" x14ac:dyDescent="0.2">
      <c r="C34" s="1074"/>
      <c r="D34" s="1074"/>
      <c r="E34" s="1074"/>
      <c r="F34" s="1074"/>
      <c r="G34" s="1074"/>
    </row>
    <row r="38" spans="2:7" x14ac:dyDescent="0.2">
      <c r="E38" s="1074"/>
    </row>
    <row r="39" spans="2:7" x14ac:dyDescent="0.2">
      <c r="G39" s="1090"/>
    </row>
  </sheetData>
  <mergeCells count="8">
    <mergeCell ref="B2:G2"/>
    <mergeCell ref="B3:G3"/>
    <mergeCell ref="B4:G4"/>
    <mergeCell ref="B5:G5"/>
    <mergeCell ref="B7:B8"/>
    <mergeCell ref="C7:E7"/>
    <mergeCell ref="F7:F8"/>
    <mergeCell ref="G7:G8"/>
  </mergeCells>
  <hyperlinks>
    <hyperlink ref="H2" location="'Indice Total'!A7" display="Volver" xr:uid="{00000000-0004-0000-1300-000000000000}"/>
  </hyperlink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0" tint="-0.499984740745262"/>
  </sheetPr>
  <dimension ref="B1:H33"/>
  <sheetViews>
    <sheetView showGridLines="0" zoomScale="90" zoomScaleNormal="90" workbookViewId="0"/>
  </sheetViews>
  <sheetFormatPr baseColWidth="10" defaultColWidth="11.42578125" defaultRowHeight="12.75" x14ac:dyDescent="0.2"/>
  <cols>
    <col min="1" max="1" width="19.85546875" style="891" customWidth="1"/>
    <col min="2" max="2" width="40.28515625" style="891" customWidth="1"/>
    <col min="3" max="7" width="14.7109375" style="891" customWidth="1"/>
    <col min="8" max="16384" width="11.42578125" style="891"/>
  </cols>
  <sheetData>
    <row r="1" spans="2:8" ht="42.95" customHeight="1" x14ac:dyDescent="0.2"/>
    <row r="2" spans="2:8" ht="24" customHeight="1" x14ac:dyDescent="0.2">
      <c r="B2" s="1721" t="s">
        <v>1843</v>
      </c>
      <c r="C2" s="1722"/>
      <c r="D2" s="1722"/>
      <c r="E2" s="1722"/>
      <c r="F2" s="1722"/>
      <c r="G2" s="1722"/>
      <c r="H2" s="1" t="s">
        <v>16</v>
      </c>
    </row>
    <row r="3" spans="2:8" ht="39.75" customHeight="1" x14ac:dyDescent="0.2">
      <c r="B3" s="1713" t="s">
        <v>1844</v>
      </c>
      <c r="C3" s="1713"/>
      <c r="D3" s="1713"/>
      <c r="E3" s="1713"/>
      <c r="F3" s="1713"/>
      <c r="G3" s="1713"/>
    </row>
    <row r="4" spans="2:8" ht="19.149999999999999" customHeight="1" x14ac:dyDescent="0.2">
      <c r="B4" s="1796" t="s">
        <v>1837</v>
      </c>
      <c r="C4" s="1796"/>
      <c r="D4" s="1796"/>
      <c r="E4" s="1796"/>
      <c r="F4" s="1796"/>
      <c r="G4" s="1796"/>
      <c r="H4" s="1215"/>
    </row>
    <row r="5" spans="2:8" ht="16.5" thickBot="1" x14ac:dyDescent="0.3">
      <c r="B5" s="1790">
        <v>2020</v>
      </c>
      <c r="C5" s="1790"/>
      <c r="D5" s="1790"/>
      <c r="E5" s="1790"/>
      <c r="F5" s="1790"/>
      <c r="G5" s="1790"/>
      <c r="H5" s="1216"/>
    </row>
    <row r="6" spans="2:8" x14ac:dyDescent="0.2">
      <c r="B6" s="1217"/>
      <c r="C6" s="1217"/>
      <c r="D6" s="1217"/>
      <c r="E6" s="1217"/>
      <c r="F6" s="1217"/>
      <c r="G6" s="1217"/>
      <c r="H6" s="1218"/>
    </row>
    <row r="7" spans="2:8" ht="17.25" customHeight="1" x14ac:dyDescent="0.2">
      <c r="B7" s="1738" t="s">
        <v>1812</v>
      </c>
      <c r="C7" s="1793" t="s">
        <v>1739</v>
      </c>
      <c r="D7" s="1793"/>
      <c r="E7" s="1793"/>
      <c r="F7" s="1800" t="s">
        <v>1845</v>
      </c>
      <c r="G7" s="1800" t="s">
        <v>0</v>
      </c>
      <c r="H7" s="1215"/>
    </row>
    <row r="8" spans="2:8" ht="21" customHeight="1" x14ac:dyDescent="0.2">
      <c r="B8" s="1797"/>
      <c r="C8" s="1180" t="s">
        <v>1846</v>
      </c>
      <c r="D8" s="1180" t="s">
        <v>1612</v>
      </c>
      <c r="E8" s="1180" t="s">
        <v>485</v>
      </c>
      <c r="F8" s="1801"/>
      <c r="G8" s="1801"/>
      <c r="H8" s="1215"/>
    </row>
    <row r="9" spans="2:8" ht="18" customHeight="1" x14ac:dyDescent="0.2">
      <c r="B9" s="1219" t="s">
        <v>217</v>
      </c>
      <c r="C9" s="1182"/>
      <c r="D9" s="1182">
        <v>685571.79039012559</v>
      </c>
      <c r="E9" s="1182">
        <v>824143.67825633648</v>
      </c>
      <c r="F9" s="1182">
        <v>401766.69321468408</v>
      </c>
      <c r="G9" s="1187"/>
      <c r="H9" s="1163"/>
    </row>
    <row r="10" spans="2:8" ht="18" customHeight="1" x14ac:dyDescent="0.2">
      <c r="B10" s="1219" t="s">
        <v>218</v>
      </c>
      <c r="C10" s="1182"/>
      <c r="D10" s="1182">
        <v>755614.47449249972</v>
      </c>
      <c r="E10" s="1182">
        <v>865166.09306947095</v>
      </c>
      <c r="F10" s="1182">
        <v>530110.64098514593</v>
      </c>
      <c r="G10" s="1187"/>
      <c r="H10" s="1163"/>
    </row>
    <row r="11" spans="2:8" ht="18" customHeight="1" x14ac:dyDescent="0.2">
      <c r="B11" s="1219" t="s">
        <v>219</v>
      </c>
      <c r="C11" s="1182"/>
      <c r="D11" s="1182">
        <v>1105701.0770879623</v>
      </c>
      <c r="E11" s="1182">
        <v>989255.55656178377</v>
      </c>
      <c r="F11" s="1182">
        <v>561626.42092993157</v>
      </c>
      <c r="G11" s="1187"/>
      <c r="H11" s="1163"/>
    </row>
    <row r="12" spans="2:8" ht="18" customHeight="1" x14ac:dyDescent="0.2">
      <c r="B12" s="1219" t="s">
        <v>220</v>
      </c>
      <c r="C12" s="1182"/>
      <c r="D12" s="1182">
        <v>874616.37509840482</v>
      </c>
      <c r="E12" s="1182">
        <v>750814.23906540545</v>
      </c>
      <c r="F12" s="1182">
        <v>572792.42833568377</v>
      </c>
      <c r="G12" s="1187"/>
      <c r="H12" s="1163"/>
    </row>
    <row r="13" spans="2:8" ht="18" customHeight="1" x14ac:dyDescent="0.2">
      <c r="B13" s="1219" t="s">
        <v>221</v>
      </c>
      <c r="C13" s="1182"/>
      <c r="D13" s="1182">
        <v>683087.90898610547</v>
      </c>
      <c r="E13" s="1182">
        <v>793075.87668804859</v>
      </c>
      <c r="F13" s="1182">
        <v>425479.59335536376</v>
      </c>
      <c r="G13" s="1187"/>
      <c r="H13" s="1163"/>
    </row>
    <row r="14" spans="2:8" ht="18" customHeight="1" x14ac:dyDescent="0.2">
      <c r="B14" s="1219" t="s">
        <v>222</v>
      </c>
      <c r="C14" s="1182"/>
      <c r="D14" s="1182">
        <v>683103.42495938134</v>
      </c>
      <c r="E14" s="1182">
        <v>798801.86677231535</v>
      </c>
      <c r="F14" s="1182">
        <v>438961.57748348854</v>
      </c>
      <c r="G14" s="1187"/>
      <c r="H14" s="1163"/>
    </row>
    <row r="15" spans="2:8" ht="18" customHeight="1" x14ac:dyDescent="0.2">
      <c r="B15" s="1219" t="s">
        <v>1218</v>
      </c>
      <c r="C15" s="1182"/>
      <c r="D15" s="1182">
        <v>566177.07143928483</v>
      </c>
      <c r="E15" s="1182">
        <v>851287.31291304587</v>
      </c>
      <c r="F15" s="1182">
        <v>506192.97192291269</v>
      </c>
      <c r="G15" s="1187"/>
      <c r="H15" s="1163"/>
    </row>
    <row r="16" spans="2:8" ht="18" customHeight="1" x14ac:dyDescent="0.2">
      <c r="B16" s="1219" t="s">
        <v>224</v>
      </c>
      <c r="C16" s="1182"/>
      <c r="D16" s="1182">
        <v>633048.39634441945</v>
      </c>
      <c r="E16" s="1182">
        <v>666647.15285373258</v>
      </c>
      <c r="F16" s="1182">
        <v>480917.3327489791</v>
      </c>
      <c r="G16" s="1187"/>
      <c r="H16" s="1163"/>
    </row>
    <row r="17" spans="2:8" ht="18" customHeight="1" x14ac:dyDescent="0.2">
      <c r="B17" s="1219" t="s">
        <v>231</v>
      </c>
      <c r="C17" s="1182"/>
      <c r="D17" s="1182">
        <v>601143.88764137973</v>
      </c>
      <c r="E17" s="1182">
        <v>542972.09312936116</v>
      </c>
      <c r="F17" s="1182">
        <v>387792.23164830107</v>
      </c>
      <c r="G17" s="1187"/>
      <c r="H17" s="1163"/>
    </row>
    <row r="18" spans="2:8" ht="18" customHeight="1" x14ac:dyDescent="0.2">
      <c r="B18" s="1219" t="s">
        <v>225</v>
      </c>
      <c r="C18" s="1182"/>
      <c r="D18" s="1182">
        <v>674693.47047309729</v>
      </c>
      <c r="E18" s="1182">
        <v>797614.2001073776</v>
      </c>
      <c r="F18" s="1182">
        <v>496086.30861436023</v>
      </c>
      <c r="G18" s="1187"/>
      <c r="H18" s="1163"/>
    </row>
    <row r="19" spans="2:8" ht="18" customHeight="1" x14ac:dyDescent="0.2">
      <c r="B19" s="1219" t="s">
        <v>1771</v>
      </c>
      <c r="C19" s="1182"/>
      <c r="D19" s="1182">
        <v>716269.68400269235</v>
      </c>
      <c r="E19" s="1182">
        <v>447219.8508915662</v>
      </c>
      <c r="F19" s="1182">
        <v>503754.64985055989</v>
      </c>
      <c r="G19" s="1187"/>
      <c r="H19" s="1163"/>
    </row>
    <row r="20" spans="2:8" ht="18" customHeight="1" x14ac:dyDescent="0.2">
      <c r="B20" s="1219" t="s">
        <v>1772</v>
      </c>
      <c r="C20" s="1182"/>
      <c r="D20" s="1182">
        <v>680726.53439715866</v>
      </c>
      <c r="E20" s="1182">
        <v>589543.84827447427</v>
      </c>
      <c r="F20" s="1182">
        <v>501321.76667516719</v>
      </c>
      <c r="G20" s="1187"/>
      <c r="H20" s="1163"/>
    </row>
    <row r="21" spans="2:8" ht="18" customHeight="1" x14ac:dyDescent="0.2">
      <c r="B21" s="1219" t="s">
        <v>1773</v>
      </c>
      <c r="C21" s="1182"/>
      <c r="D21" s="1182">
        <v>740510.51133510086</v>
      </c>
      <c r="E21" s="1182">
        <v>802690.26704848453</v>
      </c>
      <c r="F21" s="1182">
        <v>644194.53996881633</v>
      </c>
      <c r="G21" s="1187"/>
      <c r="H21" s="1163"/>
    </row>
    <row r="22" spans="2:8" ht="18" customHeight="1" x14ac:dyDescent="0.2">
      <c r="B22" s="1219" t="s">
        <v>1219</v>
      </c>
      <c r="C22" s="1182"/>
      <c r="D22" s="1182">
        <v>836270.29113986075</v>
      </c>
      <c r="E22" s="1182">
        <v>585936.154306771</v>
      </c>
      <c r="F22" s="1182">
        <v>489866.34710572771</v>
      </c>
      <c r="G22" s="1187"/>
      <c r="H22" s="1163"/>
    </row>
    <row r="23" spans="2:8" ht="18" customHeight="1" x14ac:dyDescent="0.2">
      <c r="B23" s="1219" t="s">
        <v>1775</v>
      </c>
      <c r="C23" s="1182"/>
      <c r="D23" s="1182">
        <v>915217.96687312529</v>
      </c>
      <c r="E23" s="1182">
        <v>835342.50646211195</v>
      </c>
      <c r="F23" s="1182">
        <v>465813.59049125505</v>
      </c>
      <c r="G23" s="1187"/>
      <c r="H23" s="1163"/>
    </row>
    <row r="24" spans="2:8" ht="18" customHeight="1" x14ac:dyDescent="0.2">
      <c r="B24" s="1219" t="s">
        <v>232</v>
      </c>
      <c r="C24" s="1182"/>
      <c r="D24" s="1182">
        <v>890965.38175964588</v>
      </c>
      <c r="E24" s="1182">
        <v>761109.64188105601</v>
      </c>
      <c r="F24" s="1182">
        <v>573995.52406802925</v>
      </c>
      <c r="G24" s="1187"/>
      <c r="H24" s="1163"/>
    </row>
    <row r="25" spans="2:8" ht="18" customHeight="1" x14ac:dyDescent="0.2">
      <c r="B25" s="1219" t="s">
        <v>1808</v>
      </c>
      <c r="C25" s="1182"/>
      <c r="D25" s="1182"/>
      <c r="E25" s="1182"/>
      <c r="F25" s="1182">
        <v>198918.62652551159</v>
      </c>
      <c r="G25" s="1187"/>
      <c r="H25" s="1163"/>
    </row>
    <row r="26" spans="2:8" ht="15.75" x14ac:dyDescent="0.2">
      <c r="B26" s="1201" t="s">
        <v>0</v>
      </c>
      <c r="C26" s="1202"/>
      <c r="D26" s="1202">
        <v>825169.38139783544</v>
      </c>
      <c r="E26" s="1202">
        <v>784100.6179035689</v>
      </c>
      <c r="F26" s="1202">
        <v>529085.10915649019</v>
      </c>
      <c r="G26" s="1202"/>
      <c r="H26" s="1165"/>
    </row>
    <row r="27" spans="2:8" x14ac:dyDescent="0.2">
      <c r="B27" s="1188" t="s">
        <v>1827</v>
      </c>
      <c r="C27" s="1220"/>
      <c r="D27" s="1220"/>
      <c r="E27" s="1220"/>
      <c r="F27" s="1220"/>
      <c r="G27" s="1220"/>
      <c r="H27" s="1221"/>
    </row>
    <row r="28" spans="2:8" x14ac:dyDescent="0.2">
      <c r="B28" s="1188" t="s">
        <v>1794</v>
      </c>
      <c r="H28" s="1167"/>
    </row>
    <row r="29" spans="2:8" x14ac:dyDescent="0.2">
      <c r="C29" s="1059"/>
      <c r="D29" s="1059"/>
      <c r="E29" s="1059"/>
      <c r="F29" s="1059"/>
      <c r="G29" s="1059"/>
      <c r="H29" s="1222"/>
    </row>
    <row r="30" spans="2:8" x14ac:dyDescent="0.2">
      <c r="C30" s="1223"/>
      <c r="D30" s="1223"/>
      <c r="E30" s="1223"/>
      <c r="F30" s="1223"/>
      <c r="G30" s="1223"/>
      <c r="H30" s="1224"/>
    </row>
    <row r="31" spans="2:8" x14ac:dyDescent="0.2">
      <c r="C31" s="1090"/>
      <c r="D31" s="1090"/>
      <c r="E31" s="1090"/>
      <c r="F31" s="1090"/>
      <c r="G31" s="1090"/>
      <c r="H31" s="1119"/>
    </row>
    <row r="32" spans="2:8" x14ac:dyDescent="0.2">
      <c r="C32" s="1119"/>
      <c r="D32" s="1119"/>
      <c r="E32" s="1119"/>
      <c r="F32" s="1119"/>
      <c r="G32" s="1119"/>
    </row>
    <row r="33" spans="3:6" x14ac:dyDescent="0.2">
      <c r="C33" s="1124"/>
      <c r="D33" s="1124"/>
      <c r="E33" s="1124"/>
      <c r="F33" s="1124"/>
    </row>
  </sheetData>
  <mergeCells count="8">
    <mergeCell ref="B2:G2"/>
    <mergeCell ref="B3:G3"/>
    <mergeCell ref="B4:G4"/>
    <mergeCell ref="B5:G5"/>
    <mergeCell ref="B7:B8"/>
    <mergeCell ref="C7:E7"/>
    <mergeCell ref="F7:F8"/>
    <mergeCell ref="G7:G8"/>
  </mergeCells>
  <hyperlinks>
    <hyperlink ref="H2" location="'Indice Total'!A7" display="Volver" xr:uid="{00000000-0004-0000-1400-000000000000}"/>
  </hyperlink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0" tint="-0.499984740745262"/>
  </sheetPr>
  <dimension ref="B1:H28"/>
  <sheetViews>
    <sheetView showGridLines="0" zoomScale="90" zoomScaleNormal="90" workbookViewId="0"/>
  </sheetViews>
  <sheetFormatPr baseColWidth="10" defaultColWidth="11.42578125" defaultRowHeight="12.75" x14ac:dyDescent="0.2"/>
  <cols>
    <col min="1" max="1" width="18.5703125" style="891" customWidth="1"/>
    <col min="2" max="2" width="42.7109375" style="891" bestFit="1" customWidth="1"/>
    <col min="3" max="7" width="14.7109375" style="891" customWidth="1"/>
    <col min="8" max="8" width="16.28515625" style="891" bestFit="1" customWidth="1"/>
    <col min="9" max="16384" width="11.42578125" style="891"/>
  </cols>
  <sheetData>
    <row r="1" spans="2:8" ht="42.95" customHeight="1" x14ac:dyDescent="0.2"/>
    <row r="2" spans="2:8" ht="23.25" customHeight="1" x14ac:dyDescent="0.2">
      <c r="B2" s="1721" t="s">
        <v>1847</v>
      </c>
      <c r="C2" s="1722"/>
      <c r="D2" s="1722"/>
      <c r="E2" s="1722"/>
      <c r="F2" s="1722"/>
      <c r="G2" s="1722"/>
      <c r="H2" s="1" t="s">
        <v>16</v>
      </c>
    </row>
    <row r="3" spans="2:8" ht="36" customHeight="1" x14ac:dyDescent="0.2">
      <c r="B3" s="1713" t="s">
        <v>1848</v>
      </c>
      <c r="C3" s="1713"/>
      <c r="D3" s="1713"/>
      <c r="E3" s="1713"/>
      <c r="F3" s="1713"/>
      <c r="G3" s="1713"/>
      <c r="H3" s="1225"/>
    </row>
    <row r="4" spans="2:8" ht="19.149999999999999" customHeight="1" x14ac:dyDescent="0.2">
      <c r="B4" s="1796" t="s">
        <v>1842</v>
      </c>
      <c r="C4" s="1796"/>
      <c r="D4" s="1796"/>
      <c r="E4" s="1796"/>
      <c r="F4" s="1796"/>
      <c r="G4" s="1796"/>
      <c r="H4" s="1215"/>
    </row>
    <row r="5" spans="2:8" ht="16.5" thickBot="1" x14ac:dyDescent="0.25">
      <c r="B5" s="1757">
        <v>2020</v>
      </c>
      <c r="C5" s="1757"/>
      <c r="D5" s="1757"/>
      <c r="E5" s="1757"/>
      <c r="F5" s="1757"/>
      <c r="G5" s="1757"/>
      <c r="H5" s="1210"/>
    </row>
    <row r="6" spans="2:8" x14ac:dyDescent="0.2">
      <c r="B6" s="1217"/>
      <c r="C6" s="1217"/>
      <c r="D6" s="1217"/>
      <c r="E6" s="1217"/>
      <c r="F6" s="1217"/>
      <c r="G6" s="1217"/>
      <c r="H6" s="1218"/>
    </row>
    <row r="7" spans="2:8" ht="17.25" customHeight="1" x14ac:dyDescent="0.2">
      <c r="B7" s="1738" t="s">
        <v>1812</v>
      </c>
      <c r="C7" s="1793" t="s">
        <v>1739</v>
      </c>
      <c r="D7" s="1793"/>
      <c r="E7" s="1793"/>
      <c r="F7" s="1800" t="s">
        <v>1845</v>
      </c>
      <c r="G7" s="1800" t="s">
        <v>0</v>
      </c>
      <c r="H7" s="1215"/>
    </row>
    <row r="8" spans="2:8" ht="21" customHeight="1" x14ac:dyDescent="0.2">
      <c r="B8" s="1797"/>
      <c r="C8" s="1180" t="s">
        <v>1826</v>
      </c>
      <c r="D8" s="1180" t="s">
        <v>1612</v>
      </c>
      <c r="E8" s="1180" t="s">
        <v>485</v>
      </c>
      <c r="F8" s="1801"/>
      <c r="G8" s="1801"/>
      <c r="H8" s="1215"/>
    </row>
    <row r="9" spans="2:8" ht="18" customHeight="1" x14ac:dyDescent="0.2">
      <c r="B9" s="1181" t="s">
        <v>217</v>
      </c>
      <c r="C9" s="1182"/>
      <c r="D9" s="1182">
        <v>87092.297963999998</v>
      </c>
      <c r="E9" s="1182">
        <v>41101.693522000009</v>
      </c>
      <c r="F9" s="1182">
        <v>81389.093178044277</v>
      </c>
      <c r="G9" s="1187"/>
      <c r="H9" s="1163"/>
    </row>
    <row r="10" spans="2:8" ht="18" customHeight="1" x14ac:dyDescent="0.2">
      <c r="B10" s="1181" t="s">
        <v>218</v>
      </c>
      <c r="C10" s="1182"/>
      <c r="D10" s="1182">
        <v>201038.03146899998</v>
      </c>
      <c r="E10" s="1182">
        <v>31345.832718000001</v>
      </c>
      <c r="F10" s="1182">
        <v>197125.35262481341</v>
      </c>
      <c r="G10" s="1187"/>
      <c r="H10" s="1163"/>
    </row>
    <row r="11" spans="2:8" ht="18" customHeight="1" x14ac:dyDescent="0.2">
      <c r="B11" s="1181" t="s">
        <v>219</v>
      </c>
      <c r="C11" s="1182"/>
      <c r="D11" s="1182">
        <v>760858.3422689999</v>
      </c>
      <c r="E11" s="1182">
        <v>89792.748357999983</v>
      </c>
      <c r="F11" s="1182">
        <v>371633.81899354502</v>
      </c>
      <c r="G11" s="1187"/>
      <c r="H11" s="1163"/>
    </row>
    <row r="12" spans="2:8" ht="18" customHeight="1" x14ac:dyDescent="0.2">
      <c r="B12" s="1181" t="s">
        <v>220</v>
      </c>
      <c r="C12" s="1182"/>
      <c r="D12" s="1182">
        <v>162204.60369299998</v>
      </c>
      <c r="E12" s="1182">
        <v>9286.8213230000001</v>
      </c>
      <c r="F12" s="1182">
        <v>131558.39214771154</v>
      </c>
      <c r="G12" s="1187"/>
      <c r="H12" s="1163"/>
    </row>
    <row r="13" spans="2:8" ht="18" customHeight="1" x14ac:dyDescent="0.2">
      <c r="B13" s="1181" t="s">
        <v>221</v>
      </c>
      <c r="C13" s="1182"/>
      <c r="D13" s="1182">
        <v>349590.04697300005</v>
      </c>
      <c r="E13" s="1182">
        <v>18792.725974000001</v>
      </c>
      <c r="F13" s="1182">
        <v>254450.4121734949</v>
      </c>
      <c r="G13" s="1187"/>
      <c r="H13" s="1163"/>
    </row>
    <row r="14" spans="2:8" ht="18" customHeight="1" x14ac:dyDescent="0.2">
      <c r="B14" s="1181" t="s">
        <v>222</v>
      </c>
      <c r="C14" s="1182"/>
      <c r="D14" s="1182">
        <v>623927.54146199999</v>
      </c>
      <c r="E14" s="1182">
        <v>2012214.6532759999</v>
      </c>
      <c r="F14" s="1182">
        <v>691475.10285402031</v>
      </c>
      <c r="G14" s="1187"/>
      <c r="H14" s="1163"/>
    </row>
    <row r="15" spans="2:8" ht="18" customHeight="1" x14ac:dyDescent="0.2">
      <c r="B15" s="1181" t="s">
        <v>1218</v>
      </c>
      <c r="C15" s="1182"/>
      <c r="D15" s="1182">
        <v>570002.72991100012</v>
      </c>
      <c r="E15" s="1182">
        <v>253631.690722</v>
      </c>
      <c r="F15" s="1182">
        <v>387225.47488970211</v>
      </c>
      <c r="G15" s="1187"/>
      <c r="H15" s="1163"/>
    </row>
    <row r="16" spans="2:8" ht="18" customHeight="1" x14ac:dyDescent="0.2">
      <c r="B16" s="1181" t="s">
        <v>224</v>
      </c>
      <c r="C16" s="1182"/>
      <c r="D16" s="1182">
        <v>748211.92755899986</v>
      </c>
      <c r="E16" s="1182">
        <v>122876.40321400001</v>
      </c>
      <c r="F16" s="1182">
        <v>444608.07412643119</v>
      </c>
      <c r="G16" s="1187"/>
      <c r="H16" s="1163"/>
    </row>
    <row r="17" spans="2:8" ht="18" customHeight="1" x14ac:dyDescent="0.2">
      <c r="B17" s="1181" t="s">
        <v>231</v>
      </c>
      <c r="C17" s="1182"/>
      <c r="D17" s="1182">
        <v>210525.99974699997</v>
      </c>
      <c r="E17" s="1182">
        <v>8092.4560759999995</v>
      </c>
      <c r="F17" s="1182">
        <v>130002.30436108152</v>
      </c>
      <c r="G17" s="1187"/>
      <c r="H17" s="1163"/>
    </row>
    <row r="18" spans="2:8" ht="18" customHeight="1" x14ac:dyDescent="0.2">
      <c r="B18" s="1181" t="s">
        <v>225</v>
      </c>
      <c r="C18" s="1182"/>
      <c r="D18" s="1182">
        <v>827620.16718400002</v>
      </c>
      <c r="E18" s="1182">
        <v>257012.830858</v>
      </c>
      <c r="F18" s="1182">
        <v>668926.25113976363</v>
      </c>
      <c r="G18" s="1187"/>
      <c r="H18" s="1163"/>
    </row>
    <row r="19" spans="2:8" ht="18" customHeight="1" x14ac:dyDescent="0.2">
      <c r="B19" s="1181" t="s">
        <v>1771</v>
      </c>
      <c r="C19" s="1182"/>
      <c r="D19" s="1182">
        <v>838552.67699499999</v>
      </c>
      <c r="E19" s="1182">
        <v>4639.9059530000004</v>
      </c>
      <c r="F19" s="1182">
        <v>442275.9286281477</v>
      </c>
      <c r="G19" s="1187"/>
      <c r="H19" s="1163"/>
    </row>
    <row r="20" spans="2:8" ht="18" customHeight="1" x14ac:dyDescent="0.2">
      <c r="B20" s="1181" t="s">
        <v>1772</v>
      </c>
      <c r="C20" s="1182"/>
      <c r="D20" s="1182">
        <v>159459.50995599999</v>
      </c>
      <c r="E20" s="1182">
        <v>5859.4763080000002</v>
      </c>
      <c r="F20" s="1182">
        <v>178375.29780069122</v>
      </c>
      <c r="G20" s="1187"/>
      <c r="H20" s="1163"/>
    </row>
    <row r="21" spans="2:8" ht="18" customHeight="1" x14ac:dyDescent="0.2">
      <c r="B21" s="1181" t="s">
        <v>1773</v>
      </c>
      <c r="C21" s="1182"/>
      <c r="D21" s="1182">
        <v>762585.12967800011</v>
      </c>
      <c r="E21" s="1182">
        <v>213732.33740699998</v>
      </c>
      <c r="F21" s="1182">
        <v>487543.17690643942</v>
      </c>
      <c r="G21" s="1187"/>
      <c r="H21" s="1163"/>
    </row>
    <row r="22" spans="2:8" ht="18" customHeight="1" x14ac:dyDescent="0.2">
      <c r="B22" s="1181" t="s">
        <v>1219</v>
      </c>
      <c r="C22" s="1182"/>
      <c r="D22" s="1182">
        <v>85324.657804999995</v>
      </c>
      <c r="E22" s="1182">
        <v>1272.0673909999998</v>
      </c>
      <c r="F22" s="1182">
        <v>57155.156048560777</v>
      </c>
      <c r="G22" s="1187"/>
      <c r="H22" s="1163"/>
    </row>
    <row r="23" spans="2:8" ht="18" customHeight="1" x14ac:dyDescent="0.2">
      <c r="B23" s="1181" t="s">
        <v>1775</v>
      </c>
      <c r="C23" s="1182"/>
      <c r="D23" s="1182">
        <v>159881.25706900001</v>
      </c>
      <c r="E23" s="1182">
        <v>132693.32180900002</v>
      </c>
      <c r="F23" s="1182">
        <v>88000.571888426915</v>
      </c>
      <c r="G23" s="1187"/>
      <c r="H23" s="1163"/>
    </row>
    <row r="24" spans="2:8" ht="18" customHeight="1" x14ac:dyDescent="0.2">
      <c r="B24" s="1181" t="s">
        <v>232</v>
      </c>
      <c r="C24" s="1182"/>
      <c r="D24" s="1182">
        <v>13798626.773757</v>
      </c>
      <c r="E24" s="1182">
        <v>2209717.4455189998</v>
      </c>
      <c r="F24" s="1182">
        <v>4440728.4258583141</v>
      </c>
      <c r="G24" s="1187"/>
      <c r="H24" s="1163"/>
    </row>
    <row r="25" spans="2:8" ht="18" customHeight="1" x14ac:dyDescent="0.2">
      <c r="B25" s="1181" t="s">
        <v>1808</v>
      </c>
      <c r="C25" s="1182"/>
      <c r="D25" s="1182"/>
      <c r="E25" s="1182"/>
      <c r="F25" s="1182">
        <v>20635.221559876994</v>
      </c>
      <c r="G25" s="1187"/>
      <c r="H25" s="1163"/>
    </row>
    <row r="26" spans="2:8" ht="18" customHeight="1" x14ac:dyDescent="0.2">
      <c r="B26" s="1186" t="s">
        <v>0</v>
      </c>
      <c r="C26" s="1187"/>
      <c r="D26" s="1187">
        <v>20345501.693491001</v>
      </c>
      <c r="E26" s="1187">
        <v>5412062.4104279988</v>
      </c>
      <c r="F26" s="1187">
        <v>9073108.0551790651</v>
      </c>
      <c r="G26" s="1187"/>
      <c r="H26" s="1163"/>
    </row>
    <row r="27" spans="2:8" x14ac:dyDescent="0.2">
      <c r="B27" s="1188" t="s">
        <v>1827</v>
      </c>
    </row>
    <row r="28" spans="2:8" x14ac:dyDescent="0.2">
      <c r="B28" s="1226" t="s">
        <v>1794</v>
      </c>
    </row>
  </sheetData>
  <mergeCells count="8">
    <mergeCell ref="B2:G2"/>
    <mergeCell ref="B3:G3"/>
    <mergeCell ref="B4:G4"/>
    <mergeCell ref="B5:G5"/>
    <mergeCell ref="B7:B8"/>
    <mergeCell ref="C7:E7"/>
    <mergeCell ref="F7:F8"/>
    <mergeCell ref="G7:G8"/>
  </mergeCells>
  <hyperlinks>
    <hyperlink ref="H2" location="'Indice Total'!A7" display="Volver" xr:uid="{00000000-0004-0000-1500-000000000000}"/>
  </hyperlink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0" tint="-0.499984740745262"/>
    <pageSetUpPr fitToPage="1"/>
  </sheetPr>
  <dimension ref="B1:S35"/>
  <sheetViews>
    <sheetView showGridLines="0" zoomScale="90" zoomScaleNormal="90" workbookViewId="0"/>
  </sheetViews>
  <sheetFormatPr baseColWidth="10" defaultColWidth="11.42578125" defaultRowHeight="12.75" x14ac:dyDescent="0.25"/>
  <cols>
    <col min="1" max="1" width="18.42578125" style="1008" customWidth="1"/>
    <col min="2" max="2" width="45" style="1008" customWidth="1"/>
    <col min="3" max="7" width="14.7109375" style="1008" customWidth="1"/>
    <col min="8" max="8" width="11.42578125" style="1008" customWidth="1"/>
    <col min="9" max="10" width="11.42578125" style="1008"/>
    <col min="11" max="11" width="12.85546875" style="1008" bestFit="1" customWidth="1"/>
    <col min="12" max="16384" width="11.42578125" style="1008"/>
  </cols>
  <sheetData>
    <row r="1" spans="2:19" ht="42.95" customHeight="1" x14ac:dyDescent="0.25"/>
    <row r="2" spans="2:19" ht="19.5" customHeight="1" x14ac:dyDescent="0.25">
      <c r="B2" s="1721" t="s">
        <v>1849</v>
      </c>
      <c r="C2" s="1722"/>
      <c r="D2" s="1722"/>
      <c r="E2" s="1722"/>
      <c r="F2" s="1722"/>
      <c r="G2" s="1722"/>
      <c r="H2" s="1" t="s">
        <v>16</v>
      </c>
    </row>
    <row r="3" spans="2:19" ht="36" customHeight="1" x14ac:dyDescent="0.25">
      <c r="B3" s="1713" t="s">
        <v>1850</v>
      </c>
      <c r="C3" s="1803"/>
      <c r="D3" s="1803"/>
      <c r="E3" s="1803"/>
      <c r="F3" s="1803"/>
      <c r="G3" s="1803"/>
      <c r="I3" s="1009"/>
    </row>
    <row r="4" spans="2:19" ht="19.149999999999999" customHeight="1" thickBot="1" x14ac:dyDescent="0.3">
      <c r="B4" s="1745" t="s">
        <v>1851</v>
      </c>
      <c r="C4" s="1804"/>
      <c r="D4" s="1804"/>
      <c r="E4" s="1804"/>
      <c r="F4" s="1804"/>
      <c r="G4" s="1804"/>
      <c r="I4" s="1009"/>
      <c r="K4" s="1227"/>
    </row>
    <row r="5" spans="2:19" x14ac:dyDescent="0.25">
      <c r="B5" s="1228"/>
      <c r="C5" s="1228"/>
      <c r="D5" s="1228"/>
      <c r="E5" s="1228"/>
      <c r="F5" s="1228"/>
      <c r="G5" s="1228"/>
    </row>
    <row r="6" spans="2:19" ht="25.5" customHeight="1" x14ac:dyDescent="0.25">
      <c r="B6" s="1179" t="s">
        <v>1852</v>
      </c>
      <c r="C6" s="1180">
        <v>2016</v>
      </c>
      <c r="D6" s="1180">
        <v>2017</v>
      </c>
      <c r="E6" s="1180">
        <v>2018</v>
      </c>
      <c r="F6" s="1180">
        <v>2019</v>
      </c>
      <c r="G6" s="1180">
        <v>2020</v>
      </c>
      <c r="H6" s="1229"/>
    </row>
    <row r="7" spans="2:19" ht="18" customHeight="1" x14ac:dyDescent="0.25">
      <c r="B7" s="1230" t="s">
        <v>1853</v>
      </c>
      <c r="C7" s="1231"/>
      <c r="D7" s="1231"/>
      <c r="E7" s="1231"/>
      <c r="F7" s="1231"/>
      <c r="G7" s="1231"/>
    </row>
    <row r="8" spans="2:19" ht="18" customHeight="1" x14ac:dyDescent="0.2">
      <c r="B8" s="1181" t="s">
        <v>661</v>
      </c>
      <c r="C8" s="1232">
        <v>73162</v>
      </c>
      <c r="D8" s="1232">
        <v>69910</v>
      </c>
      <c r="E8" s="1232">
        <v>70572</v>
      </c>
      <c r="F8" s="1232">
        <v>67033</v>
      </c>
      <c r="G8" s="1232">
        <v>48005</v>
      </c>
      <c r="J8" s="1233"/>
      <c r="K8" s="1233"/>
      <c r="L8" s="1233"/>
      <c r="M8" s="1233"/>
      <c r="N8" s="1233"/>
      <c r="O8" s="1233"/>
      <c r="P8" s="1233"/>
      <c r="Q8" s="1233"/>
      <c r="R8" s="1233"/>
      <c r="S8" s="1233"/>
    </row>
    <row r="9" spans="2:19" ht="18" customHeight="1" x14ac:dyDescent="0.2">
      <c r="B9" s="1181" t="s">
        <v>1721</v>
      </c>
      <c r="C9" s="1232">
        <v>80207</v>
      </c>
      <c r="D9" s="1232">
        <v>76370</v>
      </c>
      <c r="E9" s="1232">
        <v>71607</v>
      </c>
      <c r="F9" s="1232">
        <v>70285</v>
      </c>
      <c r="G9" s="1232">
        <v>50441</v>
      </c>
      <c r="J9" s="1234"/>
      <c r="K9" s="1234"/>
      <c r="L9" s="1234"/>
      <c r="M9" s="1234"/>
      <c r="N9" s="1234"/>
      <c r="O9" s="1235"/>
      <c r="P9" s="1235"/>
      <c r="Q9" s="1235"/>
      <c r="R9" s="1235"/>
    </row>
    <row r="10" spans="2:19" ht="18" customHeight="1" x14ac:dyDescent="0.2">
      <c r="B10" s="1181" t="s">
        <v>663</v>
      </c>
      <c r="C10" s="1232">
        <v>23347</v>
      </c>
      <c r="D10" s="1232">
        <v>23783</v>
      </c>
      <c r="E10" s="1232">
        <v>22228</v>
      </c>
      <c r="F10" s="1232">
        <v>21338</v>
      </c>
      <c r="G10" s="1232">
        <v>14763</v>
      </c>
      <c r="J10" s="1234"/>
      <c r="K10" s="1234"/>
      <c r="L10" s="1234"/>
      <c r="M10" s="1234"/>
      <c r="N10" s="1234"/>
      <c r="O10" s="1235"/>
      <c r="P10" s="1235"/>
      <c r="Q10" s="1235"/>
      <c r="R10" s="1235"/>
    </row>
    <row r="11" spans="2:19" ht="18" customHeight="1" x14ac:dyDescent="0.25">
      <c r="B11" s="1236" t="s">
        <v>1854</v>
      </c>
      <c r="C11" s="1237">
        <v>176716</v>
      </c>
      <c r="D11" s="1237">
        <v>170063</v>
      </c>
      <c r="E11" s="1237">
        <v>164407</v>
      </c>
      <c r="F11" s="1237">
        <v>158656</v>
      </c>
      <c r="G11" s="1237">
        <v>113209</v>
      </c>
      <c r="J11" s="1234"/>
      <c r="K11" s="1234"/>
      <c r="L11" s="1234"/>
      <c r="M11" s="1234"/>
      <c r="N11" s="1234"/>
      <c r="O11" s="1235"/>
      <c r="P11" s="1235"/>
      <c r="Q11" s="1235"/>
      <c r="R11" s="1235"/>
    </row>
    <row r="12" spans="2:19" ht="23.25" customHeight="1" x14ac:dyDescent="0.25">
      <c r="B12" s="1230" t="s">
        <v>1855</v>
      </c>
      <c r="C12" s="1237"/>
      <c r="D12" s="1237"/>
      <c r="E12" s="1237"/>
      <c r="F12" s="1237"/>
      <c r="G12" s="1237"/>
      <c r="J12" s="1234"/>
      <c r="K12" s="1234"/>
      <c r="L12" s="1234"/>
      <c r="M12" s="1234"/>
      <c r="N12" s="1234"/>
    </row>
    <row r="13" spans="2:19" ht="18" customHeight="1" x14ac:dyDescent="0.2">
      <c r="B13" s="1181" t="s">
        <v>661</v>
      </c>
      <c r="C13" s="1232">
        <v>24154</v>
      </c>
      <c r="D13" s="1232">
        <v>24252</v>
      </c>
      <c r="E13" s="1232">
        <v>24238</v>
      </c>
      <c r="F13" s="1232">
        <v>25112</v>
      </c>
      <c r="G13" s="1232">
        <v>16702</v>
      </c>
      <c r="J13" s="1234"/>
      <c r="K13" s="1234"/>
      <c r="L13" s="1234"/>
      <c r="M13" s="1234"/>
      <c r="N13" s="1234"/>
      <c r="O13" s="1235"/>
      <c r="P13" s="1235"/>
      <c r="Q13" s="1235"/>
      <c r="R13" s="1235"/>
    </row>
    <row r="14" spans="2:19" ht="18" customHeight="1" x14ac:dyDescent="0.2">
      <c r="B14" s="1181" t="s">
        <v>1721</v>
      </c>
      <c r="C14" s="1232">
        <v>23894</v>
      </c>
      <c r="D14" s="1232">
        <v>23508</v>
      </c>
      <c r="E14" s="1232">
        <v>22563</v>
      </c>
      <c r="F14" s="1232">
        <v>26982</v>
      </c>
      <c r="G14" s="1232">
        <v>18099</v>
      </c>
      <c r="J14" s="1234"/>
      <c r="K14" s="1234"/>
      <c r="L14" s="1234"/>
      <c r="M14" s="1234"/>
      <c r="N14" s="1234"/>
      <c r="O14" s="1235"/>
      <c r="P14" s="1235"/>
      <c r="Q14" s="1235"/>
      <c r="R14" s="1235"/>
    </row>
    <row r="15" spans="2:19" ht="18" customHeight="1" x14ac:dyDescent="0.2">
      <c r="B15" s="1181" t="s">
        <v>663</v>
      </c>
      <c r="C15" s="1232">
        <v>6835</v>
      </c>
      <c r="D15" s="1232">
        <v>6880</v>
      </c>
      <c r="E15" s="1232">
        <v>6794</v>
      </c>
      <c r="F15" s="1232">
        <v>7061</v>
      </c>
      <c r="G15" s="1232">
        <v>4819</v>
      </c>
      <c r="J15" s="1234"/>
      <c r="K15" s="1234"/>
      <c r="L15" s="1234"/>
      <c r="M15" s="1234"/>
      <c r="N15" s="1234"/>
      <c r="O15" s="1235"/>
      <c r="P15" s="1235"/>
      <c r="Q15" s="1235"/>
      <c r="R15" s="1235"/>
    </row>
    <row r="16" spans="2:19" ht="18" customHeight="1" x14ac:dyDescent="0.25">
      <c r="B16" s="1236" t="s">
        <v>1856</v>
      </c>
      <c r="C16" s="1237">
        <v>54883</v>
      </c>
      <c r="D16" s="1237">
        <v>54640</v>
      </c>
      <c r="E16" s="1237">
        <v>53595</v>
      </c>
      <c r="F16" s="1237">
        <v>59155</v>
      </c>
      <c r="G16" s="1237">
        <v>39620</v>
      </c>
      <c r="J16" s="1234"/>
      <c r="K16" s="1234"/>
      <c r="L16" s="1234"/>
      <c r="M16" s="1234"/>
      <c r="N16" s="1234"/>
    </row>
    <row r="17" spans="2:18" ht="17.25" customHeight="1" x14ac:dyDescent="0.2">
      <c r="B17" s="1230" t="s">
        <v>1857</v>
      </c>
      <c r="C17" s="1237"/>
      <c r="D17" s="1237"/>
      <c r="E17" s="1237"/>
      <c r="F17" s="1237"/>
      <c r="G17" s="1237"/>
      <c r="J17" s="1234"/>
      <c r="K17" s="1234"/>
      <c r="L17" s="1234"/>
      <c r="M17" s="1234"/>
      <c r="N17" s="1234"/>
      <c r="O17" s="1235"/>
      <c r="P17" s="1235"/>
      <c r="Q17" s="1235"/>
      <c r="R17" s="1235"/>
    </row>
    <row r="18" spans="2:18" ht="18" customHeight="1" x14ac:dyDescent="0.25">
      <c r="B18" s="1181" t="s">
        <v>661</v>
      </c>
      <c r="C18" s="1238">
        <v>97316</v>
      </c>
      <c r="D18" s="1238">
        <v>94162</v>
      </c>
      <c r="E18" s="1238">
        <v>94810</v>
      </c>
      <c r="F18" s="1238">
        <v>92145</v>
      </c>
      <c r="G18" s="1238">
        <v>64707</v>
      </c>
      <c r="H18" s="1239"/>
      <c r="I18" s="1239"/>
      <c r="J18" s="1234"/>
      <c r="K18" s="1234"/>
      <c r="L18" s="1234"/>
      <c r="M18" s="1234"/>
      <c r="N18" s="1234"/>
      <c r="O18" s="1235"/>
      <c r="P18" s="1235"/>
      <c r="Q18" s="1235"/>
      <c r="R18" s="1235"/>
    </row>
    <row r="19" spans="2:18" ht="18" customHeight="1" x14ac:dyDescent="0.25">
      <c r="B19" s="1181" t="s">
        <v>1721</v>
      </c>
      <c r="C19" s="1238">
        <v>104101</v>
      </c>
      <c r="D19" s="1238">
        <v>99878</v>
      </c>
      <c r="E19" s="1238">
        <v>94170</v>
      </c>
      <c r="F19" s="1238">
        <v>97267</v>
      </c>
      <c r="G19" s="1238">
        <v>68540</v>
      </c>
      <c r="H19" s="1239"/>
      <c r="I19" s="1239"/>
      <c r="J19" s="1234"/>
      <c r="K19" s="1234"/>
      <c r="L19" s="1234"/>
      <c r="M19" s="1234"/>
      <c r="N19" s="1234"/>
      <c r="O19" s="1235"/>
      <c r="P19" s="1235"/>
      <c r="Q19" s="1235"/>
      <c r="R19" s="1235"/>
    </row>
    <row r="20" spans="2:18" ht="18" customHeight="1" x14ac:dyDescent="0.25">
      <c r="B20" s="1181" t="s">
        <v>663</v>
      </c>
      <c r="C20" s="1238">
        <v>30182</v>
      </c>
      <c r="D20" s="1238">
        <v>30663</v>
      </c>
      <c r="E20" s="1238">
        <v>29022</v>
      </c>
      <c r="F20" s="1238">
        <v>28399</v>
      </c>
      <c r="G20" s="1238">
        <v>19582</v>
      </c>
      <c r="H20" s="1239"/>
      <c r="I20" s="1239"/>
      <c r="J20" s="1239"/>
      <c r="K20" s="1239"/>
      <c r="L20" s="1239"/>
    </row>
    <row r="21" spans="2:18" ht="18" customHeight="1" x14ac:dyDescent="0.25">
      <c r="B21" s="1236" t="s">
        <v>1858</v>
      </c>
      <c r="C21" s="1237">
        <v>231599</v>
      </c>
      <c r="D21" s="1237">
        <v>224703</v>
      </c>
      <c r="E21" s="1237">
        <v>218002</v>
      </c>
      <c r="F21" s="1237">
        <v>217811</v>
      </c>
      <c r="G21" s="1237">
        <v>152829</v>
      </c>
      <c r="H21" s="1239"/>
      <c r="I21" s="1227"/>
    </row>
    <row r="22" spans="2:18" ht="24.75" customHeight="1" x14ac:dyDescent="0.25">
      <c r="B22" s="1230" t="s">
        <v>1859</v>
      </c>
      <c r="C22" s="1237"/>
      <c r="D22" s="1237"/>
      <c r="E22" s="1237"/>
      <c r="F22" s="1237"/>
      <c r="G22" s="1237"/>
      <c r="H22" s="1239"/>
      <c r="I22" s="1009"/>
    </row>
    <row r="23" spans="2:18" ht="18" customHeight="1" x14ac:dyDescent="0.2">
      <c r="B23" s="1181" t="s">
        <v>1860</v>
      </c>
      <c r="C23" s="1232">
        <v>2158</v>
      </c>
      <c r="D23" s="1232">
        <v>2419</v>
      </c>
      <c r="E23" s="1232">
        <v>2677</v>
      </c>
      <c r="F23" s="1232">
        <v>2205</v>
      </c>
      <c r="G23" s="1232">
        <v>11258</v>
      </c>
    </row>
    <row r="24" spans="2:18" ht="18" customHeight="1" x14ac:dyDescent="0.25">
      <c r="B24" s="1181" t="s">
        <v>1721</v>
      </c>
      <c r="C24" s="1232">
        <v>2443</v>
      </c>
      <c r="D24" s="1232">
        <v>3217</v>
      </c>
      <c r="E24" s="1232">
        <v>3797</v>
      </c>
      <c r="F24" s="1232">
        <v>3119</v>
      </c>
      <c r="G24" s="1232">
        <v>11270</v>
      </c>
      <c r="H24" s="1240"/>
      <c r="I24" s="1240"/>
    </row>
    <row r="25" spans="2:18" ht="18" customHeight="1" x14ac:dyDescent="0.2">
      <c r="B25" s="1181" t="s">
        <v>1861</v>
      </c>
      <c r="C25" s="1232">
        <v>706</v>
      </c>
      <c r="D25" s="1232">
        <v>757</v>
      </c>
      <c r="E25" s="1232">
        <v>437</v>
      </c>
      <c r="F25" s="1232">
        <v>573</v>
      </c>
      <c r="G25" s="1232">
        <v>2247</v>
      </c>
    </row>
    <row r="26" spans="2:18" ht="18" customHeight="1" x14ac:dyDescent="0.25">
      <c r="B26" s="1236" t="s">
        <v>1862</v>
      </c>
      <c r="C26" s="1237">
        <v>5307</v>
      </c>
      <c r="D26" s="1237">
        <v>6393</v>
      </c>
      <c r="E26" s="1237">
        <v>6911</v>
      </c>
      <c r="F26" s="1237">
        <v>5897</v>
      </c>
      <c r="G26" s="1237">
        <v>24775</v>
      </c>
    </row>
    <row r="27" spans="2:18" ht="39" customHeight="1" x14ac:dyDescent="0.25">
      <c r="B27" s="1805" t="s">
        <v>1863</v>
      </c>
      <c r="C27" s="1806"/>
      <c r="D27" s="1806"/>
      <c r="E27" s="1806"/>
      <c r="F27" s="1806"/>
      <c r="G27" s="1806"/>
      <c r="H27" s="1227"/>
      <c r="I27" s="1227"/>
      <c r="J27" s="1227"/>
      <c r="K27" s="1227"/>
      <c r="L27" s="1227"/>
    </row>
    <row r="28" spans="2:18" ht="13.5" customHeight="1" x14ac:dyDescent="0.25">
      <c r="B28" s="1719" t="s">
        <v>1864</v>
      </c>
      <c r="C28" s="1807"/>
      <c r="D28" s="1807"/>
      <c r="E28" s="1807"/>
      <c r="F28" s="1807"/>
      <c r="G28" s="1807"/>
      <c r="H28" s="1227"/>
      <c r="I28" s="1227"/>
      <c r="J28" s="1227"/>
      <c r="K28" s="1227"/>
      <c r="L28" s="1227"/>
    </row>
    <row r="29" spans="2:18" ht="38.25" customHeight="1" x14ac:dyDescent="0.25">
      <c r="B29" s="1728" t="s">
        <v>1865</v>
      </c>
      <c r="C29" s="1808"/>
      <c r="D29" s="1808"/>
      <c r="E29" s="1808"/>
      <c r="F29" s="1808"/>
      <c r="G29" s="1808"/>
      <c r="H29" s="1227"/>
      <c r="I29" s="1227"/>
      <c r="J29" s="1227"/>
      <c r="K29" s="1227"/>
      <c r="L29" s="1227"/>
    </row>
    <row r="30" spans="2:18" ht="11.25" customHeight="1" x14ac:dyDescent="0.2">
      <c r="B30" s="1749" t="s">
        <v>1866</v>
      </c>
      <c r="C30" s="1802"/>
      <c r="D30" s="1802"/>
      <c r="E30" s="1802"/>
      <c r="F30" s="1802"/>
      <c r="G30" s="1802"/>
    </row>
    <row r="31" spans="2:18" ht="24.75" customHeight="1" x14ac:dyDescent="0.2">
      <c r="B31" s="1749" t="s">
        <v>1867</v>
      </c>
      <c r="C31" s="1802"/>
      <c r="D31" s="1802"/>
      <c r="E31" s="1802"/>
      <c r="F31" s="1802"/>
      <c r="G31" s="1802"/>
    </row>
    <row r="32" spans="2:18" ht="18.75" customHeight="1" x14ac:dyDescent="0.25">
      <c r="B32" s="1241"/>
      <c r="C32" s="1227"/>
      <c r="D32" s="1227"/>
      <c r="E32" s="1227"/>
      <c r="F32" s="1227"/>
      <c r="G32" s="1009"/>
      <c r="H32" s="1009"/>
      <c r="I32" s="1009"/>
      <c r="J32" s="1009"/>
      <c r="K32" s="1009"/>
      <c r="L32" s="1009"/>
    </row>
    <row r="33" spans="2:13" ht="18.75" customHeight="1" x14ac:dyDescent="0.25">
      <c r="B33" s="1241"/>
      <c r="C33" s="1227"/>
      <c r="D33" s="1227"/>
      <c r="E33" s="1227"/>
      <c r="F33" s="1227"/>
      <c r="G33" s="1009"/>
      <c r="H33" s="1009"/>
      <c r="I33" s="1009"/>
      <c r="J33" s="1009"/>
      <c r="K33" s="1009"/>
      <c r="M33" s="1009"/>
    </row>
    <row r="34" spans="2:13" ht="15" x14ac:dyDescent="0.25">
      <c r="C34" s="1227"/>
      <c r="D34" s="1227"/>
      <c r="E34" s="1227"/>
      <c r="F34" s="1227"/>
    </row>
    <row r="35" spans="2:13" x14ac:dyDescent="0.25">
      <c r="C35" s="1235"/>
      <c r="D35" s="1235"/>
      <c r="E35" s="1235"/>
      <c r="F35" s="1235"/>
    </row>
  </sheetData>
  <mergeCells count="8">
    <mergeCell ref="B30:G30"/>
    <mergeCell ref="B31:G31"/>
    <mergeCell ref="B2:G2"/>
    <mergeCell ref="B3:G3"/>
    <mergeCell ref="B4:G4"/>
    <mergeCell ref="B27:G27"/>
    <mergeCell ref="B28:G28"/>
    <mergeCell ref="B29:G29"/>
  </mergeCells>
  <hyperlinks>
    <hyperlink ref="H2" location="'Indice Total'!A7" display="Volver" xr:uid="{00000000-0004-0000-1600-000000000000}"/>
  </hyperlinks>
  <pageMargins left="0.70866141732283472" right="0.70866141732283472" top="0.74803149606299213" bottom="0.74803149606299213" header="0.31496062992125984" footer="0.31496062992125984"/>
  <pageSetup scale="83"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0" tint="-0.499984740745262"/>
  </sheetPr>
  <dimension ref="B1:F30"/>
  <sheetViews>
    <sheetView showGridLines="0" zoomScale="90" zoomScaleNormal="90" workbookViewId="0"/>
  </sheetViews>
  <sheetFormatPr baseColWidth="10" defaultColWidth="11.42578125" defaultRowHeight="12.75" x14ac:dyDescent="0.2"/>
  <cols>
    <col min="1" max="1" width="17.7109375" style="891" customWidth="1"/>
    <col min="2" max="2" width="47.7109375" style="891" customWidth="1"/>
    <col min="3" max="16384" width="11.42578125" style="891"/>
  </cols>
  <sheetData>
    <row r="1" spans="2:6" ht="42.95" customHeight="1" x14ac:dyDescent="0.2"/>
    <row r="2" spans="2:6" ht="22.5" customHeight="1" x14ac:dyDescent="0.2">
      <c r="B2" s="1721" t="s">
        <v>1868</v>
      </c>
      <c r="C2" s="1722"/>
      <c r="D2" s="1722"/>
      <c r="E2" s="1722"/>
      <c r="F2" s="1" t="s">
        <v>16</v>
      </c>
    </row>
    <row r="3" spans="2:6" ht="36" customHeight="1" x14ac:dyDescent="0.2">
      <c r="B3" s="1713" t="s">
        <v>1869</v>
      </c>
      <c r="C3" s="1803"/>
      <c r="D3" s="1803"/>
      <c r="E3" s="1803"/>
    </row>
    <row r="4" spans="2:6" ht="19.149999999999999" customHeight="1" thickBot="1" x14ac:dyDescent="0.25">
      <c r="B4" s="1745">
        <v>2020</v>
      </c>
      <c r="C4" s="1804"/>
      <c r="D4" s="1804"/>
      <c r="E4" s="1804"/>
    </row>
    <row r="5" spans="2:6" x14ac:dyDescent="0.2">
      <c r="B5" s="1228"/>
      <c r="C5" s="1228"/>
      <c r="D5" s="1228"/>
      <c r="E5" s="1228"/>
    </row>
    <row r="6" spans="2:6" ht="25.5" customHeight="1" x14ac:dyDescent="0.2">
      <c r="B6" s="1179" t="s">
        <v>1870</v>
      </c>
      <c r="C6" s="1180" t="s">
        <v>1</v>
      </c>
      <c r="D6" s="1180" t="s">
        <v>2</v>
      </c>
      <c r="E6" s="1180" t="s">
        <v>0</v>
      </c>
    </row>
    <row r="7" spans="2:6" ht="18" customHeight="1" x14ac:dyDescent="0.25">
      <c r="B7" s="1242" t="s">
        <v>1853</v>
      </c>
      <c r="C7" s="1243"/>
      <c r="D7" s="1243"/>
      <c r="E7" s="1243"/>
    </row>
    <row r="8" spans="2:6" ht="18" customHeight="1" x14ac:dyDescent="0.2">
      <c r="B8" s="1219" t="s">
        <v>661</v>
      </c>
      <c r="C8" s="1182">
        <v>34961</v>
      </c>
      <c r="D8" s="1182">
        <v>13044</v>
      </c>
      <c r="E8" s="1187">
        <v>48005</v>
      </c>
    </row>
    <row r="9" spans="2:6" ht="18" customHeight="1" x14ac:dyDescent="0.2">
      <c r="B9" s="1219" t="s">
        <v>1721</v>
      </c>
      <c r="C9" s="1182">
        <v>38455</v>
      </c>
      <c r="D9" s="1182">
        <v>11986</v>
      </c>
      <c r="E9" s="1187">
        <v>50441</v>
      </c>
    </row>
    <row r="10" spans="2:6" ht="18" customHeight="1" x14ac:dyDescent="0.2">
      <c r="B10" s="1219" t="s">
        <v>663</v>
      </c>
      <c r="C10" s="1182">
        <v>10115</v>
      </c>
      <c r="D10" s="1182">
        <v>4648</v>
      </c>
      <c r="E10" s="1187">
        <v>14763</v>
      </c>
    </row>
    <row r="11" spans="2:6" ht="18" customHeight="1" x14ac:dyDescent="0.2">
      <c r="B11" s="1186" t="s">
        <v>1854</v>
      </c>
      <c r="C11" s="1187">
        <v>83531</v>
      </c>
      <c r="D11" s="1187">
        <v>29678</v>
      </c>
      <c r="E11" s="1187">
        <v>113209</v>
      </c>
    </row>
    <row r="12" spans="2:6" ht="18" customHeight="1" x14ac:dyDescent="0.2">
      <c r="B12" s="1242" t="s">
        <v>1855</v>
      </c>
      <c r="C12" s="1187"/>
      <c r="D12" s="1187"/>
      <c r="E12" s="1187"/>
    </row>
    <row r="13" spans="2:6" ht="18" customHeight="1" x14ac:dyDescent="0.2">
      <c r="B13" s="1219" t="s">
        <v>661</v>
      </c>
      <c r="C13" s="1182">
        <v>9195</v>
      </c>
      <c r="D13" s="1182">
        <v>7507</v>
      </c>
      <c r="E13" s="1187">
        <v>16702</v>
      </c>
    </row>
    <row r="14" spans="2:6" ht="18" customHeight="1" x14ac:dyDescent="0.2">
      <c r="B14" s="1219" t="s">
        <v>1721</v>
      </c>
      <c r="C14" s="1182">
        <v>10816</v>
      </c>
      <c r="D14" s="1182">
        <v>7283</v>
      </c>
      <c r="E14" s="1187">
        <v>18099</v>
      </c>
    </row>
    <row r="15" spans="2:6" ht="18" customHeight="1" x14ac:dyDescent="0.2">
      <c r="B15" s="1219" t="s">
        <v>663</v>
      </c>
      <c r="C15" s="1182">
        <v>2500</v>
      </c>
      <c r="D15" s="1182">
        <v>2319</v>
      </c>
      <c r="E15" s="1187">
        <v>4819</v>
      </c>
    </row>
    <row r="16" spans="2:6" ht="18" customHeight="1" x14ac:dyDescent="0.2">
      <c r="B16" s="1186" t="s">
        <v>1856</v>
      </c>
      <c r="C16" s="1187">
        <v>22511</v>
      </c>
      <c r="D16" s="1187">
        <v>17109</v>
      </c>
      <c r="E16" s="1187">
        <v>39620</v>
      </c>
    </row>
    <row r="17" spans="2:5" ht="18" customHeight="1" x14ac:dyDescent="0.2">
      <c r="B17" s="1242" t="s">
        <v>1857</v>
      </c>
      <c r="C17" s="1187"/>
      <c r="D17" s="1187"/>
      <c r="E17" s="1187"/>
    </row>
    <row r="18" spans="2:5" ht="18" customHeight="1" x14ac:dyDescent="0.2">
      <c r="B18" s="1219" t="s">
        <v>661</v>
      </c>
      <c r="C18" s="1244">
        <v>44156</v>
      </c>
      <c r="D18" s="1244">
        <v>20551</v>
      </c>
      <c r="E18" s="1187">
        <v>64707</v>
      </c>
    </row>
    <row r="19" spans="2:5" ht="18" customHeight="1" x14ac:dyDescent="0.2">
      <c r="B19" s="1219" t="s">
        <v>1721</v>
      </c>
      <c r="C19" s="1244">
        <v>49271</v>
      </c>
      <c r="D19" s="1244">
        <v>19269</v>
      </c>
      <c r="E19" s="1187">
        <v>68540</v>
      </c>
    </row>
    <row r="20" spans="2:5" ht="18" customHeight="1" x14ac:dyDescent="0.2">
      <c r="B20" s="1219" t="s">
        <v>663</v>
      </c>
      <c r="C20" s="1244">
        <v>12615</v>
      </c>
      <c r="D20" s="1244">
        <v>6967</v>
      </c>
      <c r="E20" s="1187">
        <v>19582</v>
      </c>
    </row>
    <row r="21" spans="2:5" ht="18" customHeight="1" x14ac:dyDescent="0.2">
      <c r="B21" s="1186" t="s">
        <v>1858</v>
      </c>
      <c r="C21" s="1187">
        <v>106042</v>
      </c>
      <c r="D21" s="1187">
        <v>46787</v>
      </c>
      <c r="E21" s="1187">
        <v>152829</v>
      </c>
    </row>
    <row r="22" spans="2:5" ht="18" customHeight="1" x14ac:dyDescent="0.2">
      <c r="B22" s="1242" t="s">
        <v>1859</v>
      </c>
      <c r="C22" s="1187"/>
      <c r="D22" s="1187"/>
      <c r="E22" s="1187"/>
    </row>
    <row r="23" spans="2:5" ht="18" customHeight="1" x14ac:dyDescent="0.2">
      <c r="B23" s="1219" t="s">
        <v>661</v>
      </c>
      <c r="C23" s="1182">
        <v>4264</v>
      </c>
      <c r="D23" s="1182">
        <v>6994</v>
      </c>
      <c r="E23" s="1187">
        <v>11258</v>
      </c>
    </row>
    <row r="24" spans="2:5" ht="18" customHeight="1" x14ac:dyDescent="0.2">
      <c r="B24" s="1219" t="s">
        <v>1721</v>
      </c>
      <c r="C24" s="1182">
        <v>6100</v>
      </c>
      <c r="D24" s="1182">
        <v>5170</v>
      </c>
      <c r="E24" s="1187">
        <v>11270</v>
      </c>
    </row>
    <row r="25" spans="2:5" ht="18" customHeight="1" x14ac:dyDescent="0.2">
      <c r="B25" s="1219" t="s">
        <v>663</v>
      </c>
      <c r="C25" s="1182">
        <v>918</v>
      </c>
      <c r="D25" s="1182">
        <v>1329</v>
      </c>
      <c r="E25" s="1187">
        <v>2247</v>
      </c>
    </row>
    <row r="26" spans="2:5" ht="18" customHeight="1" x14ac:dyDescent="0.2">
      <c r="B26" s="1186" t="s">
        <v>1862</v>
      </c>
      <c r="C26" s="1187">
        <v>11282</v>
      </c>
      <c r="D26" s="1187">
        <v>13493</v>
      </c>
      <c r="E26" s="1187">
        <v>24775</v>
      </c>
    </row>
    <row r="27" spans="2:5" ht="60" customHeight="1" x14ac:dyDescent="0.2">
      <c r="B27" s="1810" t="s">
        <v>1863</v>
      </c>
      <c r="C27" s="1810"/>
      <c r="D27" s="1810"/>
      <c r="E27" s="1810"/>
    </row>
    <row r="28" spans="2:5" ht="24" customHeight="1" x14ac:dyDescent="0.2">
      <c r="B28" s="1809" t="s">
        <v>1864</v>
      </c>
      <c r="C28" s="1809"/>
      <c r="D28" s="1809"/>
      <c r="E28" s="1809"/>
    </row>
    <row r="29" spans="2:5" ht="50.25" customHeight="1" x14ac:dyDescent="0.2">
      <c r="B29" s="1809" t="s">
        <v>1871</v>
      </c>
      <c r="C29" s="1809"/>
      <c r="D29" s="1809"/>
      <c r="E29" s="1809"/>
    </row>
    <row r="30" spans="2:5" ht="24" customHeight="1" x14ac:dyDescent="0.2">
      <c r="B30" s="1809"/>
      <c r="C30" s="1809"/>
      <c r="D30" s="1809"/>
      <c r="E30" s="1809"/>
    </row>
  </sheetData>
  <mergeCells count="7">
    <mergeCell ref="B30:E30"/>
    <mergeCell ref="B2:E2"/>
    <mergeCell ref="B3:E3"/>
    <mergeCell ref="B4:E4"/>
    <mergeCell ref="B27:E27"/>
    <mergeCell ref="B28:E28"/>
    <mergeCell ref="B29:E29"/>
  </mergeCells>
  <hyperlinks>
    <hyperlink ref="F2" location="'Indice Total'!A7" display="Volver" xr:uid="{00000000-0004-0000-1700-000000000000}"/>
  </hyperlinks>
  <pageMargins left="0.7" right="0.7" top="0.75" bottom="0.75" header="0.3" footer="0.3"/>
  <pageSetup paperSize="14"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tint="-0.499984740745262"/>
    <pageSetUpPr fitToPage="1"/>
  </sheetPr>
  <dimension ref="B1:G86"/>
  <sheetViews>
    <sheetView showGridLines="0" zoomScale="90" zoomScaleNormal="90" workbookViewId="0"/>
  </sheetViews>
  <sheetFormatPr baseColWidth="10" defaultRowHeight="15" x14ac:dyDescent="0.25"/>
  <cols>
    <col min="1" max="1" width="18" customWidth="1"/>
    <col min="2" max="2" width="54.7109375" customWidth="1"/>
  </cols>
  <sheetData>
    <row r="1" spans="2:7" ht="42.95" customHeight="1" x14ac:dyDescent="0.25"/>
    <row r="2" spans="2:7" ht="18" x14ac:dyDescent="0.25">
      <c r="B2" s="1721" t="s">
        <v>1872</v>
      </c>
      <c r="C2" s="1721"/>
      <c r="D2" s="1721"/>
      <c r="E2" s="1721"/>
      <c r="F2" s="1721"/>
      <c r="G2" s="1" t="s">
        <v>16</v>
      </c>
    </row>
    <row r="3" spans="2:7" ht="36" customHeight="1" x14ac:dyDescent="0.25">
      <c r="B3" s="1713" t="s">
        <v>1873</v>
      </c>
      <c r="C3" s="1713"/>
      <c r="D3" s="1713"/>
      <c r="E3" s="1713"/>
      <c r="F3" s="1713"/>
    </row>
    <row r="4" spans="2:7" ht="19.149999999999999" customHeight="1" thickBot="1" x14ac:dyDescent="0.3">
      <c r="B4" s="1745">
        <v>2020</v>
      </c>
      <c r="C4" s="1745"/>
      <c r="D4" s="1745"/>
      <c r="E4" s="1745"/>
      <c r="F4" s="1745"/>
    </row>
    <row r="5" spans="2:7" x14ac:dyDescent="0.25">
      <c r="B5" s="1245"/>
      <c r="C5" s="1245"/>
      <c r="D5" s="1245"/>
      <c r="E5" s="1245"/>
      <c r="F5" s="1245"/>
    </row>
    <row r="6" spans="2:7" ht="15.75" x14ac:dyDescent="0.25">
      <c r="B6" s="1738" t="s">
        <v>1020</v>
      </c>
      <c r="C6" s="1811" t="s">
        <v>1739</v>
      </c>
      <c r="D6" s="1811"/>
      <c r="E6" s="1811"/>
      <c r="F6" s="1246"/>
    </row>
    <row r="7" spans="2:7" ht="28.5" customHeight="1" x14ac:dyDescent="0.25">
      <c r="B7" s="1797"/>
      <c r="C7" s="1180" t="s">
        <v>481</v>
      </c>
      <c r="D7" s="1180" t="s">
        <v>1612</v>
      </c>
      <c r="E7" s="1180" t="s">
        <v>485</v>
      </c>
      <c r="F7" s="1179" t="s">
        <v>0</v>
      </c>
    </row>
    <row r="8" spans="2:7" ht="18" customHeight="1" x14ac:dyDescent="0.25">
      <c r="B8" s="1247" t="s">
        <v>1853</v>
      </c>
      <c r="C8" s="1243"/>
      <c r="D8" s="1243"/>
      <c r="E8" s="1243"/>
      <c r="F8" s="1243"/>
    </row>
    <row r="9" spans="2:7" ht="18" customHeight="1" x14ac:dyDescent="0.25">
      <c r="B9" s="1199" t="s">
        <v>217</v>
      </c>
      <c r="C9" s="1248">
        <v>392</v>
      </c>
      <c r="D9" s="1248">
        <v>200</v>
      </c>
      <c r="E9" s="1248">
        <v>73</v>
      </c>
      <c r="F9" s="1187">
        <v>665</v>
      </c>
    </row>
    <row r="10" spans="2:7" ht="18" customHeight="1" x14ac:dyDescent="0.25">
      <c r="B10" s="1199" t="s">
        <v>218</v>
      </c>
      <c r="C10" s="1248">
        <v>429</v>
      </c>
      <c r="D10" s="1248">
        <v>476</v>
      </c>
      <c r="E10" s="1248">
        <v>34</v>
      </c>
      <c r="F10" s="1187">
        <v>939</v>
      </c>
    </row>
    <row r="11" spans="2:7" ht="18" customHeight="1" x14ac:dyDescent="0.25">
      <c r="B11" s="1199" t="s">
        <v>219</v>
      </c>
      <c r="C11" s="1248">
        <v>1266</v>
      </c>
      <c r="D11" s="1248">
        <v>670</v>
      </c>
      <c r="E11" s="1248">
        <v>144</v>
      </c>
      <c r="F11" s="1187">
        <v>2080</v>
      </c>
    </row>
    <row r="12" spans="2:7" ht="18" customHeight="1" x14ac:dyDescent="0.25">
      <c r="B12" s="1199" t="s">
        <v>220</v>
      </c>
      <c r="C12" s="1248">
        <v>675</v>
      </c>
      <c r="D12" s="1248">
        <v>213</v>
      </c>
      <c r="E12" s="1248">
        <v>16</v>
      </c>
      <c r="F12" s="1187">
        <v>904</v>
      </c>
    </row>
    <row r="13" spans="2:7" ht="18" customHeight="1" x14ac:dyDescent="0.25">
      <c r="B13" s="1199" t="s">
        <v>221</v>
      </c>
      <c r="C13" s="1248">
        <v>1443</v>
      </c>
      <c r="D13" s="1248">
        <v>917</v>
      </c>
      <c r="E13" s="1248">
        <v>21</v>
      </c>
      <c r="F13" s="1187">
        <v>2381</v>
      </c>
    </row>
    <row r="14" spans="2:7" ht="18" customHeight="1" x14ac:dyDescent="0.25">
      <c r="B14" s="1199" t="s">
        <v>222</v>
      </c>
      <c r="C14" s="1248">
        <v>2625</v>
      </c>
      <c r="D14" s="1248">
        <v>1978</v>
      </c>
      <c r="E14" s="1248">
        <v>5912</v>
      </c>
      <c r="F14" s="1187">
        <v>10515</v>
      </c>
    </row>
    <row r="15" spans="2:7" ht="18" customHeight="1" x14ac:dyDescent="0.25">
      <c r="B15" s="1199" t="s">
        <v>1218</v>
      </c>
      <c r="C15" s="1248">
        <v>2667</v>
      </c>
      <c r="D15" s="1248">
        <v>3424</v>
      </c>
      <c r="E15" s="1248">
        <v>405</v>
      </c>
      <c r="F15" s="1187">
        <v>6496</v>
      </c>
    </row>
    <row r="16" spans="2:7" ht="18" customHeight="1" x14ac:dyDescent="0.25">
      <c r="B16" s="1199" t="s">
        <v>224</v>
      </c>
      <c r="C16" s="1248">
        <v>3247</v>
      </c>
      <c r="D16" s="1248">
        <v>2649</v>
      </c>
      <c r="E16" s="1248">
        <v>543</v>
      </c>
      <c r="F16" s="1187">
        <v>6439</v>
      </c>
    </row>
    <row r="17" spans="2:7" ht="18" customHeight="1" x14ac:dyDescent="0.25">
      <c r="B17" s="1199" t="s">
        <v>231</v>
      </c>
      <c r="C17" s="1248">
        <v>1141</v>
      </c>
      <c r="D17" s="1248">
        <v>690</v>
      </c>
      <c r="E17" s="1248">
        <v>34</v>
      </c>
      <c r="F17" s="1187">
        <v>1865</v>
      </c>
    </row>
    <row r="18" spans="2:7" ht="18" customHeight="1" x14ac:dyDescent="0.25">
      <c r="B18" s="1199" t="s">
        <v>225</v>
      </c>
      <c r="C18" s="1248">
        <v>3647</v>
      </c>
      <c r="D18" s="1248">
        <v>2431</v>
      </c>
      <c r="E18" s="1248">
        <v>802</v>
      </c>
      <c r="F18" s="1187">
        <v>6880</v>
      </c>
    </row>
    <row r="19" spans="2:7" ht="18" customHeight="1" x14ac:dyDescent="0.25">
      <c r="B19" s="1199" t="s">
        <v>1771</v>
      </c>
      <c r="C19" s="1248">
        <v>1718</v>
      </c>
      <c r="D19" s="1248">
        <v>2372</v>
      </c>
      <c r="E19" s="1248">
        <v>21</v>
      </c>
      <c r="F19" s="1187">
        <v>4111</v>
      </c>
    </row>
    <row r="20" spans="2:7" ht="18" customHeight="1" x14ac:dyDescent="0.25">
      <c r="B20" s="1199" t="s">
        <v>1772</v>
      </c>
      <c r="C20" s="1248">
        <v>1096</v>
      </c>
      <c r="D20" s="1248">
        <v>571</v>
      </c>
      <c r="E20" s="1248">
        <v>27</v>
      </c>
      <c r="F20" s="1187">
        <v>1694</v>
      </c>
    </row>
    <row r="21" spans="2:7" ht="18" customHeight="1" x14ac:dyDescent="0.25">
      <c r="B21" s="1199" t="s">
        <v>1773</v>
      </c>
      <c r="C21" s="1248">
        <v>3074</v>
      </c>
      <c r="D21" s="1248">
        <v>2770</v>
      </c>
      <c r="E21" s="1248">
        <v>732</v>
      </c>
      <c r="F21" s="1187">
        <v>6576</v>
      </c>
    </row>
    <row r="22" spans="2:7" ht="18" customHeight="1" x14ac:dyDescent="0.25">
      <c r="B22" s="1199" t="s">
        <v>1219</v>
      </c>
      <c r="C22" s="1248">
        <v>380</v>
      </c>
      <c r="D22" s="1248">
        <v>199</v>
      </c>
      <c r="E22" s="1248">
        <v>22</v>
      </c>
      <c r="F22" s="1187">
        <v>601</v>
      </c>
    </row>
    <row r="23" spans="2:7" ht="18" customHeight="1" x14ac:dyDescent="0.25">
      <c r="B23" s="1199" t="s">
        <v>1775</v>
      </c>
      <c r="C23" s="1248">
        <v>428</v>
      </c>
      <c r="D23" s="1248">
        <v>349</v>
      </c>
      <c r="E23" s="1248">
        <v>572</v>
      </c>
      <c r="F23" s="1187">
        <v>1349</v>
      </c>
    </row>
    <row r="24" spans="2:7" ht="18" customHeight="1" x14ac:dyDescent="0.25">
      <c r="B24" s="1199" t="s">
        <v>232</v>
      </c>
      <c r="C24" s="1182">
        <v>23777</v>
      </c>
      <c r="D24" s="1182">
        <v>30532</v>
      </c>
      <c r="E24" s="1182">
        <v>5405</v>
      </c>
      <c r="F24" s="1187">
        <v>59714</v>
      </c>
    </row>
    <row r="25" spans="2:7" ht="18" customHeight="1" x14ac:dyDescent="0.25">
      <c r="B25" s="1249" t="s">
        <v>1854</v>
      </c>
      <c r="C25" s="1187">
        <v>48005</v>
      </c>
      <c r="D25" s="1187">
        <v>50441</v>
      </c>
      <c r="E25" s="1187">
        <v>14763</v>
      </c>
      <c r="F25" s="1187">
        <v>113209</v>
      </c>
    </row>
    <row r="26" spans="2:7" ht="18" customHeight="1" x14ac:dyDescent="0.25">
      <c r="B26" s="1247" t="s">
        <v>1855</v>
      </c>
      <c r="C26" s="1187"/>
      <c r="D26" s="1187"/>
      <c r="E26" s="1187"/>
      <c r="F26" s="1187"/>
      <c r="G26" s="1250"/>
    </row>
    <row r="27" spans="2:7" ht="18" customHeight="1" x14ac:dyDescent="0.25">
      <c r="B27" s="1199" t="s">
        <v>217</v>
      </c>
      <c r="C27" s="1182">
        <v>92</v>
      </c>
      <c r="D27" s="1182">
        <v>39</v>
      </c>
      <c r="E27" s="1182">
        <v>30</v>
      </c>
      <c r="F27" s="1187">
        <v>161</v>
      </c>
    </row>
    <row r="28" spans="2:7" ht="18" customHeight="1" x14ac:dyDescent="0.25">
      <c r="B28" s="1199" t="s">
        <v>218</v>
      </c>
      <c r="C28" s="1182">
        <v>138</v>
      </c>
      <c r="D28" s="1182">
        <v>116</v>
      </c>
      <c r="E28" s="1182">
        <v>10</v>
      </c>
      <c r="F28" s="1187">
        <v>264</v>
      </c>
    </row>
    <row r="29" spans="2:7" ht="18" customHeight="1" x14ac:dyDescent="0.25">
      <c r="B29" s="1199" t="s">
        <v>219</v>
      </c>
      <c r="C29" s="1182">
        <v>466</v>
      </c>
      <c r="D29" s="1182">
        <v>253</v>
      </c>
      <c r="E29" s="1182">
        <v>45</v>
      </c>
      <c r="F29" s="1187">
        <v>764</v>
      </c>
    </row>
    <row r="30" spans="2:7" ht="18" customHeight="1" x14ac:dyDescent="0.25">
      <c r="B30" s="1199" t="s">
        <v>220</v>
      </c>
      <c r="C30" s="1182">
        <v>133</v>
      </c>
      <c r="D30" s="1182">
        <v>41</v>
      </c>
      <c r="E30" s="1182">
        <v>4</v>
      </c>
      <c r="F30" s="1187">
        <v>178</v>
      </c>
    </row>
    <row r="31" spans="2:7" ht="18" customHeight="1" x14ac:dyDescent="0.25">
      <c r="B31" s="1199" t="s">
        <v>221</v>
      </c>
      <c r="C31" s="1182">
        <v>378</v>
      </c>
      <c r="D31" s="1182">
        <v>192</v>
      </c>
      <c r="E31" s="1182">
        <v>8</v>
      </c>
      <c r="F31" s="1187">
        <v>578</v>
      </c>
    </row>
    <row r="32" spans="2:7" ht="18" customHeight="1" x14ac:dyDescent="0.25">
      <c r="B32" s="1199" t="s">
        <v>222</v>
      </c>
      <c r="C32" s="1182">
        <v>944</v>
      </c>
      <c r="D32" s="1182">
        <v>566</v>
      </c>
      <c r="E32" s="1182">
        <v>1577</v>
      </c>
      <c r="F32" s="1187">
        <v>3087</v>
      </c>
    </row>
    <row r="33" spans="2:7" ht="18" customHeight="1" x14ac:dyDescent="0.25">
      <c r="B33" s="1199" t="s">
        <v>1218</v>
      </c>
      <c r="C33" s="1182">
        <v>586</v>
      </c>
      <c r="D33" s="1182">
        <v>620</v>
      </c>
      <c r="E33" s="1182">
        <v>228</v>
      </c>
      <c r="F33" s="1187">
        <v>1434</v>
      </c>
      <c r="G33" s="1251"/>
    </row>
    <row r="34" spans="2:7" ht="18" customHeight="1" x14ac:dyDescent="0.25">
      <c r="B34" s="1199" t="s">
        <v>224</v>
      </c>
      <c r="C34" s="1182">
        <v>768</v>
      </c>
      <c r="D34" s="1182">
        <v>544</v>
      </c>
      <c r="E34" s="1182">
        <v>124</v>
      </c>
      <c r="F34" s="1187">
        <v>1436</v>
      </c>
      <c r="G34" s="1251"/>
    </row>
    <row r="35" spans="2:7" ht="18" customHeight="1" x14ac:dyDescent="0.25">
      <c r="B35" s="1199" t="s">
        <v>231</v>
      </c>
      <c r="C35" s="1182">
        <v>273</v>
      </c>
      <c r="D35" s="1182">
        <v>129</v>
      </c>
      <c r="E35" s="1182">
        <v>2</v>
      </c>
      <c r="F35" s="1187">
        <v>404</v>
      </c>
      <c r="G35" s="1251"/>
    </row>
    <row r="36" spans="2:7" ht="18" customHeight="1" x14ac:dyDescent="0.25">
      <c r="B36" s="1199" t="s">
        <v>225</v>
      </c>
      <c r="C36" s="1182">
        <v>959</v>
      </c>
      <c r="D36" s="1182">
        <v>589</v>
      </c>
      <c r="E36" s="1182">
        <v>206</v>
      </c>
      <c r="F36" s="1187">
        <v>1754</v>
      </c>
      <c r="G36" s="1251"/>
    </row>
    <row r="37" spans="2:7" ht="18" customHeight="1" x14ac:dyDescent="0.25">
      <c r="B37" s="1199" t="s">
        <v>1771</v>
      </c>
      <c r="C37" s="1182">
        <v>340</v>
      </c>
      <c r="D37" s="1182">
        <v>595</v>
      </c>
      <c r="E37" s="1182">
        <v>7</v>
      </c>
      <c r="F37" s="1187">
        <v>942</v>
      </c>
    </row>
    <row r="38" spans="2:7" ht="18" customHeight="1" x14ac:dyDescent="0.25">
      <c r="B38" s="1199" t="s">
        <v>1772</v>
      </c>
      <c r="C38" s="1182">
        <v>183</v>
      </c>
      <c r="D38" s="1182">
        <v>83</v>
      </c>
      <c r="E38" s="1182">
        <v>3</v>
      </c>
      <c r="F38" s="1187">
        <v>269</v>
      </c>
    </row>
    <row r="39" spans="2:7" ht="18" customHeight="1" x14ac:dyDescent="0.25">
      <c r="B39" s="1199" t="s">
        <v>1773</v>
      </c>
      <c r="C39" s="1182">
        <v>482</v>
      </c>
      <c r="D39" s="1182">
        <v>508</v>
      </c>
      <c r="E39" s="1182">
        <v>122</v>
      </c>
      <c r="F39" s="1187">
        <v>1112</v>
      </c>
    </row>
    <row r="40" spans="2:7" ht="18" customHeight="1" x14ac:dyDescent="0.25">
      <c r="B40" s="1199" t="s">
        <v>1219</v>
      </c>
      <c r="C40" s="1182">
        <v>62</v>
      </c>
      <c r="D40" s="1182">
        <v>25</v>
      </c>
      <c r="E40" s="1182">
        <v>2</v>
      </c>
      <c r="F40" s="1187">
        <v>89</v>
      </c>
    </row>
    <row r="41" spans="2:7" ht="18" customHeight="1" x14ac:dyDescent="0.25">
      <c r="B41" s="1199" t="s">
        <v>1775</v>
      </c>
      <c r="C41" s="1182">
        <v>93</v>
      </c>
      <c r="D41" s="1182">
        <v>84</v>
      </c>
      <c r="E41" s="1182">
        <v>84</v>
      </c>
      <c r="F41" s="1187">
        <v>261</v>
      </c>
    </row>
    <row r="42" spans="2:7" ht="18" customHeight="1" x14ac:dyDescent="0.25">
      <c r="B42" s="1199" t="s">
        <v>232</v>
      </c>
      <c r="C42" s="1182">
        <v>10805</v>
      </c>
      <c r="D42" s="1182">
        <v>13715</v>
      </c>
      <c r="E42" s="1182">
        <v>2367</v>
      </c>
      <c r="F42" s="1187">
        <v>26887</v>
      </c>
    </row>
    <row r="43" spans="2:7" ht="18" customHeight="1" x14ac:dyDescent="0.25">
      <c r="B43" s="1249" t="s">
        <v>1856</v>
      </c>
      <c r="C43" s="1187">
        <v>16702</v>
      </c>
      <c r="D43" s="1187">
        <v>18099</v>
      </c>
      <c r="E43" s="1187">
        <v>4819</v>
      </c>
      <c r="F43" s="1187">
        <v>39620</v>
      </c>
    </row>
    <row r="44" spans="2:7" ht="18" customHeight="1" x14ac:dyDescent="0.25">
      <c r="B44" s="1247" t="s">
        <v>1857</v>
      </c>
      <c r="C44" s="1187"/>
      <c r="D44" s="1187"/>
      <c r="E44" s="1187"/>
      <c r="F44" s="1187"/>
    </row>
    <row r="45" spans="2:7" ht="18" customHeight="1" x14ac:dyDescent="0.25">
      <c r="B45" s="1199" t="s">
        <v>217</v>
      </c>
      <c r="C45" s="1244">
        <v>484</v>
      </c>
      <c r="D45" s="1244">
        <v>239</v>
      </c>
      <c r="E45" s="1244">
        <v>103</v>
      </c>
      <c r="F45" s="1187">
        <v>826</v>
      </c>
      <c r="G45" s="1250"/>
    </row>
    <row r="46" spans="2:7" ht="18" customHeight="1" x14ac:dyDescent="0.25">
      <c r="B46" s="1199" t="s">
        <v>218</v>
      </c>
      <c r="C46" s="1244">
        <v>567</v>
      </c>
      <c r="D46" s="1244">
        <v>592</v>
      </c>
      <c r="E46" s="1244">
        <v>44</v>
      </c>
      <c r="F46" s="1187">
        <v>1203</v>
      </c>
    </row>
    <row r="47" spans="2:7" ht="18" customHeight="1" x14ac:dyDescent="0.25">
      <c r="B47" s="1199" t="s">
        <v>219</v>
      </c>
      <c r="C47" s="1244">
        <v>1732</v>
      </c>
      <c r="D47" s="1244">
        <v>923</v>
      </c>
      <c r="E47" s="1244">
        <v>189</v>
      </c>
      <c r="F47" s="1187">
        <v>2844</v>
      </c>
      <c r="G47" s="578"/>
    </row>
    <row r="48" spans="2:7" ht="18" customHeight="1" x14ac:dyDescent="0.25">
      <c r="B48" s="1199" t="s">
        <v>220</v>
      </c>
      <c r="C48" s="1244">
        <v>808</v>
      </c>
      <c r="D48" s="1244">
        <v>254</v>
      </c>
      <c r="E48" s="1244">
        <v>20</v>
      </c>
      <c r="F48" s="1187">
        <v>1082</v>
      </c>
      <c r="G48" s="578"/>
    </row>
    <row r="49" spans="2:7" ht="18" customHeight="1" x14ac:dyDescent="0.25">
      <c r="B49" s="1199" t="s">
        <v>221</v>
      </c>
      <c r="C49" s="1244">
        <v>1821</v>
      </c>
      <c r="D49" s="1244">
        <v>1109</v>
      </c>
      <c r="E49" s="1244">
        <v>29</v>
      </c>
      <c r="F49" s="1187">
        <v>2959</v>
      </c>
      <c r="G49" s="578"/>
    </row>
    <row r="50" spans="2:7" ht="18" customHeight="1" x14ac:dyDescent="0.25">
      <c r="B50" s="1199" t="s">
        <v>222</v>
      </c>
      <c r="C50" s="1244">
        <v>3569</v>
      </c>
      <c r="D50" s="1244">
        <v>2544</v>
      </c>
      <c r="E50" s="1244">
        <v>7489</v>
      </c>
      <c r="F50" s="1187">
        <v>13602</v>
      </c>
      <c r="G50" s="578"/>
    </row>
    <row r="51" spans="2:7" ht="18" customHeight="1" x14ac:dyDescent="0.25">
      <c r="B51" s="1199" t="s">
        <v>1218</v>
      </c>
      <c r="C51" s="1244">
        <v>3253</v>
      </c>
      <c r="D51" s="1244">
        <v>4044</v>
      </c>
      <c r="E51" s="1244">
        <v>633</v>
      </c>
      <c r="F51" s="1187">
        <v>7930</v>
      </c>
      <c r="G51" s="578"/>
    </row>
    <row r="52" spans="2:7" ht="18" customHeight="1" x14ac:dyDescent="0.25">
      <c r="B52" s="1199" t="s">
        <v>224</v>
      </c>
      <c r="C52" s="1244">
        <v>4015</v>
      </c>
      <c r="D52" s="1244">
        <v>3193</v>
      </c>
      <c r="E52" s="1244">
        <v>667</v>
      </c>
      <c r="F52" s="1187">
        <v>7875</v>
      </c>
      <c r="G52" s="578"/>
    </row>
    <row r="53" spans="2:7" ht="18" customHeight="1" x14ac:dyDescent="0.25">
      <c r="B53" s="1199" t="s">
        <v>231</v>
      </c>
      <c r="C53" s="1244">
        <v>1414</v>
      </c>
      <c r="D53" s="1244">
        <v>819</v>
      </c>
      <c r="E53" s="1244">
        <v>36</v>
      </c>
      <c r="F53" s="1187">
        <v>2269</v>
      </c>
      <c r="G53" s="578"/>
    </row>
    <row r="54" spans="2:7" ht="18" customHeight="1" x14ac:dyDescent="0.25">
      <c r="B54" s="1199" t="s">
        <v>225</v>
      </c>
      <c r="C54" s="1244">
        <v>4606</v>
      </c>
      <c r="D54" s="1244">
        <v>3020</v>
      </c>
      <c r="E54" s="1244">
        <v>1008</v>
      </c>
      <c r="F54" s="1187">
        <v>8634</v>
      </c>
      <c r="G54" s="578"/>
    </row>
    <row r="55" spans="2:7" ht="18" customHeight="1" x14ac:dyDescent="0.25">
      <c r="B55" s="1199" t="s">
        <v>1771</v>
      </c>
      <c r="C55" s="1244">
        <v>2058</v>
      </c>
      <c r="D55" s="1244">
        <v>2967</v>
      </c>
      <c r="E55" s="1244">
        <v>28</v>
      </c>
      <c r="F55" s="1187">
        <v>5053</v>
      </c>
      <c r="G55" s="578"/>
    </row>
    <row r="56" spans="2:7" ht="18" customHeight="1" x14ac:dyDescent="0.25">
      <c r="B56" s="1199" t="s">
        <v>1772</v>
      </c>
      <c r="C56" s="1244">
        <v>1279</v>
      </c>
      <c r="D56" s="1244">
        <v>654</v>
      </c>
      <c r="E56" s="1244">
        <v>30</v>
      </c>
      <c r="F56" s="1187">
        <v>1963</v>
      </c>
      <c r="G56" s="578"/>
    </row>
    <row r="57" spans="2:7" ht="18" customHeight="1" x14ac:dyDescent="0.25">
      <c r="B57" s="1199" t="s">
        <v>1773</v>
      </c>
      <c r="C57" s="1244">
        <v>3556</v>
      </c>
      <c r="D57" s="1244">
        <v>3278</v>
      </c>
      <c r="E57" s="1244">
        <v>854</v>
      </c>
      <c r="F57" s="1187">
        <v>7688</v>
      </c>
      <c r="G57" s="578"/>
    </row>
    <row r="58" spans="2:7" ht="18" customHeight="1" x14ac:dyDescent="0.25">
      <c r="B58" s="1199" t="s">
        <v>1219</v>
      </c>
      <c r="C58" s="1244">
        <v>442</v>
      </c>
      <c r="D58" s="1244">
        <v>224</v>
      </c>
      <c r="E58" s="1244">
        <v>24</v>
      </c>
      <c r="F58" s="1187">
        <v>690</v>
      </c>
      <c r="G58" s="578"/>
    </row>
    <row r="59" spans="2:7" ht="18" customHeight="1" x14ac:dyDescent="0.25">
      <c r="B59" s="1199" t="s">
        <v>1775</v>
      </c>
      <c r="C59" s="1244">
        <v>521</v>
      </c>
      <c r="D59" s="1244">
        <v>433</v>
      </c>
      <c r="E59" s="1244">
        <v>656</v>
      </c>
      <c r="F59" s="1187">
        <v>1610</v>
      </c>
      <c r="G59" s="578"/>
    </row>
    <row r="60" spans="2:7" ht="18" customHeight="1" x14ac:dyDescent="0.25">
      <c r="B60" s="1199" t="s">
        <v>232</v>
      </c>
      <c r="C60" s="1244">
        <v>34582</v>
      </c>
      <c r="D60" s="1244">
        <v>44247</v>
      </c>
      <c r="E60" s="1244">
        <v>7772</v>
      </c>
      <c r="F60" s="1187">
        <v>86601</v>
      </c>
      <c r="G60" s="578"/>
    </row>
    <row r="61" spans="2:7" ht="18" customHeight="1" x14ac:dyDescent="0.25">
      <c r="B61" s="1186" t="s">
        <v>1874</v>
      </c>
      <c r="C61" s="1187">
        <v>64707</v>
      </c>
      <c r="D61" s="1187">
        <v>68540</v>
      </c>
      <c r="E61" s="1187">
        <v>19582</v>
      </c>
      <c r="F61" s="1187">
        <v>152829</v>
      </c>
      <c r="G61" s="578"/>
    </row>
    <row r="62" spans="2:7" ht="18" customHeight="1" x14ac:dyDescent="0.25">
      <c r="B62" s="1247" t="s">
        <v>1859</v>
      </c>
      <c r="C62" s="1187"/>
      <c r="D62" s="1187"/>
      <c r="E62" s="1187"/>
      <c r="F62" s="1187"/>
      <c r="G62" s="578"/>
    </row>
    <row r="63" spans="2:7" ht="18" customHeight="1" x14ac:dyDescent="0.25">
      <c r="B63" s="1199" t="s">
        <v>217</v>
      </c>
      <c r="C63" s="1182">
        <v>148</v>
      </c>
      <c r="D63" s="1182">
        <v>43</v>
      </c>
      <c r="E63" s="1182">
        <v>91</v>
      </c>
      <c r="F63" s="1187">
        <v>282</v>
      </c>
      <c r="G63" s="578"/>
    </row>
    <row r="64" spans="2:7" ht="18" customHeight="1" x14ac:dyDescent="0.25">
      <c r="B64" s="1199" t="s">
        <v>218</v>
      </c>
      <c r="C64" s="1182">
        <v>127</v>
      </c>
      <c r="D64" s="1182">
        <v>32</v>
      </c>
      <c r="E64" s="1182">
        <v>2</v>
      </c>
      <c r="F64" s="1187">
        <v>161</v>
      </c>
      <c r="G64" s="1250"/>
    </row>
    <row r="65" spans="2:7" ht="18" customHeight="1" x14ac:dyDescent="0.25">
      <c r="B65" s="1199" t="s">
        <v>219</v>
      </c>
      <c r="C65" s="1182">
        <v>722</v>
      </c>
      <c r="D65" s="1182">
        <v>222</v>
      </c>
      <c r="E65" s="1182">
        <v>10</v>
      </c>
      <c r="F65" s="1187">
        <v>954</v>
      </c>
      <c r="G65" s="578"/>
    </row>
    <row r="66" spans="2:7" ht="18" customHeight="1" x14ac:dyDescent="0.25">
      <c r="B66" s="1199" t="s">
        <v>220</v>
      </c>
      <c r="C66" s="1182">
        <v>189</v>
      </c>
      <c r="D66" s="1182">
        <v>74</v>
      </c>
      <c r="E66" s="1182">
        <v>1</v>
      </c>
      <c r="F66" s="1187">
        <v>264</v>
      </c>
      <c r="G66" s="578"/>
    </row>
    <row r="67" spans="2:7" ht="18" customHeight="1" x14ac:dyDescent="0.25">
      <c r="B67" s="1199" t="s">
        <v>221</v>
      </c>
      <c r="C67" s="1182">
        <v>503</v>
      </c>
      <c r="D67" s="1182">
        <v>65</v>
      </c>
      <c r="E67" s="1182">
        <v>10</v>
      </c>
      <c r="F67" s="1187">
        <v>578</v>
      </c>
      <c r="G67" s="578"/>
    </row>
    <row r="68" spans="2:7" ht="18" customHeight="1" x14ac:dyDescent="0.25">
      <c r="B68" s="1199" t="s">
        <v>222</v>
      </c>
      <c r="C68" s="1182">
        <v>406</v>
      </c>
      <c r="D68" s="1182">
        <v>290</v>
      </c>
      <c r="E68" s="1182">
        <v>451</v>
      </c>
      <c r="F68" s="1187">
        <v>1147</v>
      </c>
      <c r="G68" s="578"/>
    </row>
    <row r="69" spans="2:7" ht="18" customHeight="1" x14ac:dyDescent="0.25">
      <c r="B69" s="1199" t="s">
        <v>1218</v>
      </c>
      <c r="C69" s="1182">
        <v>141</v>
      </c>
      <c r="D69" s="1182">
        <v>176</v>
      </c>
      <c r="E69" s="1182">
        <v>1053</v>
      </c>
      <c r="F69" s="1187">
        <v>1370</v>
      </c>
      <c r="G69" s="578"/>
    </row>
    <row r="70" spans="2:7" ht="18" customHeight="1" x14ac:dyDescent="0.25">
      <c r="B70" s="1199" t="s">
        <v>224</v>
      </c>
      <c r="C70" s="1182">
        <v>186</v>
      </c>
      <c r="D70" s="1182">
        <v>245</v>
      </c>
      <c r="E70" s="1182">
        <v>9</v>
      </c>
      <c r="F70" s="1187">
        <v>440</v>
      </c>
      <c r="G70" s="578"/>
    </row>
    <row r="71" spans="2:7" ht="18" customHeight="1" x14ac:dyDescent="0.25">
      <c r="B71" s="1199" t="s">
        <v>231</v>
      </c>
      <c r="C71" s="1182">
        <v>325</v>
      </c>
      <c r="D71" s="1182">
        <v>65</v>
      </c>
      <c r="E71" s="1182">
        <v>4</v>
      </c>
      <c r="F71" s="1187">
        <v>394</v>
      </c>
      <c r="G71" s="578"/>
    </row>
    <row r="72" spans="2:7" ht="18" customHeight="1" x14ac:dyDescent="0.25">
      <c r="B72" s="1199" t="s">
        <v>225</v>
      </c>
      <c r="C72" s="1182">
        <v>609</v>
      </c>
      <c r="D72" s="1182">
        <v>349</v>
      </c>
      <c r="E72" s="1182">
        <v>117</v>
      </c>
      <c r="F72" s="1187">
        <v>1075</v>
      </c>
      <c r="G72" s="578"/>
    </row>
    <row r="73" spans="2:7" ht="18" customHeight="1" x14ac:dyDescent="0.25">
      <c r="B73" s="1199" t="s">
        <v>1771</v>
      </c>
      <c r="C73" s="1182">
        <v>111</v>
      </c>
      <c r="D73" s="1182">
        <v>262</v>
      </c>
      <c r="E73" s="1182">
        <v>1</v>
      </c>
      <c r="F73" s="1187">
        <v>374</v>
      </c>
      <c r="G73" s="578"/>
    </row>
    <row r="74" spans="2:7" ht="18" customHeight="1" x14ac:dyDescent="0.25">
      <c r="B74" s="1199" t="s">
        <v>1772</v>
      </c>
      <c r="C74" s="1182">
        <v>114</v>
      </c>
      <c r="D74" s="1182">
        <v>95</v>
      </c>
      <c r="E74" s="1182">
        <v>0</v>
      </c>
      <c r="F74" s="1187">
        <v>209</v>
      </c>
      <c r="G74" s="578"/>
    </row>
    <row r="75" spans="2:7" ht="18" customHeight="1" x14ac:dyDescent="0.25">
      <c r="B75" s="1199" t="s">
        <v>1773</v>
      </c>
      <c r="C75" s="1182">
        <v>260</v>
      </c>
      <c r="D75" s="1182">
        <v>494</v>
      </c>
      <c r="E75" s="1182">
        <v>33</v>
      </c>
      <c r="F75" s="1187">
        <v>787</v>
      </c>
      <c r="G75" s="578"/>
    </row>
    <row r="76" spans="2:7" ht="18" customHeight="1" x14ac:dyDescent="0.25">
      <c r="B76" s="1199" t="s">
        <v>1219</v>
      </c>
      <c r="C76" s="1182">
        <v>60</v>
      </c>
      <c r="D76" s="1182">
        <v>7</v>
      </c>
      <c r="E76" s="1182">
        <v>0</v>
      </c>
      <c r="F76" s="1187">
        <v>67</v>
      </c>
      <c r="G76" s="578"/>
    </row>
    <row r="77" spans="2:7" ht="18" customHeight="1" x14ac:dyDescent="0.25">
      <c r="B77" s="1199" t="s">
        <v>1775</v>
      </c>
      <c r="C77" s="1182">
        <v>57</v>
      </c>
      <c r="D77" s="1182">
        <v>558</v>
      </c>
      <c r="E77" s="1182">
        <v>39</v>
      </c>
      <c r="F77" s="1187">
        <v>654</v>
      </c>
      <c r="G77" s="578"/>
    </row>
    <row r="78" spans="2:7" ht="18" customHeight="1" x14ac:dyDescent="0.25">
      <c r="B78" s="1199" t="s">
        <v>232</v>
      </c>
      <c r="C78" s="1182">
        <v>7300</v>
      </c>
      <c r="D78" s="1182">
        <v>8293</v>
      </c>
      <c r="E78" s="1182">
        <v>426</v>
      </c>
      <c r="F78" s="1187">
        <v>16019</v>
      </c>
      <c r="G78" s="578"/>
    </row>
    <row r="79" spans="2:7" ht="18" customHeight="1" x14ac:dyDescent="0.25">
      <c r="B79" s="1249" t="s">
        <v>1862</v>
      </c>
      <c r="C79" s="1187">
        <v>11258</v>
      </c>
      <c r="D79" s="1187">
        <v>11270</v>
      </c>
      <c r="E79" s="1187">
        <v>2247</v>
      </c>
      <c r="F79" s="1187">
        <v>24775</v>
      </c>
      <c r="G79" s="578"/>
    </row>
    <row r="80" spans="2:7" ht="46.5" customHeight="1" x14ac:dyDescent="0.25">
      <c r="B80" s="1810" t="s">
        <v>1863</v>
      </c>
      <c r="C80" s="1810"/>
      <c r="D80" s="1810"/>
      <c r="E80" s="1810"/>
      <c r="F80" s="1810"/>
      <c r="G80" s="578"/>
    </row>
    <row r="81" spans="2:7" ht="21" customHeight="1" x14ac:dyDescent="0.25">
      <c r="B81" s="1809" t="s">
        <v>1864</v>
      </c>
      <c r="C81" s="1809"/>
      <c r="D81" s="1809"/>
      <c r="E81" s="1809"/>
      <c r="F81" s="1809"/>
      <c r="G81" s="578"/>
    </row>
    <row r="82" spans="2:7" ht="34.5" customHeight="1" x14ac:dyDescent="0.25">
      <c r="B82" s="1809" t="s">
        <v>1871</v>
      </c>
      <c r="C82" s="1809"/>
      <c r="D82" s="1809"/>
      <c r="E82" s="1809"/>
      <c r="F82" s="1809"/>
      <c r="G82" s="1250"/>
    </row>
    <row r="83" spans="2:7" ht="47.25" customHeight="1" x14ac:dyDescent="0.25">
      <c r="B83" s="1805"/>
      <c r="C83" s="1805"/>
      <c r="D83" s="1805"/>
      <c r="E83" s="1805"/>
      <c r="F83" s="1805"/>
      <c r="G83" s="578"/>
    </row>
    <row r="84" spans="2:7" ht="14.25" customHeight="1" x14ac:dyDescent="0.25">
      <c r="G84" s="578"/>
    </row>
    <row r="85" spans="2:7" ht="39" customHeight="1" x14ac:dyDescent="0.25">
      <c r="G85" s="578"/>
    </row>
    <row r="86" spans="2:7" ht="24" customHeight="1" x14ac:dyDescent="0.25"/>
  </sheetData>
  <mergeCells count="9">
    <mergeCell ref="B81:F81"/>
    <mergeCell ref="B82:F82"/>
    <mergeCell ref="B83:F83"/>
    <mergeCell ref="B2:F2"/>
    <mergeCell ref="B3:F3"/>
    <mergeCell ref="B4:F4"/>
    <mergeCell ref="B6:B7"/>
    <mergeCell ref="C6:E6"/>
    <mergeCell ref="B80:F80"/>
  </mergeCells>
  <hyperlinks>
    <hyperlink ref="G2" location="'Indice Total'!A7" display="Volver" xr:uid="{00000000-0004-0000-1800-000000000000}"/>
  </hyperlinks>
  <pageMargins left="0.7" right="0.7" top="0.75" bottom="0.75" header="0.3" footer="0.3"/>
  <pageSetup scale="50"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tint="-0.499984740745262"/>
    <pageSetUpPr fitToPage="1"/>
  </sheetPr>
  <dimension ref="A1:G93"/>
  <sheetViews>
    <sheetView showGridLines="0" zoomScale="90" zoomScaleNormal="90" workbookViewId="0"/>
  </sheetViews>
  <sheetFormatPr baseColWidth="10" defaultColWidth="11.42578125" defaultRowHeight="12.75" x14ac:dyDescent="0.25"/>
  <cols>
    <col min="1" max="1" width="17.85546875" style="1008" customWidth="1"/>
    <col min="2" max="2" width="50.42578125" style="1008" customWidth="1"/>
    <col min="3" max="3" width="11.42578125" style="1008"/>
    <col min="4" max="4" width="15.7109375" style="1008" customWidth="1"/>
    <col min="5" max="6" width="11.42578125" style="1008"/>
    <col min="7" max="7" width="10.28515625" style="1252" customWidth="1"/>
    <col min="8" max="16384" width="11.42578125" style="1008"/>
  </cols>
  <sheetData>
    <row r="1" spans="2:7" ht="42.95" customHeight="1" x14ac:dyDescent="0.25"/>
    <row r="2" spans="2:7" ht="18" x14ac:dyDescent="0.25">
      <c r="B2" s="1721" t="s">
        <v>1875</v>
      </c>
      <c r="C2" s="1721"/>
      <c r="D2" s="1721"/>
      <c r="E2" s="1721"/>
      <c r="F2" s="1721"/>
      <c r="G2" s="1" t="s">
        <v>16</v>
      </c>
    </row>
    <row r="3" spans="2:7" ht="36" customHeight="1" x14ac:dyDescent="0.25">
      <c r="B3" s="1713" t="s">
        <v>1876</v>
      </c>
      <c r="C3" s="1713"/>
      <c r="D3" s="1713"/>
      <c r="E3" s="1713"/>
      <c r="F3" s="1713"/>
      <c r="G3" s="1253"/>
    </row>
    <row r="4" spans="2:7" ht="18.75" customHeight="1" thickBot="1" x14ac:dyDescent="0.3">
      <c r="B4" s="1745">
        <v>2020</v>
      </c>
      <c r="C4" s="1745"/>
      <c r="D4" s="1745"/>
      <c r="E4" s="1745"/>
      <c r="F4" s="1745"/>
      <c r="G4" s="1253"/>
    </row>
    <row r="5" spans="2:7" ht="13.5" customHeight="1" x14ac:dyDescent="0.25">
      <c r="B5" s="1245"/>
      <c r="C5" s="1245"/>
      <c r="D5" s="1245"/>
      <c r="E5" s="1245"/>
      <c r="F5" s="1245"/>
      <c r="G5" s="1253"/>
    </row>
    <row r="6" spans="2:7" ht="15.75" x14ac:dyDescent="0.25">
      <c r="B6" s="1738" t="s">
        <v>1182</v>
      </c>
      <c r="C6" s="1811" t="s">
        <v>1739</v>
      </c>
      <c r="D6" s="1811"/>
      <c r="E6" s="1811"/>
      <c r="F6" s="1246"/>
    </row>
    <row r="7" spans="2:7" ht="22.5" customHeight="1" x14ac:dyDescent="0.25">
      <c r="B7" s="1797"/>
      <c r="C7" s="1180" t="s">
        <v>481</v>
      </c>
      <c r="D7" s="1180" t="s">
        <v>1612</v>
      </c>
      <c r="E7" s="1180" t="s">
        <v>485</v>
      </c>
      <c r="F7" s="1179" t="s">
        <v>0</v>
      </c>
      <c r="G7" s="1254"/>
    </row>
    <row r="8" spans="2:7" ht="18" customHeight="1" x14ac:dyDescent="0.25">
      <c r="B8" s="1247" t="s">
        <v>1853</v>
      </c>
      <c r="C8" s="1243"/>
      <c r="D8" s="1243"/>
      <c r="E8" s="1243"/>
      <c r="F8" s="1243"/>
      <c r="G8" s="1255"/>
    </row>
    <row r="9" spans="2:7" ht="18" customHeight="1" x14ac:dyDescent="0.25">
      <c r="B9" s="1041" t="s">
        <v>1740</v>
      </c>
      <c r="C9" s="1248">
        <v>6247</v>
      </c>
      <c r="D9" s="1248">
        <v>5333</v>
      </c>
      <c r="E9" s="1248">
        <v>1308</v>
      </c>
      <c r="F9" s="1187">
        <v>12888</v>
      </c>
      <c r="G9" s="1255"/>
    </row>
    <row r="10" spans="2:7" ht="18" customHeight="1" x14ac:dyDescent="0.25">
      <c r="B10" s="1041" t="s">
        <v>1741</v>
      </c>
      <c r="C10" s="1248">
        <v>945</v>
      </c>
      <c r="D10" s="1248">
        <v>608</v>
      </c>
      <c r="E10" s="1248">
        <v>125</v>
      </c>
      <c r="F10" s="1187">
        <v>1678</v>
      </c>
      <c r="G10" s="1255"/>
    </row>
    <row r="11" spans="2:7" ht="18" customHeight="1" x14ac:dyDescent="0.25">
      <c r="B11" s="1041" t="s">
        <v>1199</v>
      </c>
      <c r="C11" s="1248">
        <v>305</v>
      </c>
      <c r="D11" s="1248">
        <v>267</v>
      </c>
      <c r="E11" s="1248">
        <v>30</v>
      </c>
      <c r="F11" s="1187">
        <v>602</v>
      </c>
      <c r="G11" s="1255"/>
    </row>
    <row r="12" spans="2:7" ht="18" customHeight="1" x14ac:dyDescent="0.25">
      <c r="B12" s="1041" t="s">
        <v>1742</v>
      </c>
      <c r="C12" s="1248">
        <v>7692</v>
      </c>
      <c r="D12" s="1248">
        <v>6765</v>
      </c>
      <c r="E12" s="1248">
        <v>2063</v>
      </c>
      <c r="F12" s="1187">
        <v>16520</v>
      </c>
      <c r="G12" s="1255"/>
    </row>
    <row r="13" spans="2:7" ht="18" customHeight="1" x14ac:dyDescent="0.25">
      <c r="B13" s="1041" t="s">
        <v>1743</v>
      </c>
      <c r="C13" s="1248">
        <v>204</v>
      </c>
      <c r="D13" s="1248">
        <v>179</v>
      </c>
      <c r="E13" s="1248">
        <v>23</v>
      </c>
      <c r="F13" s="1187">
        <v>406</v>
      </c>
      <c r="G13" s="1255"/>
    </row>
    <row r="14" spans="2:7" ht="18" customHeight="1" x14ac:dyDescent="0.25">
      <c r="B14" s="1041" t="s">
        <v>1197</v>
      </c>
      <c r="C14" s="1248">
        <v>5346</v>
      </c>
      <c r="D14" s="1248">
        <v>11157</v>
      </c>
      <c r="E14" s="1248">
        <v>1734</v>
      </c>
      <c r="F14" s="1187">
        <v>18237</v>
      </c>
      <c r="G14" s="1255"/>
    </row>
    <row r="15" spans="2:7" ht="18" customHeight="1" x14ac:dyDescent="0.25">
      <c r="B15" s="1041" t="s">
        <v>1744</v>
      </c>
      <c r="C15" s="1248">
        <v>6656</v>
      </c>
      <c r="D15" s="1248">
        <v>8160</v>
      </c>
      <c r="E15" s="1248">
        <v>2362</v>
      </c>
      <c r="F15" s="1187">
        <v>17178</v>
      </c>
      <c r="G15" s="1255"/>
    </row>
    <row r="16" spans="2:7" ht="18" customHeight="1" x14ac:dyDescent="0.25">
      <c r="B16" s="1041" t="s">
        <v>1745</v>
      </c>
      <c r="C16" s="1248">
        <v>1928</v>
      </c>
      <c r="D16" s="1248">
        <v>2116</v>
      </c>
      <c r="E16" s="1248">
        <v>865</v>
      </c>
      <c r="F16" s="1187">
        <v>4909</v>
      </c>
      <c r="G16" s="1255"/>
    </row>
    <row r="17" spans="2:7" ht="18" customHeight="1" x14ac:dyDescent="0.25">
      <c r="B17" s="1041" t="s">
        <v>1746</v>
      </c>
      <c r="C17" s="1248">
        <v>4407</v>
      </c>
      <c r="D17" s="1248">
        <v>5438</v>
      </c>
      <c r="E17" s="1248">
        <v>1817</v>
      </c>
      <c r="F17" s="1187">
        <v>11662</v>
      </c>
      <c r="G17" s="1255"/>
    </row>
    <row r="18" spans="2:7" ht="18" customHeight="1" x14ac:dyDescent="0.25">
      <c r="B18" s="1041" t="s">
        <v>1747</v>
      </c>
      <c r="C18" s="1248">
        <v>356</v>
      </c>
      <c r="D18" s="1248">
        <v>524</v>
      </c>
      <c r="E18" s="1248">
        <v>85</v>
      </c>
      <c r="F18" s="1187">
        <v>965</v>
      </c>
      <c r="G18" s="1255"/>
    </row>
    <row r="19" spans="2:7" ht="18" customHeight="1" x14ac:dyDescent="0.25">
      <c r="B19" s="1041" t="s">
        <v>1748</v>
      </c>
      <c r="C19" s="1248">
        <v>7050</v>
      </c>
      <c r="D19" s="1248">
        <v>5244</v>
      </c>
      <c r="E19" s="1248">
        <v>1573</v>
      </c>
      <c r="F19" s="1187">
        <v>13867</v>
      </c>
      <c r="G19" s="1255"/>
    </row>
    <row r="20" spans="2:7" ht="18" customHeight="1" x14ac:dyDescent="0.25">
      <c r="B20" s="1041" t="s">
        <v>1749</v>
      </c>
      <c r="C20" s="1248">
        <v>1618</v>
      </c>
      <c r="D20" s="1248">
        <v>1697</v>
      </c>
      <c r="E20" s="1248">
        <v>861</v>
      </c>
      <c r="F20" s="1187">
        <v>4176</v>
      </c>
      <c r="G20" s="1255"/>
    </row>
    <row r="21" spans="2:7" ht="18" customHeight="1" x14ac:dyDescent="0.25">
      <c r="B21" s="1041" t="s">
        <v>1198</v>
      </c>
      <c r="C21" s="1248">
        <v>945</v>
      </c>
      <c r="D21" s="1248">
        <v>518</v>
      </c>
      <c r="E21" s="1248">
        <v>206</v>
      </c>
      <c r="F21" s="1187">
        <v>1669</v>
      </c>
      <c r="G21" s="1255"/>
    </row>
    <row r="22" spans="2:7" ht="18" customHeight="1" x14ac:dyDescent="0.25">
      <c r="B22" s="1041" t="s">
        <v>1750</v>
      </c>
      <c r="C22" s="1248">
        <v>1780</v>
      </c>
      <c r="D22" s="1248">
        <v>992</v>
      </c>
      <c r="E22" s="1248">
        <v>853</v>
      </c>
      <c r="F22" s="1187">
        <v>3625</v>
      </c>
      <c r="G22" s="1255"/>
    </row>
    <row r="23" spans="2:7" ht="18" customHeight="1" x14ac:dyDescent="0.25">
      <c r="B23" s="1041" t="s">
        <v>1751</v>
      </c>
      <c r="C23" s="1248">
        <v>2263</v>
      </c>
      <c r="D23" s="1248">
        <v>1085</v>
      </c>
      <c r="E23" s="1248">
        <v>751</v>
      </c>
      <c r="F23" s="1187">
        <v>4099</v>
      </c>
      <c r="G23" s="1255"/>
    </row>
    <row r="24" spans="2:7" ht="18" customHeight="1" x14ac:dyDescent="0.25">
      <c r="B24" s="1041" t="s">
        <v>1752</v>
      </c>
      <c r="C24" s="1248">
        <v>262</v>
      </c>
      <c r="D24" s="1248">
        <v>355</v>
      </c>
      <c r="E24" s="1248">
        <v>107</v>
      </c>
      <c r="F24" s="1187">
        <v>724</v>
      </c>
      <c r="G24" s="1255"/>
    </row>
    <row r="25" spans="2:7" ht="18" customHeight="1" x14ac:dyDescent="0.25">
      <c r="B25" s="1041" t="s">
        <v>1753</v>
      </c>
      <c r="C25" s="1248">
        <v>1</v>
      </c>
      <c r="D25" s="1248">
        <v>3</v>
      </c>
      <c r="E25" s="1248">
        <v>0</v>
      </c>
      <c r="F25" s="1187">
        <v>4</v>
      </c>
      <c r="G25" s="1255"/>
    </row>
    <row r="26" spans="2:7" ht="18" customHeight="1" x14ac:dyDescent="0.2">
      <c r="B26" s="1249" t="s">
        <v>1854</v>
      </c>
      <c r="C26" s="1187">
        <v>48005</v>
      </c>
      <c r="D26" s="1187">
        <v>50441</v>
      </c>
      <c r="E26" s="1187">
        <v>14763</v>
      </c>
      <c r="F26" s="1187">
        <v>113209</v>
      </c>
      <c r="G26" s="1174"/>
    </row>
    <row r="27" spans="2:7" ht="18" customHeight="1" x14ac:dyDescent="0.25">
      <c r="B27" s="1247" t="s">
        <v>1877</v>
      </c>
      <c r="C27" s="1187"/>
      <c r="D27" s="1187"/>
      <c r="E27" s="1187"/>
      <c r="F27" s="1187"/>
      <c r="G27" s="1256"/>
    </row>
    <row r="28" spans="2:7" ht="18" customHeight="1" x14ac:dyDescent="0.25">
      <c r="B28" s="1041" t="s">
        <v>1740</v>
      </c>
      <c r="C28" s="1248">
        <v>774</v>
      </c>
      <c r="D28" s="1248">
        <v>688</v>
      </c>
      <c r="E28" s="1248">
        <v>155</v>
      </c>
      <c r="F28" s="1187">
        <v>1617</v>
      </c>
      <c r="G28" s="1256"/>
    </row>
    <row r="29" spans="2:7" ht="18" customHeight="1" x14ac:dyDescent="0.25">
      <c r="B29" s="1041" t="s">
        <v>1741</v>
      </c>
      <c r="C29" s="1248">
        <v>172</v>
      </c>
      <c r="D29" s="1248">
        <v>70</v>
      </c>
      <c r="E29" s="1248">
        <v>8</v>
      </c>
      <c r="F29" s="1187">
        <v>250</v>
      </c>
      <c r="G29" s="1256"/>
    </row>
    <row r="30" spans="2:7" ht="18" customHeight="1" x14ac:dyDescent="0.25">
      <c r="B30" s="1041" t="s">
        <v>1199</v>
      </c>
      <c r="C30" s="1248">
        <v>61</v>
      </c>
      <c r="D30" s="1248">
        <v>34</v>
      </c>
      <c r="E30" s="1248">
        <v>14</v>
      </c>
      <c r="F30" s="1187">
        <v>109</v>
      </c>
      <c r="G30" s="1256"/>
    </row>
    <row r="31" spans="2:7" ht="18" customHeight="1" x14ac:dyDescent="0.25">
      <c r="B31" s="1041" t="s">
        <v>1742</v>
      </c>
      <c r="C31" s="1248">
        <v>1945</v>
      </c>
      <c r="D31" s="1248">
        <v>1630</v>
      </c>
      <c r="E31" s="1248">
        <v>595</v>
      </c>
      <c r="F31" s="1187">
        <v>4170</v>
      </c>
      <c r="G31" s="1256"/>
    </row>
    <row r="32" spans="2:7" ht="18" customHeight="1" x14ac:dyDescent="0.25">
      <c r="B32" s="1041" t="s">
        <v>1743</v>
      </c>
      <c r="C32" s="1248">
        <v>44</v>
      </c>
      <c r="D32" s="1248">
        <v>59</v>
      </c>
      <c r="E32" s="1248">
        <v>3</v>
      </c>
      <c r="F32" s="1187">
        <v>106</v>
      </c>
      <c r="G32" s="1256"/>
    </row>
    <row r="33" spans="2:7" ht="18" customHeight="1" x14ac:dyDescent="0.25">
      <c r="B33" s="1041" t="s">
        <v>1197</v>
      </c>
      <c r="C33" s="1248">
        <v>1288</v>
      </c>
      <c r="D33" s="1248">
        <v>3546</v>
      </c>
      <c r="E33" s="1248">
        <v>499</v>
      </c>
      <c r="F33" s="1187">
        <v>5333</v>
      </c>
      <c r="G33" s="1256"/>
    </row>
    <row r="34" spans="2:7" ht="18" customHeight="1" x14ac:dyDescent="0.25">
      <c r="B34" s="1041" t="s">
        <v>1744</v>
      </c>
      <c r="C34" s="1248">
        <v>2620</v>
      </c>
      <c r="D34" s="1248">
        <v>3317</v>
      </c>
      <c r="E34" s="1248">
        <v>690</v>
      </c>
      <c r="F34" s="1187">
        <v>6627</v>
      </c>
      <c r="G34" s="1256"/>
    </row>
    <row r="35" spans="2:7" ht="18" customHeight="1" x14ac:dyDescent="0.25">
      <c r="B35" s="1041" t="s">
        <v>1745</v>
      </c>
      <c r="C35" s="1248">
        <v>759</v>
      </c>
      <c r="D35" s="1248">
        <v>732</v>
      </c>
      <c r="E35" s="1248">
        <v>342</v>
      </c>
      <c r="F35" s="1187">
        <v>1833</v>
      </c>
      <c r="G35" s="1256"/>
    </row>
    <row r="36" spans="2:7" ht="18" customHeight="1" x14ac:dyDescent="0.25">
      <c r="B36" s="1041" t="s">
        <v>1746</v>
      </c>
      <c r="C36" s="1248">
        <v>1192</v>
      </c>
      <c r="D36" s="1248">
        <v>1286</v>
      </c>
      <c r="E36" s="1248">
        <v>539</v>
      </c>
      <c r="F36" s="1187">
        <v>3017</v>
      </c>
      <c r="G36" s="1256"/>
    </row>
    <row r="37" spans="2:7" ht="18" customHeight="1" x14ac:dyDescent="0.25">
      <c r="B37" s="1041" t="s">
        <v>1747</v>
      </c>
      <c r="C37" s="1248">
        <v>329</v>
      </c>
      <c r="D37" s="1248">
        <v>688</v>
      </c>
      <c r="E37" s="1248">
        <v>62</v>
      </c>
      <c r="F37" s="1187">
        <v>1079</v>
      </c>
      <c r="G37" s="1256"/>
    </row>
    <row r="38" spans="2:7" ht="18" customHeight="1" x14ac:dyDescent="0.25">
      <c r="B38" s="1041" t="s">
        <v>1748</v>
      </c>
      <c r="C38" s="1248">
        <v>3722</v>
      </c>
      <c r="D38" s="1248">
        <v>3216</v>
      </c>
      <c r="E38" s="1248">
        <v>724</v>
      </c>
      <c r="F38" s="1187">
        <v>7662</v>
      </c>
      <c r="G38" s="1256"/>
    </row>
    <row r="39" spans="2:7" ht="18" customHeight="1" x14ac:dyDescent="0.25">
      <c r="B39" s="1041" t="s">
        <v>1749</v>
      </c>
      <c r="C39" s="1248">
        <v>789</v>
      </c>
      <c r="D39" s="1248">
        <v>764</v>
      </c>
      <c r="E39" s="1248">
        <v>322</v>
      </c>
      <c r="F39" s="1187">
        <v>1875</v>
      </c>
      <c r="G39" s="1256"/>
    </row>
    <row r="40" spans="2:7" ht="18" customHeight="1" x14ac:dyDescent="0.25">
      <c r="B40" s="1041" t="s">
        <v>1198</v>
      </c>
      <c r="C40" s="1248">
        <v>493</v>
      </c>
      <c r="D40" s="1248">
        <v>324</v>
      </c>
      <c r="E40" s="1248">
        <v>105</v>
      </c>
      <c r="F40" s="1187">
        <v>922</v>
      </c>
      <c r="G40" s="1256"/>
    </row>
    <row r="41" spans="2:7" ht="18" customHeight="1" x14ac:dyDescent="0.25">
      <c r="B41" s="1041" t="s">
        <v>1750</v>
      </c>
      <c r="C41" s="1248">
        <v>1342</v>
      </c>
      <c r="D41" s="1248">
        <v>853</v>
      </c>
      <c r="E41" s="1248">
        <v>463</v>
      </c>
      <c r="F41" s="1187">
        <v>2658</v>
      </c>
      <c r="G41" s="1256"/>
    </row>
    <row r="42" spans="2:7" ht="18" customHeight="1" x14ac:dyDescent="0.25">
      <c r="B42" s="1041" t="s">
        <v>1751</v>
      </c>
      <c r="C42" s="1248">
        <v>992</v>
      </c>
      <c r="D42" s="1248">
        <v>614</v>
      </c>
      <c r="E42" s="1248">
        <v>248</v>
      </c>
      <c r="F42" s="1187">
        <v>1854</v>
      </c>
      <c r="G42" s="1256"/>
    </row>
    <row r="43" spans="2:7" ht="18" customHeight="1" x14ac:dyDescent="0.2">
      <c r="B43" s="1041" t="s">
        <v>1752</v>
      </c>
      <c r="C43" s="1248">
        <v>180</v>
      </c>
      <c r="D43" s="1248">
        <v>273</v>
      </c>
      <c r="E43" s="1248">
        <v>50</v>
      </c>
      <c r="F43" s="1187">
        <v>503</v>
      </c>
    </row>
    <row r="44" spans="2:7" ht="18" customHeight="1" x14ac:dyDescent="0.25">
      <c r="B44" s="1041" t="s">
        <v>1753</v>
      </c>
      <c r="C44" s="1248">
        <v>0</v>
      </c>
      <c r="D44" s="1248">
        <v>5</v>
      </c>
      <c r="E44" s="1248">
        <v>0</v>
      </c>
      <c r="F44" s="1187">
        <v>5</v>
      </c>
      <c r="G44" s="1256"/>
    </row>
    <row r="45" spans="2:7" ht="18" customHeight="1" x14ac:dyDescent="0.2">
      <c r="B45" s="1249" t="s">
        <v>1856</v>
      </c>
      <c r="C45" s="1187">
        <v>16702</v>
      </c>
      <c r="D45" s="1187">
        <v>18099</v>
      </c>
      <c r="E45" s="1187">
        <v>4819</v>
      </c>
      <c r="F45" s="1187">
        <v>39620</v>
      </c>
      <c r="G45" s="1174"/>
    </row>
    <row r="46" spans="2:7" ht="18" customHeight="1" x14ac:dyDescent="0.25">
      <c r="B46" s="1247" t="s">
        <v>1857</v>
      </c>
      <c r="C46" s="1187"/>
      <c r="D46" s="1187"/>
      <c r="E46" s="1187"/>
      <c r="F46" s="1187"/>
      <c r="G46" s="1256"/>
    </row>
    <row r="47" spans="2:7" ht="18" customHeight="1" x14ac:dyDescent="0.25">
      <c r="B47" s="1041" t="s">
        <v>1740</v>
      </c>
      <c r="C47" s="1257">
        <v>7021</v>
      </c>
      <c r="D47" s="1257">
        <v>6021</v>
      </c>
      <c r="E47" s="1257">
        <v>1463</v>
      </c>
      <c r="F47" s="1187">
        <v>14505</v>
      </c>
      <c r="G47" s="1256"/>
    </row>
    <row r="48" spans="2:7" ht="18" customHeight="1" x14ac:dyDescent="0.25">
      <c r="B48" s="1041" t="s">
        <v>1741</v>
      </c>
      <c r="C48" s="1257">
        <v>1117</v>
      </c>
      <c r="D48" s="1257">
        <v>678</v>
      </c>
      <c r="E48" s="1257">
        <v>133</v>
      </c>
      <c r="F48" s="1187">
        <v>1928</v>
      </c>
      <c r="G48" s="1256"/>
    </row>
    <row r="49" spans="2:7" ht="18" customHeight="1" x14ac:dyDescent="0.25">
      <c r="B49" s="1041" t="s">
        <v>1199</v>
      </c>
      <c r="C49" s="1257">
        <v>366</v>
      </c>
      <c r="D49" s="1257">
        <v>301</v>
      </c>
      <c r="E49" s="1257">
        <v>44</v>
      </c>
      <c r="F49" s="1187">
        <v>711</v>
      </c>
      <c r="G49" s="1256"/>
    </row>
    <row r="50" spans="2:7" ht="18" customHeight="1" x14ac:dyDescent="0.25">
      <c r="B50" s="1041" t="s">
        <v>1742</v>
      </c>
      <c r="C50" s="1257">
        <v>9637</v>
      </c>
      <c r="D50" s="1257">
        <v>8395</v>
      </c>
      <c r="E50" s="1257">
        <v>2658</v>
      </c>
      <c r="F50" s="1187">
        <v>20690</v>
      </c>
      <c r="G50" s="1256"/>
    </row>
    <row r="51" spans="2:7" ht="18" customHeight="1" x14ac:dyDescent="0.25">
      <c r="B51" s="1041" t="s">
        <v>1743</v>
      </c>
      <c r="C51" s="1257">
        <v>248</v>
      </c>
      <c r="D51" s="1257">
        <v>238</v>
      </c>
      <c r="E51" s="1257">
        <v>26</v>
      </c>
      <c r="F51" s="1187">
        <v>512</v>
      </c>
      <c r="G51" s="1256"/>
    </row>
    <row r="52" spans="2:7" ht="18" customHeight="1" x14ac:dyDescent="0.25">
      <c r="B52" s="1041" t="s">
        <v>1197</v>
      </c>
      <c r="C52" s="1257">
        <v>6634</v>
      </c>
      <c r="D52" s="1257">
        <v>14703</v>
      </c>
      <c r="E52" s="1257">
        <v>2233</v>
      </c>
      <c r="F52" s="1187">
        <v>23570</v>
      </c>
      <c r="G52" s="1256"/>
    </row>
    <row r="53" spans="2:7" ht="18" customHeight="1" x14ac:dyDescent="0.25">
      <c r="B53" s="1041" t="s">
        <v>1744</v>
      </c>
      <c r="C53" s="1257">
        <v>9276</v>
      </c>
      <c r="D53" s="1257">
        <v>11477</v>
      </c>
      <c r="E53" s="1257">
        <v>3052</v>
      </c>
      <c r="F53" s="1187">
        <v>23805</v>
      </c>
      <c r="G53" s="1256"/>
    </row>
    <row r="54" spans="2:7" ht="18" customHeight="1" x14ac:dyDescent="0.25">
      <c r="B54" s="1041" t="s">
        <v>1745</v>
      </c>
      <c r="C54" s="1257">
        <v>2687</v>
      </c>
      <c r="D54" s="1257">
        <v>2848</v>
      </c>
      <c r="E54" s="1257">
        <v>1207</v>
      </c>
      <c r="F54" s="1187">
        <v>6742</v>
      </c>
      <c r="G54" s="1256"/>
    </row>
    <row r="55" spans="2:7" ht="18" customHeight="1" x14ac:dyDescent="0.25">
      <c r="B55" s="1041" t="s">
        <v>1746</v>
      </c>
      <c r="C55" s="1257">
        <v>5599</v>
      </c>
      <c r="D55" s="1257">
        <v>6724</v>
      </c>
      <c r="E55" s="1257">
        <v>2356</v>
      </c>
      <c r="F55" s="1187">
        <v>14679</v>
      </c>
      <c r="G55" s="1256"/>
    </row>
    <row r="56" spans="2:7" ht="18" customHeight="1" x14ac:dyDescent="0.25">
      <c r="B56" s="1041" t="s">
        <v>1747</v>
      </c>
      <c r="C56" s="1257">
        <v>685</v>
      </c>
      <c r="D56" s="1257">
        <v>1212</v>
      </c>
      <c r="E56" s="1257">
        <v>147</v>
      </c>
      <c r="F56" s="1187">
        <v>2044</v>
      </c>
      <c r="G56" s="1256"/>
    </row>
    <row r="57" spans="2:7" ht="18" customHeight="1" x14ac:dyDescent="0.25">
      <c r="B57" s="1041" t="s">
        <v>1748</v>
      </c>
      <c r="C57" s="1257">
        <v>10772</v>
      </c>
      <c r="D57" s="1257">
        <v>8460</v>
      </c>
      <c r="E57" s="1257">
        <v>2297</v>
      </c>
      <c r="F57" s="1187">
        <v>21529</v>
      </c>
      <c r="G57" s="1256"/>
    </row>
    <row r="58" spans="2:7" ht="18" customHeight="1" x14ac:dyDescent="0.25">
      <c r="B58" s="1041" t="s">
        <v>1749</v>
      </c>
      <c r="C58" s="1257">
        <v>2407</v>
      </c>
      <c r="D58" s="1257">
        <v>2461</v>
      </c>
      <c r="E58" s="1257">
        <v>1183</v>
      </c>
      <c r="F58" s="1187">
        <v>6051</v>
      </c>
      <c r="G58" s="1256"/>
    </row>
    <row r="59" spans="2:7" ht="18" customHeight="1" x14ac:dyDescent="0.25">
      <c r="B59" s="1041" t="s">
        <v>1198</v>
      </c>
      <c r="C59" s="1257">
        <v>1438</v>
      </c>
      <c r="D59" s="1257">
        <v>842</v>
      </c>
      <c r="E59" s="1257">
        <v>311</v>
      </c>
      <c r="F59" s="1187">
        <v>2591</v>
      </c>
      <c r="G59" s="1256"/>
    </row>
    <row r="60" spans="2:7" ht="18" customHeight="1" x14ac:dyDescent="0.2">
      <c r="B60" s="1041" t="s">
        <v>1750</v>
      </c>
      <c r="C60" s="1257">
        <v>3122</v>
      </c>
      <c r="D60" s="1257">
        <v>1845</v>
      </c>
      <c r="E60" s="1257">
        <v>1316</v>
      </c>
      <c r="F60" s="1187">
        <v>6283</v>
      </c>
    </row>
    <row r="61" spans="2:7" ht="18" customHeight="1" x14ac:dyDescent="0.25">
      <c r="B61" s="1041" t="s">
        <v>1751</v>
      </c>
      <c r="C61" s="1257">
        <v>3255</v>
      </c>
      <c r="D61" s="1257">
        <v>1699</v>
      </c>
      <c r="E61" s="1257">
        <v>999</v>
      </c>
      <c r="F61" s="1187">
        <v>5953</v>
      </c>
      <c r="G61" s="1256"/>
    </row>
    <row r="62" spans="2:7" ht="18" customHeight="1" x14ac:dyDescent="0.25">
      <c r="B62" s="1041" t="s">
        <v>1752</v>
      </c>
      <c r="C62" s="1257">
        <v>442</v>
      </c>
      <c r="D62" s="1257">
        <v>628</v>
      </c>
      <c r="E62" s="1257">
        <v>157</v>
      </c>
      <c r="F62" s="1187">
        <v>1227</v>
      </c>
      <c r="G62" s="1256"/>
    </row>
    <row r="63" spans="2:7" ht="18" customHeight="1" x14ac:dyDescent="0.25">
      <c r="B63" s="1041" t="s">
        <v>1753</v>
      </c>
      <c r="C63" s="1257">
        <v>1</v>
      </c>
      <c r="D63" s="1257">
        <v>8</v>
      </c>
      <c r="E63" s="1257">
        <v>0</v>
      </c>
      <c r="F63" s="1187">
        <v>9</v>
      </c>
      <c r="G63" s="1256"/>
    </row>
    <row r="64" spans="2:7" ht="32.25" customHeight="1" x14ac:dyDescent="0.2">
      <c r="B64" s="1249" t="s">
        <v>1874</v>
      </c>
      <c r="C64" s="1187">
        <v>64707</v>
      </c>
      <c r="D64" s="1187">
        <v>68540</v>
      </c>
      <c r="E64" s="1187">
        <v>19582</v>
      </c>
      <c r="F64" s="1187">
        <v>152829</v>
      </c>
      <c r="G64" s="1174"/>
    </row>
    <row r="65" spans="2:7" ht="18" customHeight="1" x14ac:dyDescent="0.25">
      <c r="B65" s="1247" t="s">
        <v>1859</v>
      </c>
      <c r="C65" s="1187"/>
      <c r="D65" s="1187"/>
      <c r="E65" s="1187"/>
      <c r="F65" s="1187"/>
      <c r="G65" s="1256"/>
    </row>
    <row r="66" spans="2:7" ht="18" customHeight="1" x14ac:dyDescent="0.25">
      <c r="B66" s="1041" t="s">
        <v>1740</v>
      </c>
      <c r="C66" s="1248">
        <v>181</v>
      </c>
      <c r="D66" s="1248">
        <v>214</v>
      </c>
      <c r="E66" s="1248">
        <v>23</v>
      </c>
      <c r="F66" s="1187">
        <v>418</v>
      </c>
      <c r="G66" s="1256"/>
    </row>
    <row r="67" spans="2:7" ht="18" customHeight="1" x14ac:dyDescent="0.25">
      <c r="B67" s="1041" t="s">
        <v>1741</v>
      </c>
      <c r="C67" s="1248">
        <v>99</v>
      </c>
      <c r="D67" s="1248">
        <v>87</v>
      </c>
      <c r="E67" s="1248">
        <v>4</v>
      </c>
      <c r="F67" s="1187">
        <v>190</v>
      </c>
      <c r="G67" s="1256"/>
    </row>
    <row r="68" spans="2:7" ht="18" customHeight="1" x14ac:dyDescent="0.25">
      <c r="B68" s="1041" t="s">
        <v>1199</v>
      </c>
      <c r="C68" s="1248">
        <v>59</v>
      </c>
      <c r="D68" s="1248">
        <v>89</v>
      </c>
      <c r="E68" s="1248">
        <v>8</v>
      </c>
      <c r="F68" s="1187">
        <v>156</v>
      </c>
      <c r="G68" s="1256"/>
    </row>
    <row r="69" spans="2:7" ht="18" customHeight="1" x14ac:dyDescent="0.25">
      <c r="B69" s="1041" t="s">
        <v>1742</v>
      </c>
      <c r="C69" s="1248">
        <v>429</v>
      </c>
      <c r="D69" s="1248">
        <v>740</v>
      </c>
      <c r="E69" s="1248">
        <v>113</v>
      </c>
      <c r="F69" s="1187">
        <v>1282</v>
      </c>
      <c r="G69" s="1256"/>
    </row>
    <row r="70" spans="2:7" ht="18" customHeight="1" x14ac:dyDescent="0.25">
      <c r="B70" s="1041" t="s">
        <v>1743</v>
      </c>
      <c r="C70" s="1248">
        <v>19</v>
      </c>
      <c r="D70" s="1248">
        <v>20</v>
      </c>
      <c r="E70" s="1248">
        <v>1</v>
      </c>
      <c r="F70" s="1187">
        <v>40</v>
      </c>
      <c r="G70" s="1256"/>
    </row>
    <row r="71" spans="2:7" ht="18" customHeight="1" x14ac:dyDescent="0.25">
      <c r="B71" s="1041" t="s">
        <v>1197</v>
      </c>
      <c r="C71" s="1248">
        <v>447</v>
      </c>
      <c r="D71" s="1248">
        <v>1740</v>
      </c>
      <c r="E71" s="1248">
        <v>80</v>
      </c>
      <c r="F71" s="1187">
        <v>2267</v>
      </c>
      <c r="G71" s="1256"/>
    </row>
    <row r="72" spans="2:7" ht="18" customHeight="1" x14ac:dyDescent="0.25">
      <c r="B72" s="1041" t="s">
        <v>1744</v>
      </c>
      <c r="C72" s="1248">
        <v>489</v>
      </c>
      <c r="D72" s="1248">
        <v>774</v>
      </c>
      <c r="E72" s="1248">
        <v>99</v>
      </c>
      <c r="F72" s="1187">
        <v>1362</v>
      </c>
      <c r="G72" s="1256"/>
    </row>
    <row r="73" spans="2:7" ht="18" customHeight="1" x14ac:dyDescent="0.25">
      <c r="B73" s="1041" t="s">
        <v>1745</v>
      </c>
      <c r="C73" s="1248">
        <v>193</v>
      </c>
      <c r="D73" s="1248">
        <v>159</v>
      </c>
      <c r="E73" s="1248">
        <v>41</v>
      </c>
      <c r="F73" s="1187">
        <v>393</v>
      </c>
      <c r="G73" s="1256"/>
    </row>
    <row r="74" spans="2:7" ht="18" customHeight="1" x14ac:dyDescent="0.25">
      <c r="B74" s="1041" t="s">
        <v>1746</v>
      </c>
      <c r="C74" s="1248">
        <v>270</v>
      </c>
      <c r="D74" s="1248">
        <v>666</v>
      </c>
      <c r="E74" s="1248">
        <v>108</v>
      </c>
      <c r="F74" s="1187">
        <v>1044</v>
      </c>
      <c r="G74" s="1256"/>
    </row>
    <row r="75" spans="2:7" ht="18" customHeight="1" x14ac:dyDescent="0.25">
      <c r="B75" s="1041" t="s">
        <v>1747</v>
      </c>
      <c r="C75" s="1248">
        <v>99</v>
      </c>
      <c r="D75" s="1248">
        <v>226</v>
      </c>
      <c r="E75" s="1248">
        <v>11</v>
      </c>
      <c r="F75" s="1187">
        <v>336</v>
      </c>
      <c r="G75" s="1256"/>
    </row>
    <row r="76" spans="2:7" ht="18" customHeight="1" x14ac:dyDescent="0.25">
      <c r="B76" s="1041" t="s">
        <v>1748</v>
      </c>
      <c r="C76" s="1248">
        <v>718</v>
      </c>
      <c r="D76" s="1248">
        <v>766</v>
      </c>
      <c r="E76" s="1248">
        <v>97</v>
      </c>
      <c r="F76" s="1187">
        <v>1581</v>
      </c>
      <c r="G76" s="1256"/>
    </row>
    <row r="77" spans="2:7" ht="18" customHeight="1" x14ac:dyDescent="0.2">
      <c r="B77" s="1041" t="s">
        <v>1749</v>
      </c>
      <c r="C77" s="1248">
        <v>952</v>
      </c>
      <c r="D77" s="1248">
        <v>1219</v>
      </c>
      <c r="E77" s="1248">
        <v>157</v>
      </c>
      <c r="F77" s="1187">
        <v>2328</v>
      </c>
    </row>
    <row r="78" spans="2:7" ht="18" customHeight="1" x14ac:dyDescent="0.2">
      <c r="B78" s="1041" t="s">
        <v>1198</v>
      </c>
      <c r="C78" s="1248">
        <v>544</v>
      </c>
      <c r="D78" s="1248">
        <v>146</v>
      </c>
      <c r="E78" s="1248">
        <v>14</v>
      </c>
      <c r="F78" s="1187">
        <v>704</v>
      </c>
      <c r="G78" s="1258"/>
    </row>
    <row r="79" spans="2:7" ht="18" customHeight="1" x14ac:dyDescent="0.2">
      <c r="B79" s="1041" t="s">
        <v>1750</v>
      </c>
      <c r="C79" s="1248">
        <v>5622</v>
      </c>
      <c r="D79" s="1248">
        <v>4117</v>
      </c>
      <c r="E79" s="1248">
        <v>1462</v>
      </c>
      <c r="F79" s="1187">
        <v>11201</v>
      </c>
      <c r="G79" s="1258"/>
    </row>
    <row r="80" spans="2:7" ht="18" customHeight="1" x14ac:dyDescent="0.2">
      <c r="B80" s="1041" t="s">
        <v>1751</v>
      </c>
      <c r="C80" s="1248">
        <v>1119</v>
      </c>
      <c r="D80" s="1248">
        <v>268</v>
      </c>
      <c r="E80" s="1248">
        <v>25</v>
      </c>
      <c r="F80" s="1187">
        <v>1412</v>
      </c>
      <c r="G80" s="1258"/>
    </row>
    <row r="81" spans="1:7" ht="18" customHeight="1" x14ac:dyDescent="0.2">
      <c r="B81" s="1041" t="s">
        <v>1752</v>
      </c>
      <c r="C81" s="1248">
        <v>17</v>
      </c>
      <c r="D81" s="1248">
        <v>39</v>
      </c>
      <c r="E81" s="1248">
        <v>4</v>
      </c>
      <c r="F81" s="1187">
        <v>60</v>
      </c>
      <c r="G81" s="1258"/>
    </row>
    <row r="82" spans="1:7" ht="18" customHeight="1" x14ac:dyDescent="0.2">
      <c r="B82" s="1041" t="s">
        <v>1753</v>
      </c>
      <c r="C82" s="1248">
        <v>1</v>
      </c>
      <c r="D82" s="1248">
        <v>0</v>
      </c>
      <c r="E82" s="1248">
        <v>0</v>
      </c>
      <c r="F82" s="1187">
        <v>1</v>
      </c>
      <c r="G82" s="1258"/>
    </row>
    <row r="83" spans="1:7" ht="28.5" customHeight="1" x14ac:dyDescent="0.2">
      <c r="B83" s="1249" t="s">
        <v>1862</v>
      </c>
      <c r="C83" s="1187">
        <v>11258</v>
      </c>
      <c r="D83" s="1187">
        <v>11270</v>
      </c>
      <c r="E83" s="1187">
        <v>2247</v>
      </c>
      <c r="F83" s="1187">
        <v>24775</v>
      </c>
      <c r="G83" s="1174"/>
    </row>
    <row r="84" spans="1:7" ht="36" customHeight="1" x14ac:dyDescent="0.25">
      <c r="B84" s="1805" t="s">
        <v>1863</v>
      </c>
      <c r="C84" s="1805"/>
      <c r="D84" s="1805"/>
      <c r="E84" s="1805"/>
      <c r="F84" s="1805"/>
    </row>
    <row r="85" spans="1:7" ht="12.75" customHeight="1" x14ac:dyDescent="0.2">
      <c r="B85" s="1805" t="s">
        <v>1864</v>
      </c>
      <c r="C85" s="1805"/>
      <c r="D85" s="1805"/>
      <c r="E85" s="1805"/>
      <c r="F85" s="1805"/>
      <c r="G85" s="1259"/>
    </row>
    <row r="86" spans="1:7" ht="21.75" customHeight="1" x14ac:dyDescent="0.2">
      <c r="B86" s="1805" t="s">
        <v>1871</v>
      </c>
      <c r="C86" s="1805"/>
      <c r="D86" s="1805"/>
      <c r="E86" s="1805"/>
      <c r="F86" s="1805"/>
      <c r="G86" s="1259"/>
    </row>
    <row r="87" spans="1:7" ht="15" customHeight="1" x14ac:dyDescent="0.2">
      <c r="B87" s="1805"/>
      <c r="C87" s="1805"/>
      <c r="D87" s="1805"/>
      <c r="E87" s="1805"/>
      <c r="F87" s="1805"/>
      <c r="G87" s="1259"/>
    </row>
    <row r="88" spans="1:7" x14ac:dyDescent="0.25">
      <c r="A88" s="1260"/>
      <c r="B88" s="1260"/>
      <c r="C88" s="1260"/>
      <c r="D88" s="1260"/>
      <c r="E88" s="1260"/>
      <c r="F88" s="1260"/>
      <c r="G88" s="1261"/>
    </row>
    <row r="89" spans="1:7" x14ac:dyDescent="0.25">
      <c r="A89" s="1260"/>
      <c r="B89" s="1260"/>
      <c r="C89" s="1260"/>
      <c r="D89" s="1260"/>
      <c r="E89" s="1260"/>
      <c r="F89" s="1260"/>
      <c r="G89" s="1261"/>
    </row>
    <row r="90" spans="1:7" x14ac:dyDescent="0.25">
      <c r="A90" s="1260"/>
      <c r="B90" s="1260"/>
      <c r="C90" s="1260"/>
      <c r="D90" s="1260"/>
      <c r="E90" s="1260"/>
      <c r="F90" s="1260"/>
      <c r="G90" s="1261"/>
    </row>
    <row r="91" spans="1:7" x14ac:dyDescent="0.25">
      <c r="A91" s="1260"/>
      <c r="B91" s="1260"/>
      <c r="C91" s="1260"/>
      <c r="D91" s="1260"/>
      <c r="E91" s="1260"/>
      <c r="F91" s="1260"/>
      <c r="G91" s="1261"/>
    </row>
    <row r="92" spans="1:7" x14ac:dyDescent="0.25">
      <c r="A92" s="1260"/>
      <c r="B92" s="1260"/>
      <c r="C92" s="1260"/>
      <c r="D92" s="1260"/>
      <c r="E92" s="1260"/>
      <c r="F92" s="1260"/>
      <c r="G92" s="1261"/>
    </row>
    <row r="93" spans="1:7" x14ac:dyDescent="0.25">
      <c r="A93" s="1260"/>
      <c r="B93" s="1260"/>
      <c r="C93" s="1260"/>
      <c r="D93" s="1260"/>
      <c r="E93" s="1260"/>
      <c r="F93" s="1260"/>
      <c r="G93" s="1261"/>
    </row>
  </sheetData>
  <mergeCells count="9">
    <mergeCell ref="B85:F85"/>
    <mergeCell ref="B86:F86"/>
    <mergeCell ref="B87:F87"/>
    <mergeCell ref="B2:F2"/>
    <mergeCell ref="B3:F3"/>
    <mergeCell ref="B4:F4"/>
    <mergeCell ref="B6:B7"/>
    <mergeCell ref="C6:E6"/>
    <mergeCell ref="B84:F84"/>
  </mergeCells>
  <hyperlinks>
    <hyperlink ref="G2" location="'Indice Total'!A7" display="Volver" xr:uid="{00000000-0004-0000-1900-000000000000}"/>
  </hyperlinks>
  <pageMargins left="0.70866141732283472" right="0.70866141732283472" top="0.74803149606299213" bottom="0.74803149606299213" header="0.31496062992125984" footer="0.31496062992125984"/>
  <pageSetup scale="74"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tint="-0.499984740745262"/>
  </sheetPr>
  <dimension ref="B1:F88"/>
  <sheetViews>
    <sheetView showGridLines="0" zoomScale="90" zoomScaleNormal="90" workbookViewId="0"/>
  </sheetViews>
  <sheetFormatPr baseColWidth="10" defaultColWidth="11.42578125" defaultRowHeight="12.75" x14ac:dyDescent="0.2"/>
  <cols>
    <col min="1" max="1" width="18.140625" style="891" customWidth="1"/>
    <col min="2" max="2" width="48.140625" style="891" customWidth="1"/>
    <col min="3" max="3" width="12.7109375" style="891" bestFit="1" customWidth="1"/>
    <col min="4" max="4" width="17" style="891" customWidth="1"/>
    <col min="5" max="5" width="12.7109375" style="891" bestFit="1" customWidth="1"/>
    <col min="6" max="6" width="12.5703125" style="1108" customWidth="1"/>
    <col min="7" max="16384" width="11.42578125" style="891"/>
  </cols>
  <sheetData>
    <row r="1" spans="2:6" ht="42.95" customHeight="1" x14ac:dyDescent="0.2"/>
    <row r="2" spans="2:6" ht="18" customHeight="1" x14ac:dyDescent="0.2">
      <c r="B2" s="1721" t="s">
        <v>1878</v>
      </c>
      <c r="C2" s="1721"/>
      <c r="D2" s="1721"/>
      <c r="E2" s="1721"/>
      <c r="F2" s="1" t="s">
        <v>16</v>
      </c>
    </row>
    <row r="3" spans="2:6" ht="36" customHeight="1" x14ac:dyDescent="0.2">
      <c r="B3" s="1713" t="s">
        <v>1879</v>
      </c>
      <c r="C3" s="1713"/>
      <c r="D3" s="1713"/>
      <c r="E3" s="1713"/>
      <c r="F3" s="1262"/>
    </row>
    <row r="4" spans="2:6" ht="19.149999999999999" customHeight="1" thickBot="1" x14ac:dyDescent="0.25">
      <c r="B4" s="1745">
        <v>2020</v>
      </c>
      <c r="C4" s="1745"/>
      <c r="D4" s="1745"/>
      <c r="E4" s="1745"/>
      <c r="F4" s="1263"/>
    </row>
    <row r="5" spans="2:6" x14ac:dyDescent="0.2">
      <c r="B5" s="1228"/>
      <c r="C5" s="1228"/>
      <c r="D5" s="1228"/>
      <c r="E5" s="1228"/>
      <c r="F5" s="1260"/>
    </row>
    <row r="6" spans="2:6" ht="25.5" customHeight="1" x14ac:dyDescent="0.2">
      <c r="B6" s="1179" t="s">
        <v>1182</v>
      </c>
      <c r="C6" s="1180" t="s">
        <v>1</v>
      </c>
      <c r="D6" s="1180" t="s">
        <v>2</v>
      </c>
      <c r="E6" s="1179" t="s">
        <v>0</v>
      </c>
      <c r="F6" s="1264"/>
    </row>
    <row r="7" spans="2:6" ht="18" customHeight="1" x14ac:dyDescent="0.25">
      <c r="B7" s="1247" t="s">
        <v>1853</v>
      </c>
      <c r="C7" s="1243"/>
      <c r="D7" s="1243"/>
      <c r="E7" s="1243"/>
      <c r="F7" s="1174"/>
    </row>
    <row r="8" spans="2:6" ht="18" customHeight="1" x14ac:dyDescent="0.2">
      <c r="B8" s="1041" t="s">
        <v>1740</v>
      </c>
      <c r="C8" s="1265">
        <v>9191</v>
      </c>
      <c r="D8" s="1265">
        <v>3697</v>
      </c>
      <c r="E8" s="1266">
        <v>12888</v>
      </c>
      <c r="F8" s="1090"/>
    </row>
    <row r="9" spans="2:6" ht="18" customHeight="1" x14ac:dyDescent="0.2">
      <c r="B9" s="1041" t="s">
        <v>1741</v>
      </c>
      <c r="C9" s="1265">
        <v>1318</v>
      </c>
      <c r="D9" s="1265">
        <v>360</v>
      </c>
      <c r="E9" s="1266">
        <v>1678</v>
      </c>
      <c r="F9" s="1090"/>
    </row>
    <row r="10" spans="2:6" ht="18" customHeight="1" x14ac:dyDescent="0.2">
      <c r="B10" s="1041" t="s">
        <v>1199</v>
      </c>
      <c r="C10" s="1265">
        <v>570</v>
      </c>
      <c r="D10" s="1265">
        <v>32</v>
      </c>
      <c r="E10" s="1266">
        <v>602</v>
      </c>
      <c r="F10" s="1090"/>
    </row>
    <row r="11" spans="2:6" ht="18" customHeight="1" x14ac:dyDescent="0.2">
      <c r="B11" s="1041" t="s">
        <v>1742</v>
      </c>
      <c r="C11" s="1265">
        <v>14045</v>
      </c>
      <c r="D11" s="1265">
        <v>2475</v>
      </c>
      <c r="E11" s="1266">
        <v>16520</v>
      </c>
      <c r="F11" s="1090"/>
    </row>
    <row r="12" spans="2:6" ht="18" customHeight="1" x14ac:dyDescent="0.2">
      <c r="B12" s="1041" t="s">
        <v>1743</v>
      </c>
      <c r="C12" s="1265">
        <v>375</v>
      </c>
      <c r="D12" s="1265">
        <v>31</v>
      </c>
      <c r="E12" s="1266">
        <v>406</v>
      </c>
      <c r="F12" s="1090"/>
    </row>
    <row r="13" spans="2:6" ht="18" customHeight="1" x14ac:dyDescent="0.2">
      <c r="B13" s="1041" t="s">
        <v>1197</v>
      </c>
      <c r="C13" s="1265">
        <v>17383</v>
      </c>
      <c r="D13" s="1265">
        <v>854</v>
      </c>
      <c r="E13" s="1266">
        <v>18237</v>
      </c>
      <c r="F13" s="1090"/>
    </row>
    <row r="14" spans="2:6" ht="18" customHeight="1" x14ac:dyDescent="0.2">
      <c r="B14" s="1041" t="s">
        <v>1744</v>
      </c>
      <c r="C14" s="1265">
        <v>11426</v>
      </c>
      <c r="D14" s="1265">
        <v>5752</v>
      </c>
      <c r="E14" s="1266">
        <v>17178</v>
      </c>
      <c r="F14" s="1090"/>
    </row>
    <row r="15" spans="2:6" ht="18" customHeight="1" x14ac:dyDescent="0.2">
      <c r="B15" s="1041" t="s">
        <v>1745</v>
      </c>
      <c r="C15" s="1265">
        <v>2307</v>
      </c>
      <c r="D15" s="1265">
        <v>2602</v>
      </c>
      <c r="E15" s="1266">
        <v>4909</v>
      </c>
      <c r="F15" s="1090"/>
    </row>
    <row r="16" spans="2:6" ht="18" customHeight="1" x14ac:dyDescent="0.2">
      <c r="B16" s="1041" t="s">
        <v>1746</v>
      </c>
      <c r="C16" s="1265">
        <v>10675</v>
      </c>
      <c r="D16" s="1265">
        <v>987</v>
      </c>
      <c r="E16" s="1266">
        <v>11662</v>
      </c>
      <c r="F16" s="1090"/>
    </row>
    <row r="17" spans="2:6" ht="18" customHeight="1" x14ac:dyDescent="0.2">
      <c r="B17" s="1041" t="s">
        <v>1747</v>
      </c>
      <c r="C17" s="1265">
        <v>417</v>
      </c>
      <c r="D17" s="1265">
        <v>548</v>
      </c>
      <c r="E17" s="1266">
        <v>965</v>
      </c>
      <c r="F17" s="1090"/>
    </row>
    <row r="18" spans="2:6" ht="18" customHeight="1" x14ac:dyDescent="0.2">
      <c r="B18" s="1041" t="s">
        <v>1748</v>
      </c>
      <c r="C18" s="1265">
        <v>9118</v>
      </c>
      <c r="D18" s="1265">
        <v>4749</v>
      </c>
      <c r="E18" s="1266">
        <v>13867</v>
      </c>
      <c r="F18" s="1090"/>
    </row>
    <row r="19" spans="2:6" ht="18" customHeight="1" x14ac:dyDescent="0.2">
      <c r="B19" s="1041" t="s">
        <v>1749</v>
      </c>
      <c r="C19" s="1265">
        <v>2127</v>
      </c>
      <c r="D19" s="1265">
        <v>2049</v>
      </c>
      <c r="E19" s="1266">
        <v>4176</v>
      </c>
      <c r="F19" s="1090"/>
    </row>
    <row r="20" spans="2:6" ht="18" customHeight="1" x14ac:dyDescent="0.2">
      <c r="B20" s="1041" t="s">
        <v>1198</v>
      </c>
      <c r="C20" s="1265">
        <v>582</v>
      </c>
      <c r="D20" s="1265">
        <v>1087</v>
      </c>
      <c r="E20" s="1266">
        <v>1669</v>
      </c>
      <c r="F20" s="1090"/>
    </row>
    <row r="21" spans="2:6" ht="18" customHeight="1" x14ac:dyDescent="0.2">
      <c r="B21" s="1041" t="s">
        <v>1750</v>
      </c>
      <c r="C21" s="1265">
        <v>964</v>
      </c>
      <c r="D21" s="1265">
        <v>2661</v>
      </c>
      <c r="E21" s="1266">
        <v>3625</v>
      </c>
      <c r="F21" s="1090"/>
    </row>
    <row r="22" spans="2:6" ht="18" customHeight="1" x14ac:dyDescent="0.2">
      <c r="B22" s="1041" t="s">
        <v>1751</v>
      </c>
      <c r="C22" s="1265">
        <v>2609</v>
      </c>
      <c r="D22" s="1265">
        <v>1490</v>
      </c>
      <c r="E22" s="1266">
        <v>4099</v>
      </c>
      <c r="F22" s="1090"/>
    </row>
    <row r="23" spans="2:6" ht="18" customHeight="1" x14ac:dyDescent="0.2">
      <c r="B23" s="1041" t="s">
        <v>1752</v>
      </c>
      <c r="C23" s="1265">
        <v>421</v>
      </c>
      <c r="D23" s="1265">
        <v>303</v>
      </c>
      <c r="E23" s="1266">
        <v>724</v>
      </c>
      <c r="F23" s="1090"/>
    </row>
    <row r="24" spans="2:6" ht="18" customHeight="1" x14ac:dyDescent="0.2">
      <c r="B24" s="1041" t="s">
        <v>1753</v>
      </c>
      <c r="C24" s="1265">
        <v>3</v>
      </c>
      <c r="D24" s="1265">
        <v>1</v>
      </c>
      <c r="E24" s="1266">
        <v>4</v>
      </c>
      <c r="F24" s="1090"/>
    </row>
    <row r="25" spans="2:6" ht="18" customHeight="1" x14ac:dyDescent="0.2">
      <c r="B25" s="1249" t="s">
        <v>1854</v>
      </c>
      <c r="C25" s="1266">
        <v>83531</v>
      </c>
      <c r="D25" s="1266">
        <v>29678</v>
      </c>
      <c r="E25" s="1266">
        <v>113209</v>
      </c>
      <c r="F25" s="1090"/>
    </row>
    <row r="26" spans="2:6" ht="18" customHeight="1" x14ac:dyDescent="0.2">
      <c r="B26" s="1247" t="s">
        <v>1855</v>
      </c>
      <c r="C26" s="1266"/>
      <c r="D26" s="1266"/>
      <c r="E26" s="1266"/>
      <c r="F26" s="1090"/>
    </row>
    <row r="27" spans="2:6" ht="18" customHeight="1" x14ac:dyDescent="0.2">
      <c r="B27" s="1041" t="s">
        <v>1740</v>
      </c>
      <c r="C27" s="1265">
        <v>989</v>
      </c>
      <c r="D27" s="1265">
        <v>628</v>
      </c>
      <c r="E27" s="1266">
        <v>1617</v>
      </c>
      <c r="F27" s="1090"/>
    </row>
    <row r="28" spans="2:6" ht="18" customHeight="1" x14ac:dyDescent="0.2">
      <c r="B28" s="1041" t="s">
        <v>1741</v>
      </c>
      <c r="C28" s="1265">
        <v>145</v>
      </c>
      <c r="D28" s="1265">
        <v>105</v>
      </c>
      <c r="E28" s="1266">
        <v>250</v>
      </c>
      <c r="F28" s="1090"/>
    </row>
    <row r="29" spans="2:6" ht="18" customHeight="1" x14ac:dyDescent="0.2">
      <c r="B29" s="1041" t="s">
        <v>1199</v>
      </c>
      <c r="C29" s="1265">
        <v>94</v>
      </c>
      <c r="D29" s="1265">
        <v>15</v>
      </c>
      <c r="E29" s="1266">
        <v>109</v>
      </c>
      <c r="F29" s="1090"/>
    </row>
    <row r="30" spans="2:6" ht="18" customHeight="1" x14ac:dyDescent="0.2">
      <c r="B30" s="1041" t="s">
        <v>1742</v>
      </c>
      <c r="C30" s="1265">
        <v>2874</v>
      </c>
      <c r="D30" s="1265">
        <v>1296</v>
      </c>
      <c r="E30" s="1266">
        <v>4170</v>
      </c>
      <c r="F30" s="1090"/>
    </row>
    <row r="31" spans="2:6" ht="18" customHeight="1" x14ac:dyDescent="0.2">
      <c r="B31" s="1041" t="s">
        <v>1743</v>
      </c>
      <c r="C31" s="1265">
        <v>79</v>
      </c>
      <c r="D31" s="1265">
        <v>27</v>
      </c>
      <c r="E31" s="1266">
        <v>106</v>
      </c>
      <c r="F31" s="1090"/>
    </row>
    <row r="32" spans="2:6" ht="18" customHeight="1" x14ac:dyDescent="0.2">
      <c r="B32" s="1041" t="s">
        <v>1197</v>
      </c>
      <c r="C32" s="1265">
        <v>4640</v>
      </c>
      <c r="D32" s="1265">
        <v>693</v>
      </c>
      <c r="E32" s="1266">
        <v>5333</v>
      </c>
      <c r="F32" s="1090"/>
    </row>
    <row r="33" spans="2:6" ht="18" customHeight="1" x14ac:dyDescent="0.2">
      <c r="B33" s="1041" t="s">
        <v>1744</v>
      </c>
      <c r="C33" s="1265">
        <v>3357</v>
      </c>
      <c r="D33" s="1265">
        <v>3270</v>
      </c>
      <c r="E33" s="1266">
        <v>6627</v>
      </c>
      <c r="F33" s="1090"/>
    </row>
    <row r="34" spans="2:6" ht="18" customHeight="1" x14ac:dyDescent="0.2">
      <c r="B34" s="1041" t="s">
        <v>1745</v>
      </c>
      <c r="C34" s="1265">
        <v>770</v>
      </c>
      <c r="D34" s="1265">
        <v>1063</v>
      </c>
      <c r="E34" s="1266">
        <v>1833</v>
      </c>
      <c r="F34" s="1090"/>
    </row>
    <row r="35" spans="2:6" ht="18" customHeight="1" x14ac:dyDescent="0.2">
      <c r="B35" s="1041" t="s">
        <v>1746</v>
      </c>
      <c r="C35" s="1265">
        <v>2318</v>
      </c>
      <c r="D35" s="1265">
        <v>699</v>
      </c>
      <c r="E35" s="1266">
        <v>3017</v>
      </c>
      <c r="F35" s="1090"/>
    </row>
    <row r="36" spans="2:6" ht="18" customHeight="1" x14ac:dyDescent="0.2">
      <c r="B36" s="1041" t="s">
        <v>1747</v>
      </c>
      <c r="C36" s="1265">
        <v>412</v>
      </c>
      <c r="D36" s="1265">
        <v>667</v>
      </c>
      <c r="E36" s="1266">
        <v>1079</v>
      </c>
      <c r="F36" s="1090"/>
    </row>
    <row r="37" spans="2:6" ht="18" customHeight="1" x14ac:dyDescent="0.2">
      <c r="B37" s="1041" t="s">
        <v>1748</v>
      </c>
      <c r="C37" s="1265">
        <v>4145</v>
      </c>
      <c r="D37" s="1265">
        <v>3517</v>
      </c>
      <c r="E37" s="1266">
        <v>7662</v>
      </c>
      <c r="F37" s="1090"/>
    </row>
    <row r="38" spans="2:6" ht="18" customHeight="1" x14ac:dyDescent="0.2">
      <c r="B38" s="1041" t="s">
        <v>1749</v>
      </c>
      <c r="C38" s="1265">
        <v>683</v>
      </c>
      <c r="D38" s="1265">
        <v>1192</v>
      </c>
      <c r="E38" s="1266">
        <v>1875</v>
      </c>
      <c r="F38" s="1090"/>
    </row>
    <row r="39" spans="2:6" ht="18" customHeight="1" x14ac:dyDescent="0.2">
      <c r="B39" s="1041" t="s">
        <v>1198</v>
      </c>
      <c r="C39" s="1265">
        <v>237</v>
      </c>
      <c r="D39" s="1265">
        <v>685</v>
      </c>
      <c r="E39" s="1266">
        <v>922</v>
      </c>
      <c r="F39" s="1090"/>
    </row>
    <row r="40" spans="2:6" ht="18" customHeight="1" x14ac:dyDescent="0.2">
      <c r="B40" s="1041" t="s">
        <v>1750</v>
      </c>
      <c r="C40" s="1265">
        <v>581</v>
      </c>
      <c r="D40" s="1265">
        <v>2077</v>
      </c>
      <c r="E40" s="1266">
        <v>2658</v>
      </c>
      <c r="F40" s="1090"/>
    </row>
    <row r="41" spans="2:6" ht="18" customHeight="1" x14ac:dyDescent="0.2">
      <c r="B41" s="1041" t="s">
        <v>1751</v>
      </c>
      <c r="C41" s="1265">
        <v>840</v>
      </c>
      <c r="D41" s="1265">
        <v>1014</v>
      </c>
      <c r="E41" s="1266">
        <v>1854</v>
      </c>
      <c r="F41" s="1090"/>
    </row>
    <row r="42" spans="2:6" ht="18" customHeight="1" x14ac:dyDescent="0.2">
      <c r="B42" s="1041" t="s">
        <v>1752</v>
      </c>
      <c r="C42" s="1265">
        <v>343</v>
      </c>
      <c r="D42" s="1265">
        <v>160</v>
      </c>
      <c r="E42" s="1266">
        <v>503</v>
      </c>
      <c r="F42" s="1090"/>
    </row>
    <row r="43" spans="2:6" ht="18" customHeight="1" x14ac:dyDescent="0.2">
      <c r="B43" s="1041" t="s">
        <v>1753</v>
      </c>
      <c r="C43" s="1265">
        <v>4</v>
      </c>
      <c r="D43" s="1265">
        <v>1</v>
      </c>
      <c r="E43" s="1266">
        <v>5</v>
      </c>
      <c r="F43" s="1090"/>
    </row>
    <row r="44" spans="2:6" ht="18" customHeight="1" x14ac:dyDescent="0.2">
      <c r="B44" s="1249" t="s">
        <v>1880</v>
      </c>
      <c r="C44" s="1266">
        <v>22511</v>
      </c>
      <c r="D44" s="1266">
        <v>17109</v>
      </c>
      <c r="E44" s="1266">
        <v>39620</v>
      </c>
      <c r="F44" s="1090"/>
    </row>
    <row r="45" spans="2:6" ht="18" customHeight="1" x14ac:dyDescent="0.2">
      <c r="B45" s="1247" t="s">
        <v>1857</v>
      </c>
      <c r="C45" s="1266"/>
      <c r="D45" s="1266"/>
      <c r="E45" s="1266"/>
      <c r="F45" s="1090"/>
    </row>
    <row r="46" spans="2:6" ht="18" customHeight="1" x14ac:dyDescent="0.2">
      <c r="B46" s="1041" t="s">
        <v>1740</v>
      </c>
      <c r="C46" s="1267">
        <v>10180</v>
      </c>
      <c r="D46" s="1267">
        <v>4325</v>
      </c>
      <c r="E46" s="1266">
        <v>14505</v>
      </c>
      <c r="F46" s="1090"/>
    </row>
    <row r="47" spans="2:6" ht="18" customHeight="1" x14ac:dyDescent="0.2">
      <c r="B47" s="1041" t="s">
        <v>1741</v>
      </c>
      <c r="C47" s="1267">
        <v>1463</v>
      </c>
      <c r="D47" s="1267">
        <v>465</v>
      </c>
      <c r="E47" s="1266">
        <v>1928</v>
      </c>
      <c r="F47" s="1090"/>
    </row>
    <row r="48" spans="2:6" ht="18" customHeight="1" x14ac:dyDescent="0.2">
      <c r="B48" s="1041" t="s">
        <v>1199</v>
      </c>
      <c r="C48" s="1267">
        <v>664</v>
      </c>
      <c r="D48" s="1267">
        <v>47</v>
      </c>
      <c r="E48" s="1266">
        <v>711</v>
      </c>
      <c r="F48" s="1090"/>
    </row>
    <row r="49" spans="2:6" ht="18" customHeight="1" x14ac:dyDescent="0.2">
      <c r="B49" s="1041" t="s">
        <v>1742</v>
      </c>
      <c r="C49" s="1267">
        <v>16919</v>
      </c>
      <c r="D49" s="1267">
        <v>3771</v>
      </c>
      <c r="E49" s="1266">
        <v>20690</v>
      </c>
      <c r="F49" s="1090"/>
    </row>
    <row r="50" spans="2:6" ht="18" customHeight="1" x14ac:dyDescent="0.2">
      <c r="B50" s="1041" t="s">
        <v>1743</v>
      </c>
      <c r="C50" s="1267">
        <v>454</v>
      </c>
      <c r="D50" s="1267">
        <v>58</v>
      </c>
      <c r="E50" s="1266">
        <v>512</v>
      </c>
      <c r="F50" s="1090"/>
    </row>
    <row r="51" spans="2:6" ht="18" customHeight="1" x14ac:dyDescent="0.2">
      <c r="B51" s="1041" t="s">
        <v>1197</v>
      </c>
      <c r="C51" s="1267">
        <v>22023</v>
      </c>
      <c r="D51" s="1267">
        <v>1547</v>
      </c>
      <c r="E51" s="1266">
        <v>23570</v>
      </c>
      <c r="F51" s="1090"/>
    </row>
    <row r="52" spans="2:6" ht="18" customHeight="1" x14ac:dyDescent="0.2">
      <c r="B52" s="1041" t="s">
        <v>1744</v>
      </c>
      <c r="C52" s="1267">
        <v>14783</v>
      </c>
      <c r="D52" s="1267">
        <v>9022</v>
      </c>
      <c r="E52" s="1266">
        <v>23805</v>
      </c>
      <c r="F52" s="1090"/>
    </row>
    <row r="53" spans="2:6" ht="18" customHeight="1" x14ac:dyDescent="0.2">
      <c r="B53" s="1041" t="s">
        <v>1745</v>
      </c>
      <c r="C53" s="1267">
        <v>3077</v>
      </c>
      <c r="D53" s="1267">
        <v>3665</v>
      </c>
      <c r="E53" s="1266">
        <v>6742</v>
      </c>
      <c r="F53" s="1090"/>
    </row>
    <row r="54" spans="2:6" ht="18" customHeight="1" x14ac:dyDescent="0.2">
      <c r="B54" s="1041" t="s">
        <v>1746</v>
      </c>
      <c r="C54" s="1267">
        <v>12993</v>
      </c>
      <c r="D54" s="1267">
        <v>1686</v>
      </c>
      <c r="E54" s="1266">
        <v>14679</v>
      </c>
      <c r="F54" s="1090"/>
    </row>
    <row r="55" spans="2:6" ht="18" customHeight="1" x14ac:dyDescent="0.2">
      <c r="B55" s="1041" t="s">
        <v>1747</v>
      </c>
      <c r="C55" s="1267">
        <v>829</v>
      </c>
      <c r="D55" s="1267">
        <v>1215</v>
      </c>
      <c r="E55" s="1266">
        <v>2044</v>
      </c>
      <c r="F55" s="1090"/>
    </row>
    <row r="56" spans="2:6" ht="18" customHeight="1" x14ac:dyDescent="0.2">
      <c r="B56" s="1041" t="s">
        <v>1748</v>
      </c>
      <c r="C56" s="1267">
        <v>13263</v>
      </c>
      <c r="D56" s="1267">
        <v>8266</v>
      </c>
      <c r="E56" s="1266">
        <v>21529</v>
      </c>
      <c r="F56" s="1090"/>
    </row>
    <row r="57" spans="2:6" ht="18" customHeight="1" x14ac:dyDescent="0.2">
      <c r="B57" s="1041" t="s">
        <v>1749</v>
      </c>
      <c r="C57" s="1267">
        <v>2810</v>
      </c>
      <c r="D57" s="1267">
        <v>3241</v>
      </c>
      <c r="E57" s="1266">
        <v>6051</v>
      </c>
      <c r="F57" s="1090"/>
    </row>
    <row r="58" spans="2:6" ht="18" customHeight="1" x14ac:dyDescent="0.2">
      <c r="B58" s="1041" t="s">
        <v>1198</v>
      </c>
      <c r="C58" s="1267">
        <v>819</v>
      </c>
      <c r="D58" s="1267">
        <v>1772</v>
      </c>
      <c r="E58" s="1266">
        <v>2591</v>
      </c>
      <c r="F58" s="1090"/>
    </row>
    <row r="59" spans="2:6" ht="18" customHeight="1" x14ac:dyDescent="0.2">
      <c r="B59" s="1041" t="s">
        <v>1750</v>
      </c>
      <c r="C59" s="1267">
        <v>1545</v>
      </c>
      <c r="D59" s="1267">
        <v>4738</v>
      </c>
      <c r="E59" s="1266">
        <v>6283</v>
      </c>
      <c r="F59" s="1090"/>
    </row>
    <row r="60" spans="2:6" ht="18" customHeight="1" x14ac:dyDescent="0.2">
      <c r="B60" s="1041" t="s">
        <v>1751</v>
      </c>
      <c r="C60" s="1267">
        <v>3449</v>
      </c>
      <c r="D60" s="1267">
        <v>2504</v>
      </c>
      <c r="E60" s="1266">
        <v>5953</v>
      </c>
      <c r="F60" s="1090"/>
    </row>
    <row r="61" spans="2:6" ht="18" customHeight="1" x14ac:dyDescent="0.2">
      <c r="B61" s="1041" t="s">
        <v>1752</v>
      </c>
      <c r="C61" s="1267">
        <v>764</v>
      </c>
      <c r="D61" s="1267">
        <v>463</v>
      </c>
      <c r="E61" s="1266">
        <v>1227</v>
      </c>
      <c r="F61" s="1090"/>
    </row>
    <row r="62" spans="2:6" ht="18" customHeight="1" x14ac:dyDescent="0.2">
      <c r="B62" s="1041" t="s">
        <v>1753</v>
      </c>
      <c r="C62" s="1267">
        <v>7</v>
      </c>
      <c r="D62" s="1267">
        <v>2</v>
      </c>
      <c r="E62" s="1266">
        <v>9</v>
      </c>
      <c r="F62" s="1090"/>
    </row>
    <row r="63" spans="2:6" ht="18" customHeight="1" x14ac:dyDescent="0.2">
      <c r="B63" s="1249" t="s">
        <v>1881</v>
      </c>
      <c r="C63" s="1266">
        <v>106042</v>
      </c>
      <c r="D63" s="1266">
        <v>46787</v>
      </c>
      <c r="E63" s="1266">
        <v>152829</v>
      </c>
      <c r="F63" s="1090"/>
    </row>
    <row r="64" spans="2:6" ht="18" customHeight="1" x14ac:dyDescent="0.2">
      <c r="B64" s="1247" t="s">
        <v>1859</v>
      </c>
      <c r="C64" s="1266"/>
      <c r="D64" s="1266"/>
      <c r="E64" s="1266"/>
      <c r="F64" s="1090"/>
    </row>
    <row r="65" spans="2:6" ht="18" customHeight="1" x14ac:dyDescent="0.2">
      <c r="B65" s="1041" t="s">
        <v>1740</v>
      </c>
      <c r="C65" s="1265">
        <v>288</v>
      </c>
      <c r="D65" s="1265">
        <v>130</v>
      </c>
      <c r="E65" s="1266">
        <v>418</v>
      </c>
      <c r="F65" s="1090"/>
    </row>
    <row r="66" spans="2:6" ht="18" customHeight="1" x14ac:dyDescent="0.2">
      <c r="B66" s="1041" t="s">
        <v>1741</v>
      </c>
      <c r="C66" s="1265">
        <v>138</v>
      </c>
      <c r="D66" s="1265">
        <v>52</v>
      </c>
      <c r="E66" s="1266">
        <v>190</v>
      </c>
      <c r="F66" s="1090"/>
    </row>
    <row r="67" spans="2:6" ht="18" customHeight="1" x14ac:dyDescent="0.2">
      <c r="B67" s="1041" t="s">
        <v>1199</v>
      </c>
      <c r="C67" s="1265">
        <v>136</v>
      </c>
      <c r="D67" s="1265">
        <v>20</v>
      </c>
      <c r="E67" s="1266">
        <v>156</v>
      </c>
      <c r="F67" s="1090"/>
    </row>
    <row r="68" spans="2:6" ht="18" customHeight="1" x14ac:dyDescent="0.2">
      <c r="B68" s="1041" t="s">
        <v>1742</v>
      </c>
      <c r="C68" s="1265">
        <v>1012</v>
      </c>
      <c r="D68" s="1265">
        <v>270</v>
      </c>
      <c r="E68" s="1266">
        <v>1282</v>
      </c>
      <c r="F68" s="1090"/>
    </row>
    <row r="69" spans="2:6" ht="18" customHeight="1" x14ac:dyDescent="0.2">
      <c r="B69" s="1041" t="s">
        <v>1743</v>
      </c>
      <c r="C69" s="1265">
        <v>30</v>
      </c>
      <c r="D69" s="1265">
        <v>10</v>
      </c>
      <c r="E69" s="1266">
        <v>40</v>
      </c>
      <c r="F69" s="1090"/>
    </row>
    <row r="70" spans="2:6" ht="18" customHeight="1" x14ac:dyDescent="0.2">
      <c r="B70" s="1041" t="s">
        <v>1197</v>
      </c>
      <c r="C70" s="1265">
        <v>2100</v>
      </c>
      <c r="D70" s="1265">
        <v>167</v>
      </c>
      <c r="E70" s="1266">
        <v>2267</v>
      </c>
      <c r="F70" s="1090"/>
    </row>
    <row r="71" spans="2:6" ht="18" customHeight="1" x14ac:dyDescent="0.2">
      <c r="B71" s="1041" t="s">
        <v>1744</v>
      </c>
      <c r="C71" s="1265">
        <v>758</v>
      </c>
      <c r="D71" s="1265">
        <v>604</v>
      </c>
      <c r="E71" s="1266">
        <v>1362</v>
      </c>
      <c r="F71" s="1090"/>
    </row>
    <row r="72" spans="2:6" ht="18" customHeight="1" x14ac:dyDescent="0.2">
      <c r="B72" s="1041" t="s">
        <v>1745</v>
      </c>
      <c r="C72" s="1265">
        <v>151</v>
      </c>
      <c r="D72" s="1265">
        <v>242</v>
      </c>
      <c r="E72" s="1266">
        <v>393</v>
      </c>
      <c r="F72" s="1090"/>
    </row>
    <row r="73" spans="2:6" ht="18" customHeight="1" x14ac:dyDescent="0.2">
      <c r="B73" s="1041" t="s">
        <v>1746</v>
      </c>
      <c r="C73" s="1265">
        <v>882</v>
      </c>
      <c r="D73" s="1265">
        <v>162</v>
      </c>
      <c r="E73" s="1266">
        <v>1044</v>
      </c>
      <c r="F73" s="1090"/>
    </row>
    <row r="74" spans="2:6" ht="18" customHeight="1" x14ac:dyDescent="0.2">
      <c r="B74" s="1041" t="s">
        <v>1747</v>
      </c>
      <c r="C74" s="1265">
        <v>153</v>
      </c>
      <c r="D74" s="1265">
        <v>183</v>
      </c>
      <c r="E74" s="1266">
        <v>336</v>
      </c>
      <c r="F74" s="1090"/>
    </row>
    <row r="75" spans="2:6" ht="18" customHeight="1" x14ac:dyDescent="0.2">
      <c r="B75" s="1041" t="s">
        <v>1748</v>
      </c>
      <c r="C75" s="1265">
        <v>815</v>
      </c>
      <c r="D75" s="1265">
        <v>766</v>
      </c>
      <c r="E75" s="1266">
        <v>1581</v>
      </c>
      <c r="F75" s="1090"/>
    </row>
    <row r="76" spans="2:6" ht="18" customHeight="1" x14ac:dyDescent="0.2">
      <c r="B76" s="1041" t="s">
        <v>1749</v>
      </c>
      <c r="C76" s="1265">
        <v>873</v>
      </c>
      <c r="D76" s="1265">
        <v>1455</v>
      </c>
      <c r="E76" s="1266">
        <v>2328</v>
      </c>
      <c r="F76" s="1090"/>
    </row>
    <row r="77" spans="2:6" ht="18" customHeight="1" x14ac:dyDescent="0.2">
      <c r="B77" s="1041" t="s">
        <v>1198</v>
      </c>
      <c r="C77" s="1265">
        <v>173</v>
      </c>
      <c r="D77" s="1265">
        <v>531</v>
      </c>
      <c r="E77" s="1266">
        <v>704</v>
      </c>
      <c r="F77" s="1090"/>
    </row>
    <row r="78" spans="2:6" ht="18" customHeight="1" x14ac:dyDescent="0.2">
      <c r="B78" s="1041" t="s">
        <v>1750</v>
      </c>
      <c r="C78" s="1265">
        <v>3269</v>
      </c>
      <c r="D78" s="1265">
        <v>7932</v>
      </c>
      <c r="E78" s="1266">
        <v>11201</v>
      </c>
      <c r="F78" s="1090"/>
    </row>
    <row r="79" spans="2:6" ht="18" customHeight="1" x14ac:dyDescent="0.2">
      <c r="B79" s="1041" t="s">
        <v>1751</v>
      </c>
      <c r="C79" s="1265">
        <v>474</v>
      </c>
      <c r="D79" s="1265">
        <v>938</v>
      </c>
      <c r="E79" s="1266">
        <v>1412</v>
      </c>
      <c r="F79" s="1090"/>
    </row>
    <row r="80" spans="2:6" ht="18" customHeight="1" x14ac:dyDescent="0.2">
      <c r="B80" s="1041" t="s">
        <v>1752</v>
      </c>
      <c r="C80" s="1265">
        <v>30</v>
      </c>
      <c r="D80" s="1265">
        <v>30</v>
      </c>
      <c r="E80" s="1266">
        <v>60</v>
      </c>
      <c r="F80" s="1090"/>
    </row>
    <row r="81" spans="2:6" ht="18" customHeight="1" x14ac:dyDescent="0.2">
      <c r="B81" s="1041" t="s">
        <v>1753</v>
      </c>
      <c r="C81" s="1265">
        <v>0</v>
      </c>
      <c r="D81" s="1265">
        <v>1</v>
      </c>
      <c r="E81" s="1266">
        <v>1</v>
      </c>
      <c r="F81" s="1090"/>
    </row>
    <row r="82" spans="2:6" ht="18" customHeight="1" x14ac:dyDescent="0.2">
      <c r="B82" s="1249" t="s">
        <v>1862</v>
      </c>
      <c r="C82" s="1266">
        <v>11282</v>
      </c>
      <c r="D82" s="1266">
        <v>13493</v>
      </c>
      <c r="E82" s="1266">
        <v>24775</v>
      </c>
      <c r="F82" s="1090"/>
    </row>
    <row r="83" spans="2:6" ht="36" customHeight="1" x14ac:dyDescent="0.2">
      <c r="B83" s="1813" t="s">
        <v>1863</v>
      </c>
      <c r="C83" s="1813"/>
      <c r="D83" s="1813"/>
      <c r="E83" s="1813"/>
      <c r="F83" s="1268"/>
    </row>
    <row r="84" spans="2:6" ht="13.5" customHeight="1" x14ac:dyDescent="0.2">
      <c r="B84" s="1805" t="s">
        <v>1864</v>
      </c>
      <c r="C84" s="1805"/>
      <c r="D84" s="1805"/>
      <c r="E84" s="1805"/>
      <c r="F84" s="1269"/>
    </row>
    <row r="85" spans="2:6" ht="41.25" customHeight="1" x14ac:dyDescent="0.2">
      <c r="B85" s="1805" t="s">
        <v>1871</v>
      </c>
      <c r="C85" s="1805"/>
      <c r="D85" s="1805"/>
      <c r="E85" s="1805"/>
      <c r="F85" s="1270"/>
    </row>
    <row r="86" spans="2:6" ht="15.75" customHeight="1" x14ac:dyDescent="0.2">
      <c r="B86" s="1805"/>
      <c r="C86" s="1805"/>
      <c r="D86" s="1805"/>
      <c r="E86" s="1805"/>
      <c r="F86" s="1270"/>
    </row>
    <row r="87" spans="2:6" ht="28.5" customHeight="1" x14ac:dyDescent="0.2">
      <c r="B87" s="1271"/>
      <c r="C87" s="1271"/>
      <c r="D87" s="1271"/>
      <c r="E87" s="1271"/>
      <c r="F87" s="1270"/>
    </row>
    <row r="88" spans="2:6" ht="29.25" customHeight="1" x14ac:dyDescent="0.2">
      <c r="B88" s="1812"/>
      <c r="C88" s="1812"/>
      <c r="D88" s="1812"/>
      <c r="E88" s="1812"/>
      <c r="F88" s="1272"/>
    </row>
  </sheetData>
  <mergeCells count="8">
    <mergeCell ref="B86:E86"/>
    <mergeCell ref="B88:E88"/>
    <mergeCell ref="B2:E2"/>
    <mergeCell ref="B3:E3"/>
    <mergeCell ref="B4:E4"/>
    <mergeCell ref="B83:E83"/>
    <mergeCell ref="B84:E84"/>
    <mergeCell ref="B85:E85"/>
  </mergeCells>
  <hyperlinks>
    <hyperlink ref="F2" location="'Indice Total'!A7" display="Volver" xr:uid="{00000000-0004-0000-1A00-000000000000}"/>
  </hyperlinks>
  <pageMargins left="0.7" right="0.7" top="0.75" bottom="0.75" header="0.3" footer="0.3"/>
  <pageSetup paperSize="14"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0" tint="-0.499984740745262"/>
    <pageSetUpPr fitToPage="1"/>
  </sheetPr>
  <dimension ref="B1:G44"/>
  <sheetViews>
    <sheetView showGridLines="0" zoomScale="90" zoomScaleNormal="90" workbookViewId="0"/>
  </sheetViews>
  <sheetFormatPr baseColWidth="10" defaultColWidth="11.42578125" defaultRowHeight="12.75" x14ac:dyDescent="0.25"/>
  <cols>
    <col min="1" max="1" width="19.85546875" style="1008" customWidth="1"/>
    <col min="2" max="2" width="45.5703125" style="1008" customWidth="1"/>
    <col min="3" max="3" width="12.7109375" style="1008" customWidth="1"/>
    <col min="4" max="4" width="17.42578125" style="1008" customWidth="1"/>
    <col min="5" max="5" width="12.7109375" style="1008" customWidth="1"/>
    <col min="6" max="16384" width="11.42578125" style="1008"/>
  </cols>
  <sheetData>
    <row r="1" spans="2:7" ht="42.95" customHeight="1" x14ac:dyDescent="0.25"/>
    <row r="2" spans="2:7" ht="19.5" customHeight="1" x14ac:dyDescent="0.25">
      <c r="B2" s="1721" t="s">
        <v>1882</v>
      </c>
      <c r="C2" s="1721"/>
      <c r="D2" s="1721"/>
      <c r="E2" s="1721"/>
      <c r="F2" s="1721"/>
      <c r="G2" s="1" t="s">
        <v>16</v>
      </c>
    </row>
    <row r="3" spans="2:7" ht="36.6" customHeight="1" x14ac:dyDescent="0.25">
      <c r="B3" s="1814" t="s">
        <v>1883</v>
      </c>
      <c r="C3" s="1814"/>
      <c r="D3" s="1814"/>
      <c r="E3" s="1814"/>
      <c r="F3" s="1814"/>
    </row>
    <row r="4" spans="2:7" ht="19.149999999999999" customHeight="1" thickBot="1" x14ac:dyDescent="0.3">
      <c r="B4" s="1745">
        <v>2020</v>
      </c>
      <c r="C4" s="1745"/>
      <c r="D4" s="1745"/>
      <c r="E4" s="1745"/>
      <c r="F4" s="1745"/>
    </row>
    <row r="5" spans="2:7" ht="17.25" customHeight="1" x14ac:dyDescent="0.25">
      <c r="B5" s="1055"/>
      <c r="C5" s="1056"/>
      <c r="D5" s="1056"/>
      <c r="E5" s="1056"/>
      <c r="F5" s="1078"/>
    </row>
    <row r="6" spans="2:7" ht="15.75" x14ac:dyDescent="0.25">
      <c r="B6" s="1738" t="s">
        <v>1783</v>
      </c>
      <c r="C6" s="1815" t="s">
        <v>1739</v>
      </c>
      <c r="D6" s="1815"/>
      <c r="E6" s="1815"/>
      <c r="F6" s="1779" t="s">
        <v>0</v>
      </c>
    </row>
    <row r="7" spans="2:7" ht="15.75" x14ac:dyDescent="0.25">
      <c r="B7" s="1797"/>
      <c r="C7" s="1180" t="s">
        <v>481</v>
      </c>
      <c r="D7" s="1180" t="s">
        <v>1612</v>
      </c>
      <c r="E7" s="1180" t="s">
        <v>485</v>
      </c>
      <c r="F7" s="1798"/>
    </row>
    <row r="8" spans="2:7" ht="18" customHeight="1" x14ac:dyDescent="0.25">
      <c r="B8" s="1273" t="s">
        <v>1884</v>
      </c>
      <c r="C8" s="1243"/>
      <c r="D8" s="1243"/>
      <c r="E8" s="1243"/>
      <c r="F8" s="1243"/>
    </row>
    <row r="9" spans="2:7" ht="18" customHeight="1" x14ac:dyDescent="0.2">
      <c r="B9" s="1181" t="s">
        <v>1885</v>
      </c>
      <c r="C9" s="1182">
        <v>14364</v>
      </c>
      <c r="D9" s="1182">
        <v>4985</v>
      </c>
      <c r="E9" s="1182">
        <v>1028</v>
      </c>
      <c r="F9" s="1187">
        <v>20377</v>
      </c>
    </row>
    <row r="10" spans="2:7" ht="18" customHeight="1" x14ac:dyDescent="0.2">
      <c r="B10" s="1181" t="s">
        <v>1787</v>
      </c>
      <c r="C10" s="1182">
        <v>3808</v>
      </c>
      <c r="D10" s="1182">
        <v>6851</v>
      </c>
      <c r="E10" s="1182">
        <v>1583</v>
      </c>
      <c r="F10" s="1187">
        <v>12242</v>
      </c>
    </row>
    <row r="11" spans="2:7" ht="18" customHeight="1" x14ac:dyDescent="0.2">
      <c r="B11" s="1181" t="s">
        <v>1788</v>
      </c>
      <c r="C11" s="1182">
        <v>7325</v>
      </c>
      <c r="D11" s="1182">
        <v>10955</v>
      </c>
      <c r="E11" s="1182">
        <v>2945</v>
      </c>
      <c r="F11" s="1187">
        <v>21225</v>
      </c>
    </row>
    <row r="12" spans="2:7" ht="18" customHeight="1" x14ac:dyDescent="0.2">
      <c r="B12" s="1181" t="s">
        <v>1789</v>
      </c>
      <c r="C12" s="1182">
        <v>9589</v>
      </c>
      <c r="D12" s="1182">
        <v>11617</v>
      </c>
      <c r="E12" s="1182">
        <v>2831</v>
      </c>
      <c r="F12" s="1187">
        <v>24037</v>
      </c>
    </row>
    <row r="13" spans="2:7" ht="18" customHeight="1" x14ac:dyDescent="0.2">
      <c r="B13" s="1181" t="s">
        <v>1790</v>
      </c>
      <c r="C13" s="1182">
        <v>4071</v>
      </c>
      <c r="D13" s="1182">
        <v>4191</v>
      </c>
      <c r="E13" s="1182">
        <v>1340</v>
      </c>
      <c r="F13" s="1187">
        <v>9602</v>
      </c>
    </row>
    <row r="14" spans="2:7" ht="18" customHeight="1" x14ac:dyDescent="0.2">
      <c r="B14" s="1181" t="s">
        <v>1791</v>
      </c>
      <c r="C14" s="1182">
        <v>8848</v>
      </c>
      <c r="D14" s="1182">
        <v>11842</v>
      </c>
      <c r="E14" s="1182">
        <v>5036</v>
      </c>
      <c r="F14" s="1187">
        <v>25726</v>
      </c>
    </row>
    <row r="15" spans="2:7" ht="18" customHeight="1" x14ac:dyDescent="0.25">
      <c r="B15" s="1274" t="s">
        <v>1854</v>
      </c>
      <c r="C15" s="1187">
        <v>48005</v>
      </c>
      <c r="D15" s="1187">
        <v>50441</v>
      </c>
      <c r="E15" s="1187">
        <v>14763</v>
      </c>
      <c r="F15" s="1187">
        <v>113209</v>
      </c>
    </row>
    <row r="16" spans="2:7" ht="18" customHeight="1" x14ac:dyDescent="0.25">
      <c r="B16" s="1273" t="s">
        <v>1886</v>
      </c>
      <c r="C16" s="1187"/>
      <c r="D16" s="1187"/>
      <c r="E16" s="1187"/>
      <c r="F16" s="1187"/>
    </row>
    <row r="17" spans="2:6" ht="18" customHeight="1" x14ac:dyDescent="0.2">
      <c r="B17" s="1181" t="s">
        <v>1885</v>
      </c>
      <c r="C17" s="1182">
        <v>3784</v>
      </c>
      <c r="D17" s="1182">
        <v>1281</v>
      </c>
      <c r="E17" s="1182">
        <v>179</v>
      </c>
      <c r="F17" s="1187">
        <v>5244</v>
      </c>
    </row>
    <row r="18" spans="2:6" ht="18" customHeight="1" x14ac:dyDescent="0.2">
      <c r="B18" s="1181" t="s">
        <v>1787</v>
      </c>
      <c r="C18" s="1182">
        <v>896</v>
      </c>
      <c r="D18" s="1182">
        <v>1562</v>
      </c>
      <c r="E18" s="1182">
        <v>305</v>
      </c>
      <c r="F18" s="1187">
        <v>2763</v>
      </c>
    </row>
    <row r="19" spans="2:6" ht="18" customHeight="1" x14ac:dyDescent="0.2">
      <c r="B19" s="1181" t="s">
        <v>1788</v>
      </c>
      <c r="C19" s="1182">
        <v>1912</v>
      </c>
      <c r="D19" s="1182">
        <v>2721</v>
      </c>
      <c r="E19" s="1182">
        <v>604</v>
      </c>
      <c r="F19" s="1187">
        <v>5237</v>
      </c>
    </row>
    <row r="20" spans="2:6" ht="18" customHeight="1" x14ac:dyDescent="0.2">
      <c r="B20" s="1181" t="s">
        <v>1789</v>
      </c>
      <c r="C20" s="1182">
        <v>3532</v>
      </c>
      <c r="D20" s="1182">
        <v>4339</v>
      </c>
      <c r="E20" s="1182">
        <v>899</v>
      </c>
      <c r="F20" s="1187">
        <v>8770</v>
      </c>
    </row>
    <row r="21" spans="2:6" ht="18" customHeight="1" x14ac:dyDescent="0.2">
      <c r="B21" s="1181" t="s">
        <v>1790</v>
      </c>
      <c r="C21" s="1182">
        <v>1838</v>
      </c>
      <c r="D21" s="1182">
        <v>1942</v>
      </c>
      <c r="E21" s="1182">
        <v>494</v>
      </c>
      <c r="F21" s="1187">
        <v>4274</v>
      </c>
    </row>
    <row r="22" spans="2:6" ht="18" customHeight="1" x14ac:dyDescent="0.2">
      <c r="B22" s="1181" t="s">
        <v>1791</v>
      </c>
      <c r="C22" s="1182">
        <v>4740</v>
      </c>
      <c r="D22" s="1182">
        <v>6254</v>
      </c>
      <c r="E22" s="1182">
        <v>2338</v>
      </c>
      <c r="F22" s="1187">
        <v>13332</v>
      </c>
    </row>
    <row r="23" spans="2:6" ht="18" customHeight="1" x14ac:dyDescent="0.25">
      <c r="B23" s="1274" t="s">
        <v>1856</v>
      </c>
      <c r="C23" s="1187">
        <v>16702</v>
      </c>
      <c r="D23" s="1187">
        <v>18099</v>
      </c>
      <c r="E23" s="1187">
        <v>4819</v>
      </c>
      <c r="F23" s="1187">
        <v>39620</v>
      </c>
    </row>
    <row r="24" spans="2:6" ht="18" customHeight="1" x14ac:dyDescent="0.25">
      <c r="B24" s="1273" t="s">
        <v>1857</v>
      </c>
      <c r="C24" s="1187"/>
      <c r="D24" s="1187"/>
      <c r="E24" s="1187"/>
      <c r="F24" s="1187"/>
    </row>
    <row r="25" spans="2:6" ht="18" customHeight="1" x14ac:dyDescent="0.2">
      <c r="B25" s="1181" t="s">
        <v>1885</v>
      </c>
      <c r="C25" s="1244">
        <v>18148</v>
      </c>
      <c r="D25" s="1244">
        <v>6266</v>
      </c>
      <c r="E25" s="1244">
        <v>1207</v>
      </c>
      <c r="F25" s="1187">
        <v>25621</v>
      </c>
    </row>
    <row r="26" spans="2:6" ht="18" customHeight="1" x14ac:dyDescent="0.2">
      <c r="B26" s="1181" t="s">
        <v>1787</v>
      </c>
      <c r="C26" s="1244">
        <v>4704</v>
      </c>
      <c r="D26" s="1244">
        <v>8413</v>
      </c>
      <c r="E26" s="1244">
        <v>1888</v>
      </c>
      <c r="F26" s="1187">
        <v>15005</v>
      </c>
    </row>
    <row r="27" spans="2:6" ht="18" customHeight="1" x14ac:dyDescent="0.2">
      <c r="B27" s="1181" t="s">
        <v>1788</v>
      </c>
      <c r="C27" s="1244">
        <v>9237</v>
      </c>
      <c r="D27" s="1244">
        <v>13676</v>
      </c>
      <c r="E27" s="1244">
        <v>3549</v>
      </c>
      <c r="F27" s="1187">
        <v>26462</v>
      </c>
    </row>
    <row r="28" spans="2:6" ht="18" customHeight="1" x14ac:dyDescent="0.2">
      <c r="B28" s="1181" t="s">
        <v>1789</v>
      </c>
      <c r="C28" s="1244">
        <v>13121</v>
      </c>
      <c r="D28" s="1244">
        <v>15956</v>
      </c>
      <c r="E28" s="1244">
        <v>3730</v>
      </c>
      <c r="F28" s="1187">
        <v>32807</v>
      </c>
    </row>
    <row r="29" spans="2:6" ht="18" customHeight="1" x14ac:dyDescent="0.2">
      <c r="B29" s="1181" t="s">
        <v>1790</v>
      </c>
      <c r="C29" s="1244">
        <v>5909</v>
      </c>
      <c r="D29" s="1244">
        <v>6133</v>
      </c>
      <c r="E29" s="1244">
        <v>1834</v>
      </c>
      <c r="F29" s="1187">
        <v>13876</v>
      </c>
    </row>
    <row r="30" spans="2:6" ht="18" customHeight="1" x14ac:dyDescent="0.2">
      <c r="B30" s="1181" t="s">
        <v>1791</v>
      </c>
      <c r="C30" s="1244">
        <v>13588</v>
      </c>
      <c r="D30" s="1244">
        <v>18096</v>
      </c>
      <c r="E30" s="1244">
        <v>7374</v>
      </c>
      <c r="F30" s="1187">
        <v>39058</v>
      </c>
    </row>
    <row r="31" spans="2:6" ht="18" customHeight="1" x14ac:dyDescent="0.25">
      <c r="B31" s="1274" t="s">
        <v>1887</v>
      </c>
      <c r="C31" s="1187">
        <v>64707</v>
      </c>
      <c r="D31" s="1187">
        <v>68540</v>
      </c>
      <c r="E31" s="1187">
        <v>19582</v>
      </c>
      <c r="F31" s="1187">
        <v>152829</v>
      </c>
    </row>
    <row r="32" spans="2:6" ht="18" customHeight="1" x14ac:dyDescent="0.25">
      <c r="B32" s="1273" t="s">
        <v>1888</v>
      </c>
      <c r="C32" s="1187"/>
      <c r="D32" s="1187"/>
      <c r="E32" s="1187"/>
      <c r="F32" s="1187"/>
    </row>
    <row r="33" spans="2:6" ht="18" customHeight="1" x14ac:dyDescent="0.2">
      <c r="B33" s="1181" t="s">
        <v>1885</v>
      </c>
      <c r="C33" s="1182">
        <v>1048</v>
      </c>
      <c r="D33" s="1182">
        <v>1066</v>
      </c>
      <c r="E33" s="1182">
        <v>32</v>
      </c>
      <c r="F33" s="1187">
        <v>2146</v>
      </c>
    </row>
    <row r="34" spans="2:6" ht="18" customHeight="1" x14ac:dyDescent="0.2">
      <c r="B34" s="1181" t="s">
        <v>1787</v>
      </c>
      <c r="C34" s="1182">
        <v>328</v>
      </c>
      <c r="D34" s="1182">
        <v>570</v>
      </c>
      <c r="E34" s="1182">
        <v>66</v>
      </c>
      <c r="F34" s="1187">
        <v>964</v>
      </c>
    </row>
    <row r="35" spans="2:6" ht="18" customHeight="1" x14ac:dyDescent="0.2">
      <c r="B35" s="1181" t="s">
        <v>1788</v>
      </c>
      <c r="C35" s="1182">
        <v>728</v>
      </c>
      <c r="D35" s="1182">
        <v>1238</v>
      </c>
      <c r="E35" s="1182">
        <v>123</v>
      </c>
      <c r="F35" s="1187">
        <v>2089</v>
      </c>
    </row>
    <row r="36" spans="2:6" ht="18" customHeight="1" x14ac:dyDescent="0.2">
      <c r="B36" s="1181" t="s">
        <v>1789</v>
      </c>
      <c r="C36" s="1182">
        <v>1719</v>
      </c>
      <c r="D36" s="1182">
        <v>2233</v>
      </c>
      <c r="E36" s="1182">
        <v>174</v>
      </c>
      <c r="F36" s="1187">
        <v>4126</v>
      </c>
    </row>
    <row r="37" spans="2:6" ht="18" customHeight="1" x14ac:dyDescent="0.2">
      <c r="B37" s="1181" t="s">
        <v>1790</v>
      </c>
      <c r="C37" s="1182">
        <v>1188</v>
      </c>
      <c r="D37" s="1182">
        <v>1655</v>
      </c>
      <c r="E37" s="1182">
        <v>253</v>
      </c>
      <c r="F37" s="1187">
        <v>3096</v>
      </c>
    </row>
    <row r="38" spans="2:6" ht="18" customHeight="1" x14ac:dyDescent="0.2">
      <c r="B38" s="1181" t="s">
        <v>1791</v>
      </c>
      <c r="C38" s="1182">
        <v>6247</v>
      </c>
      <c r="D38" s="1182">
        <v>4508</v>
      </c>
      <c r="E38" s="1182">
        <v>1599</v>
      </c>
      <c r="F38" s="1187">
        <v>12354</v>
      </c>
    </row>
    <row r="39" spans="2:6" ht="18" customHeight="1" x14ac:dyDescent="0.25">
      <c r="B39" s="1274" t="s">
        <v>1862</v>
      </c>
      <c r="C39" s="1187">
        <v>11258</v>
      </c>
      <c r="D39" s="1187">
        <v>11270</v>
      </c>
      <c r="E39" s="1187">
        <v>2247</v>
      </c>
      <c r="F39" s="1187">
        <v>24775</v>
      </c>
    </row>
    <row r="40" spans="2:6" ht="48.75" customHeight="1" x14ac:dyDescent="0.25">
      <c r="B40" s="1805" t="s">
        <v>1863</v>
      </c>
      <c r="C40" s="1805"/>
      <c r="D40" s="1805"/>
      <c r="E40" s="1805"/>
      <c r="F40" s="1805"/>
    </row>
    <row r="41" spans="2:6" ht="24" customHeight="1" x14ac:dyDescent="0.25">
      <c r="B41" s="1805" t="s">
        <v>1864</v>
      </c>
      <c r="C41" s="1805"/>
      <c r="D41" s="1805"/>
      <c r="E41" s="1805"/>
      <c r="F41" s="1805"/>
    </row>
    <row r="42" spans="2:6" ht="42.75" customHeight="1" x14ac:dyDescent="0.25">
      <c r="B42" s="1805" t="s">
        <v>1871</v>
      </c>
      <c r="C42" s="1805"/>
      <c r="D42" s="1805"/>
      <c r="E42" s="1805"/>
      <c r="F42" s="1805"/>
    </row>
    <row r="43" spans="2:6" ht="13.5" customHeight="1" x14ac:dyDescent="0.25">
      <c r="B43" s="1275"/>
      <c r="C43" s="1275"/>
      <c r="D43" s="1275"/>
      <c r="E43" s="1275"/>
      <c r="F43" s="1275"/>
    </row>
    <row r="44" spans="2:6" x14ac:dyDescent="0.25">
      <c r="B44" s="1049"/>
    </row>
  </sheetData>
  <mergeCells count="9">
    <mergeCell ref="B40:F40"/>
    <mergeCell ref="B41:F41"/>
    <mergeCell ref="B42:F42"/>
    <mergeCell ref="B2:F2"/>
    <mergeCell ref="B3:F3"/>
    <mergeCell ref="B4:F4"/>
    <mergeCell ref="B6:B7"/>
    <mergeCell ref="C6:E6"/>
    <mergeCell ref="F6:F7"/>
  </mergeCells>
  <hyperlinks>
    <hyperlink ref="G2" location="'Indice Total'!A7" display="Volver" xr:uid="{00000000-0004-0000-1B00-000000000000}"/>
  </hyperlinks>
  <pageMargins left="0.70866141732283472" right="0.70866141732283472" top="0.74803149606299213" bottom="0.74803149606299213" header="0.31496062992125984" footer="0.31496062992125984"/>
  <pageSetup scale="96"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0" tint="-0.499984740745262"/>
    <pageSetUpPr fitToPage="1"/>
  </sheetPr>
  <dimension ref="B1:K24"/>
  <sheetViews>
    <sheetView showGridLines="0" zoomScale="90" zoomScaleNormal="90" workbookViewId="0"/>
  </sheetViews>
  <sheetFormatPr baseColWidth="10" defaultColWidth="11.42578125" defaultRowHeight="12.75" x14ac:dyDescent="0.25"/>
  <cols>
    <col min="1" max="1" width="18.42578125" style="1008" customWidth="1"/>
    <col min="2" max="2" width="33.85546875" style="1008" customWidth="1"/>
    <col min="3" max="5" width="14.7109375" style="1008" customWidth="1"/>
    <col min="6" max="6" width="13.7109375" style="1008" customWidth="1"/>
    <col min="7" max="16384" width="11.42578125" style="1008"/>
  </cols>
  <sheetData>
    <row r="1" spans="2:11" ht="42.95" customHeight="1" x14ac:dyDescent="0.25"/>
    <row r="2" spans="2:11" ht="18.75" customHeight="1" x14ac:dyDescent="0.25">
      <c r="B2" s="1721" t="s">
        <v>1889</v>
      </c>
      <c r="C2" s="1721"/>
      <c r="D2" s="1721"/>
      <c r="E2" s="1721"/>
      <c r="F2" s="1721"/>
      <c r="G2" s="1721"/>
      <c r="H2" s="1" t="s">
        <v>16</v>
      </c>
    </row>
    <row r="3" spans="2:11" ht="36" customHeight="1" x14ac:dyDescent="0.25">
      <c r="B3" s="1713" t="s">
        <v>1890</v>
      </c>
      <c r="C3" s="1713"/>
      <c r="D3" s="1713"/>
      <c r="E3" s="1713"/>
      <c r="F3" s="1713"/>
      <c r="G3" s="1713"/>
    </row>
    <row r="4" spans="2:11" ht="19.899999999999999" customHeight="1" thickBot="1" x14ac:dyDescent="0.3">
      <c r="B4" s="1757" t="s">
        <v>1851</v>
      </c>
      <c r="C4" s="1757"/>
      <c r="D4" s="1757"/>
      <c r="E4" s="1757"/>
      <c r="F4" s="1757"/>
      <c r="G4" s="1757"/>
    </row>
    <row r="5" spans="2:11" ht="14.25" customHeight="1" x14ac:dyDescent="0.25">
      <c r="B5" s="1228"/>
      <c r="C5" s="1228"/>
      <c r="D5" s="1228"/>
      <c r="E5" s="1228"/>
      <c r="F5" s="1228"/>
      <c r="G5" s="1228"/>
    </row>
    <row r="6" spans="2:11" ht="25.5" customHeight="1" x14ac:dyDescent="0.25">
      <c r="B6" s="1179" t="s">
        <v>1891</v>
      </c>
      <c r="C6" s="1180">
        <v>2016</v>
      </c>
      <c r="D6" s="1180">
        <v>2017</v>
      </c>
      <c r="E6" s="1180">
        <v>2018</v>
      </c>
      <c r="F6" s="1180">
        <v>2019</v>
      </c>
      <c r="G6" s="1180">
        <v>2020</v>
      </c>
    </row>
    <row r="7" spans="2:11" ht="18" customHeight="1" x14ac:dyDescent="0.25">
      <c r="B7" s="1242" t="s">
        <v>1892</v>
      </c>
      <c r="C7" s="1276"/>
      <c r="D7" s="1276"/>
      <c r="E7" s="1276"/>
      <c r="F7" s="1276"/>
      <c r="G7" s="1276"/>
      <c r="I7" s="1277"/>
      <c r="J7" s="1277"/>
      <c r="K7" s="1277"/>
    </row>
    <row r="8" spans="2:11" ht="18" customHeight="1" x14ac:dyDescent="0.2">
      <c r="B8" s="1199" t="s">
        <v>661</v>
      </c>
      <c r="C8" s="1278">
        <v>3.0445304504021636E-2</v>
      </c>
      <c r="D8" s="1278">
        <v>2.8659944659509426E-2</v>
      </c>
      <c r="E8" s="1278">
        <v>2.7747659287640225E-2</v>
      </c>
      <c r="F8" s="1278">
        <v>2.5579643031190053E-2</v>
      </c>
      <c r="G8" s="1278">
        <v>1.8768497751272931E-2</v>
      </c>
      <c r="H8" s="1277"/>
      <c r="I8" s="1277"/>
      <c r="J8" s="1277"/>
      <c r="K8" s="1277"/>
    </row>
    <row r="9" spans="2:11" ht="18" customHeight="1" x14ac:dyDescent="0.2">
      <c r="B9" s="1199" t="s">
        <v>1721</v>
      </c>
      <c r="C9" s="1279">
        <v>4.05210542688451E-2</v>
      </c>
      <c r="D9" s="1279">
        <v>3.7598499440621602E-2</v>
      </c>
      <c r="E9" s="1279">
        <v>3.3960901749277878E-2</v>
      </c>
      <c r="F9" s="1279">
        <v>3.2623701489302027E-2</v>
      </c>
      <c r="G9" s="1279">
        <v>2.4802970921338669E-2</v>
      </c>
      <c r="H9" s="1277"/>
      <c r="I9" s="1277"/>
      <c r="J9" s="1277"/>
      <c r="K9" s="1277"/>
    </row>
    <row r="10" spans="2:11" ht="18" customHeight="1" x14ac:dyDescent="0.2">
      <c r="B10" s="1199" t="s">
        <v>663</v>
      </c>
      <c r="C10" s="1279">
        <v>4.140336119675523E-2</v>
      </c>
      <c r="D10" s="1279">
        <v>4.1052778300814066E-2</v>
      </c>
      <c r="E10" s="1279">
        <v>3.8256194709367454E-2</v>
      </c>
      <c r="F10" s="1279">
        <v>3.6146573355496502E-2</v>
      </c>
      <c r="G10" s="1279">
        <v>2.7318450640631823E-2</v>
      </c>
      <c r="H10" s="1277"/>
      <c r="I10" s="1277"/>
      <c r="J10" s="1277"/>
      <c r="K10" s="1277"/>
    </row>
    <row r="11" spans="2:11" ht="18" customHeight="1" x14ac:dyDescent="0.25">
      <c r="B11" s="1186" t="s">
        <v>1893</v>
      </c>
      <c r="C11" s="1280">
        <v>3.5726577135699572E-2</v>
      </c>
      <c r="D11" s="1280">
        <v>3.3677052513158848E-2</v>
      </c>
      <c r="E11" s="1280">
        <v>3.1417995833789319E-2</v>
      </c>
      <c r="F11" s="1280">
        <v>2.9570791028196604E-2</v>
      </c>
      <c r="G11" s="1280">
        <v>2.2060226255233285E-2</v>
      </c>
      <c r="H11" s="1277"/>
      <c r="I11" s="1277"/>
      <c r="J11" s="1277"/>
      <c r="K11" s="1277"/>
    </row>
    <row r="12" spans="2:11" ht="18" customHeight="1" x14ac:dyDescent="0.25">
      <c r="B12" s="1242" t="s">
        <v>1894</v>
      </c>
      <c r="C12" s="1280"/>
      <c r="D12" s="1280"/>
      <c r="E12" s="1280"/>
      <c r="F12" s="1280"/>
      <c r="G12" s="1280"/>
      <c r="I12" s="1277"/>
      <c r="J12" s="1277"/>
      <c r="K12" s="1277"/>
    </row>
    <row r="13" spans="2:11" ht="18" customHeight="1" x14ac:dyDescent="0.2">
      <c r="B13" s="1199" t="s">
        <v>661</v>
      </c>
      <c r="C13" s="1279">
        <v>1.0051336554360715E-2</v>
      </c>
      <c r="D13" s="1279">
        <v>9.9422254024091345E-3</v>
      </c>
      <c r="E13" s="1279">
        <v>9.5299519046339026E-3</v>
      </c>
      <c r="F13" s="1279">
        <v>9.5826830933904896E-3</v>
      </c>
      <c r="G13" s="1279">
        <v>6.5299749909751171E-3</v>
      </c>
      <c r="H13" s="1277"/>
      <c r="I13" s="1277"/>
      <c r="J13" s="1277"/>
      <c r="K13" s="1277"/>
    </row>
    <row r="14" spans="2:11" ht="18" customHeight="1" x14ac:dyDescent="0.2">
      <c r="B14" s="1199" t="s">
        <v>1721</v>
      </c>
      <c r="C14" s="1279">
        <v>1.2071391159123078E-2</v>
      </c>
      <c r="D14" s="1279">
        <v>1.1573465036665348E-2</v>
      </c>
      <c r="E14" s="1279">
        <v>1.0700906701425235E-2</v>
      </c>
      <c r="F14" s="1279">
        <v>1.2524047998639074E-2</v>
      </c>
      <c r="G14" s="1279">
        <v>8.899684199466875E-3</v>
      </c>
      <c r="H14" s="1277"/>
      <c r="I14" s="1277"/>
      <c r="J14" s="1277"/>
      <c r="K14" s="1277"/>
    </row>
    <row r="15" spans="2:11" ht="18" customHeight="1" x14ac:dyDescent="0.2">
      <c r="B15" s="1199" t="s">
        <v>663</v>
      </c>
      <c r="C15" s="1279">
        <v>1.2121127929919132E-2</v>
      </c>
      <c r="D15" s="1279">
        <v>1.1875840504124827E-2</v>
      </c>
      <c r="E15" s="1279">
        <v>1.1693026221677276E-2</v>
      </c>
      <c r="F15" s="1279">
        <v>1.1961334448550041E-2</v>
      </c>
      <c r="G15" s="1279">
        <v>8.9174025358805635E-3</v>
      </c>
      <c r="H15" s="1277"/>
      <c r="I15" s="1277"/>
      <c r="J15" s="1277"/>
      <c r="K15" s="1277"/>
    </row>
    <row r="16" spans="2:11" ht="18" customHeight="1" x14ac:dyDescent="0.25">
      <c r="B16" s="1186" t="s">
        <v>1895</v>
      </c>
      <c r="C16" s="1280">
        <v>1.1095666113643357E-2</v>
      </c>
      <c r="D16" s="1280">
        <v>1.0820191042842943E-2</v>
      </c>
      <c r="E16" s="1280">
        <v>1.0241945213475939E-2</v>
      </c>
      <c r="F16" s="1280">
        <v>1.1025490011553108E-2</v>
      </c>
      <c r="G16" s="1280">
        <v>7.7204653714134279E-3</v>
      </c>
      <c r="H16" s="1277"/>
      <c r="I16" s="1277"/>
      <c r="J16" s="1277"/>
      <c r="K16" s="1277"/>
    </row>
    <row r="17" spans="2:11" ht="18" customHeight="1" x14ac:dyDescent="0.25">
      <c r="B17" s="1242" t="s">
        <v>1896</v>
      </c>
      <c r="C17" s="1280"/>
      <c r="D17" s="1280"/>
      <c r="E17" s="1280"/>
      <c r="F17" s="1280"/>
      <c r="G17" s="1280"/>
      <c r="I17" s="1277"/>
      <c r="J17" s="1277"/>
      <c r="K17" s="1277"/>
    </row>
    <row r="18" spans="2:11" ht="18" customHeight="1" x14ac:dyDescent="0.2">
      <c r="B18" s="1199" t="s">
        <v>661</v>
      </c>
      <c r="C18" s="1281">
        <v>4.0496641058382354E-2</v>
      </c>
      <c r="D18" s="1281">
        <v>3.8602170061918559E-2</v>
      </c>
      <c r="E18" s="1281">
        <v>3.7277611192274129E-2</v>
      </c>
      <c r="F18" s="1281">
        <v>3.5162326124580541E-2</v>
      </c>
      <c r="G18" s="1281">
        <v>2.529847274224805E-2</v>
      </c>
      <c r="H18" s="1277"/>
      <c r="I18" s="1277"/>
      <c r="J18" s="1277"/>
      <c r="K18" s="1277"/>
    </row>
    <row r="19" spans="2:11" ht="18" customHeight="1" x14ac:dyDescent="0.2">
      <c r="B19" s="1199" t="s">
        <v>1721</v>
      </c>
      <c r="C19" s="1281">
        <v>5.2592445427968176E-2</v>
      </c>
      <c r="D19" s="1281">
        <v>4.9171964477286952E-2</v>
      </c>
      <c r="E19" s="1281">
        <v>4.4661808450703111E-2</v>
      </c>
      <c r="F19" s="1281">
        <v>4.5147749487941105E-2</v>
      </c>
      <c r="G19" s="1281">
        <v>3.3702655120805544E-2</v>
      </c>
      <c r="H19" s="1277"/>
      <c r="I19" s="1277"/>
      <c r="J19" s="1277"/>
      <c r="K19" s="1277"/>
    </row>
    <row r="20" spans="2:11" ht="18" customHeight="1" x14ac:dyDescent="0.2">
      <c r="B20" s="1199" t="s">
        <v>663</v>
      </c>
      <c r="C20" s="1281">
        <v>5.352448912667436E-2</v>
      </c>
      <c r="D20" s="1281">
        <v>5.292861880493889E-2</v>
      </c>
      <c r="E20" s="1281">
        <v>4.994922093104473E-2</v>
      </c>
      <c r="F20" s="1281">
        <v>4.8107907804046543E-2</v>
      </c>
      <c r="G20" s="1281">
        <v>3.6235853176512386E-2</v>
      </c>
      <c r="H20" s="1277"/>
      <c r="I20" s="1277"/>
      <c r="J20" s="1277"/>
      <c r="K20" s="1277"/>
    </row>
    <row r="21" spans="2:11" ht="18" customHeight="1" x14ac:dyDescent="0.25">
      <c r="B21" s="1186" t="s">
        <v>1897</v>
      </c>
      <c r="C21" s="1280">
        <v>4.6822243249342928E-2</v>
      </c>
      <c r="D21" s="1280">
        <v>4.4497243556001792E-2</v>
      </c>
      <c r="E21" s="1280">
        <v>4.165994104726526E-2</v>
      </c>
      <c r="F21" s="1280">
        <v>4.0596281039749715E-2</v>
      </c>
      <c r="G21" s="1280">
        <v>2.9780691626646712E-2</v>
      </c>
      <c r="H21" s="1277"/>
      <c r="I21" s="1277"/>
      <c r="J21" s="1277"/>
      <c r="K21" s="1277"/>
    </row>
    <row r="22" spans="2:11" ht="24" customHeight="1" x14ac:dyDescent="0.25">
      <c r="B22" s="1813" t="s">
        <v>1898</v>
      </c>
      <c r="C22" s="1813"/>
      <c r="D22" s="1813"/>
      <c r="E22" s="1813"/>
      <c r="F22" s="1813"/>
      <c r="G22" s="1813"/>
      <c r="I22" s="1277"/>
      <c r="J22" s="1277"/>
      <c r="K22" s="1277"/>
    </row>
    <row r="23" spans="2:11" ht="24" customHeight="1" x14ac:dyDescent="0.25">
      <c r="B23" s="1805" t="s">
        <v>1899</v>
      </c>
      <c r="C23" s="1805"/>
      <c r="D23" s="1805"/>
      <c r="E23" s="1805"/>
      <c r="F23" s="1805"/>
      <c r="G23" s="1805"/>
      <c r="I23" s="1277"/>
      <c r="J23" s="1277"/>
      <c r="K23" s="1277"/>
    </row>
    <row r="24" spans="2:11" ht="14.25" customHeight="1" x14ac:dyDescent="0.25">
      <c r="I24" s="1277"/>
      <c r="J24" s="1277"/>
      <c r="K24" s="1277"/>
    </row>
  </sheetData>
  <mergeCells count="5">
    <mergeCell ref="B2:G2"/>
    <mergeCell ref="B3:G3"/>
    <mergeCell ref="B4:G4"/>
    <mergeCell ref="B22:G22"/>
    <mergeCell ref="B23:G23"/>
  </mergeCells>
  <hyperlinks>
    <hyperlink ref="H2" location="'Indice Total'!A7" display="Volver" xr:uid="{00000000-0004-0000-1C00-000000000000}"/>
  </hyperlinks>
  <pageMargins left="0.70866141732283472" right="0.70866141732283472" top="0.74803149606299213" bottom="0.74803149606299213" header="0.31496062992125984" footer="0.31496062992125984"/>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A1:C207"/>
  <sheetViews>
    <sheetView showGridLines="0" topLeftCell="A31" zoomScale="90" zoomScaleNormal="90" workbookViewId="0">
      <selection activeCell="A76" sqref="A76"/>
    </sheetView>
  </sheetViews>
  <sheetFormatPr baseColWidth="10" defaultRowHeight="15" x14ac:dyDescent="0.25"/>
  <cols>
    <col min="1" max="1" width="18.28515625" style="4" customWidth="1"/>
    <col min="2" max="2" width="8.28515625" style="114" customWidth="1"/>
    <col min="3" max="3" width="159.5703125" customWidth="1"/>
  </cols>
  <sheetData>
    <row r="1" spans="2:3" ht="87.75" customHeight="1" x14ac:dyDescent="0.25">
      <c r="B1" s="103"/>
    </row>
    <row r="2" spans="2:3" ht="26.25" x14ac:dyDescent="0.25">
      <c r="B2" s="104" t="s">
        <v>128</v>
      </c>
    </row>
    <row r="3" spans="2:3" ht="18.75" x14ac:dyDescent="0.3">
      <c r="B3" s="106" t="s">
        <v>15</v>
      </c>
    </row>
    <row r="6" spans="2:3" ht="20.25" x14ac:dyDescent="0.25">
      <c r="B6" s="107" t="s">
        <v>129</v>
      </c>
    </row>
    <row r="7" spans="2:3" x14ac:dyDescent="0.25">
      <c r="B7" s="108"/>
    </row>
    <row r="8" spans="2:3" x14ac:dyDescent="0.25">
      <c r="B8" s="109">
        <v>1</v>
      </c>
      <c r="C8" t="s">
        <v>2568</v>
      </c>
    </row>
    <row r="9" spans="2:3" x14ac:dyDescent="0.25">
      <c r="B9" s="109">
        <v>2</v>
      </c>
      <c r="C9" t="s">
        <v>2569</v>
      </c>
    </row>
    <row r="10" spans="2:3" ht="20.25" customHeight="1" x14ac:dyDescent="0.25">
      <c r="B10" s="109">
        <v>3</v>
      </c>
      <c r="C10" t="s">
        <v>2570</v>
      </c>
    </row>
    <row r="11" spans="2:3" ht="17.100000000000001" customHeight="1" x14ac:dyDescent="0.25">
      <c r="B11" s="6">
        <v>4</v>
      </c>
      <c r="C11" t="s">
        <v>2571</v>
      </c>
    </row>
    <row r="12" spans="2:3" ht="17.100000000000001" customHeight="1" x14ac:dyDescent="0.25">
      <c r="B12" s="109">
        <v>5</v>
      </c>
      <c r="C12" t="s">
        <v>2572</v>
      </c>
    </row>
    <row r="13" spans="2:3" ht="17.100000000000001" customHeight="1" x14ac:dyDescent="0.25">
      <c r="B13" s="109">
        <v>6</v>
      </c>
      <c r="C13" t="s">
        <v>2573</v>
      </c>
    </row>
    <row r="14" spans="2:3" ht="17.100000000000001" customHeight="1" x14ac:dyDescent="0.25">
      <c r="B14" s="109">
        <v>7</v>
      </c>
      <c r="C14" t="s">
        <v>2574</v>
      </c>
    </row>
    <row r="15" spans="2:3" ht="17.100000000000001" customHeight="1" x14ac:dyDescent="0.25">
      <c r="B15" s="6">
        <v>8</v>
      </c>
      <c r="C15" t="s">
        <v>2575</v>
      </c>
    </row>
    <row r="16" spans="2:3" ht="17.100000000000001" customHeight="1" x14ac:dyDescent="0.25">
      <c r="B16" s="109">
        <v>9</v>
      </c>
      <c r="C16" t="s">
        <v>2576</v>
      </c>
    </row>
    <row r="17" spans="2:3" ht="17.100000000000001" customHeight="1" x14ac:dyDescent="0.25">
      <c r="B17" s="109">
        <v>10</v>
      </c>
      <c r="C17" t="s">
        <v>2577</v>
      </c>
    </row>
    <row r="18" spans="2:3" ht="17.100000000000001" customHeight="1" x14ac:dyDescent="0.25">
      <c r="B18" s="109">
        <v>11</v>
      </c>
      <c r="C18" t="s">
        <v>2578</v>
      </c>
    </row>
    <row r="19" spans="2:3" ht="17.100000000000001" customHeight="1" x14ac:dyDescent="0.25">
      <c r="B19" s="109">
        <v>12</v>
      </c>
      <c r="C19" t="s">
        <v>2579</v>
      </c>
    </row>
    <row r="20" spans="2:3" ht="17.100000000000001" customHeight="1" x14ac:dyDescent="0.25">
      <c r="B20" s="109">
        <v>13</v>
      </c>
      <c r="C20" t="s">
        <v>2580</v>
      </c>
    </row>
    <row r="21" spans="2:3" ht="17.100000000000001" customHeight="1" x14ac:dyDescent="0.25">
      <c r="B21" s="109">
        <v>14</v>
      </c>
      <c r="C21" t="s">
        <v>2581</v>
      </c>
    </row>
    <row r="22" spans="2:3" ht="17.100000000000001" customHeight="1" x14ac:dyDescent="0.25">
      <c r="B22" s="109">
        <v>15</v>
      </c>
      <c r="C22" t="s">
        <v>2582</v>
      </c>
    </row>
    <row r="23" spans="2:3" ht="17.100000000000001" customHeight="1" x14ac:dyDescent="0.25">
      <c r="B23" s="109">
        <v>16</v>
      </c>
      <c r="C23" t="s">
        <v>2583</v>
      </c>
    </row>
    <row r="24" spans="2:3" ht="17.100000000000001" customHeight="1" x14ac:dyDescent="0.25">
      <c r="B24" s="109">
        <v>17</v>
      </c>
      <c r="C24" t="s">
        <v>2584</v>
      </c>
    </row>
    <row r="25" spans="2:3" ht="17.100000000000001" customHeight="1" x14ac:dyDescent="0.25">
      <c r="B25" s="109">
        <v>18</v>
      </c>
      <c r="C25" t="s">
        <v>2585</v>
      </c>
    </row>
    <row r="26" spans="2:3" ht="17.100000000000001" customHeight="1" x14ac:dyDescent="0.25">
      <c r="B26" s="109">
        <v>19</v>
      </c>
      <c r="C26" t="s">
        <v>2586</v>
      </c>
    </row>
    <row r="27" spans="2:3" ht="17.100000000000001" customHeight="1" x14ac:dyDescent="0.25">
      <c r="B27" s="109">
        <v>20</v>
      </c>
      <c r="C27" t="s">
        <v>2587</v>
      </c>
    </row>
    <row r="28" spans="2:3" ht="17.100000000000001" customHeight="1" x14ac:dyDescent="0.25">
      <c r="B28" s="109">
        <v>21</v>
      </c>
      <c r="C28" t="s">
        <v>2588</v>
      </c>
    </row>
    <row r="29" spans="2:3" ht="17.100000000000001" customHeight="1" x14ac:dyDescent="0.25">
      <c r="B29" s="109">
        <v>22</v>
      </c>
      <c r="C29" t="s">
        <v>2589</v>
      </c>
    </row>
    <row r="30" spans="2:3" ht="17.100000000000001" customHeight="1" x14ac:dyDescent="0.25">
      <c r="B30" s="109">
        <v>23</v>
      </c>
      <c r="C30" t="s">
        <v>2590</v>
      </c>
    </row>
    <row r="31" spans="2:3" ht="17.100000000000001" customHeight="1" x14ac:dyDescent="0.25">
      <c r="B31" s="109">
        <v>24</v>
      </c>
      <c r="C31" t="s">
        <v>2591</v>
      </c>
    </row>
    <row r="32" spans="2:3" ht="17.100000000000001" customHeight="1" x14ac:dyDescent="0.25">
      <c r="B32" s="109">
        <v>25</v>
      </c>
      <c r="C32" t="s">
        <v>2592</v>
      </c>
    </row>
    <row r="33" spans="2:3" ht="17.100000000000001" customHeight="1" x14ac:dyDescent="0.25">
      <c r="B33" s="110">
        <v>26</v>
      </c>
      <c r="C33" t="s">
        <v>2593</v>
      </c>
    </row>
    <row r="34" spans="2:3" ht="17.100000000000001" customHeight="1" x14ac:dyDescent="0.25">
      <c r="B34" s="110">
        <v>27</v>
      </c>
      <c r="C34" t="s">
        <v>2594</v>
      </c>
    </row>
    <row r="35" spans="2:3" ht="17.100000000000001" customHeight="1" x14ac:dyDescent="0.25">
      <c r="B35" s="110">
        <v>28</v>
      </c>
      <c r="C35" t="s">
        <v>2595</v>
      </c>
    </row>
    <row r="36" spans="2:3" ht="17.100000000000001" customHeight="1" x14ac:dyDescent="0.25">
      <c r="B36" s="110">
        <v>29</v>
      </c>
      <c r="C36" t="s">
        <v>2596</v>
      </c>
    </row>
    <row r="37" spans="2:3" ht="17.100000000000001" customHeight="1" x14ac:dyDescent="0.25">
      <c r="B37" s="110">
        <v>30</v>
      </c>
      <c r="C37" t="s">
        <v>2597</v>
      </c>
    </row>
    <row r="38" spans="2:3" ht="17.100000000000001" customHeight="1" x14ac:dyDescent="0.25">
      <c r="B38" s="110">
        <v>31</v>
      </c>
      <c r="C38" t="s">
        <v>2598</v>
      </c>
    </row>
    <row r="39" spans="2:3" ht="17.100000000000001" customHeight="1" x14ac:dyDescent="0.25">
      <c r="B39" s="110">
        <v>32</v>
      </c>
      <c r="C39" t="s">
        <v>2599</v>
      </c>
    </row>
    <row r="40" spans="2:3" ht="17.100000000000001" customHeight="1" x14ac:dyDescent="0.25">
      <c r="B40" s="110">
        <v>33</v>
      </c>
      <c r="C40" t="s">
        <v>2600</v>
      </c>
    </row>
    <row r="41" spans="2:3" ht="17.100000000000001" customHeight="1" x14ac:dyDescent="0.25">
      <c r="B41" s="110">
        <v>34</v>
      </c>
      <c r="C41" t="s">
        <v>2601</v>
      </c>
    </row>
    <row r="42" spans="2:3" ht="17.100000000000001" customHeight="1" x14ac:dyDescent="0.25">
      <c r="B42" s="110">
        <v>35</v>
      </c>
      <c r="C42" t="s">
        <v>2602</v>
      </c>
    </row>
    <row r="43" spans="2:3" ht="17.100000000000001" customHeight="1" x14ac:dyDescent="0.25">
      <c r="B43" s="110">
        <v>36</v>
      </c>
      <c r="C43" t="s">
        <v>2603</v>
      </c>
    </row>
    <row r="44" spans="2:3" ht="17.100000000000001" customHeight="1" x14ac:dyDescent="0.25">
      <c r="B44" s="110">
        <v>37</v>
      </c>
      <c r="C44" t="s">
        <v>2604</v>
      </c>
    </row>
    <row r="45" spans="2:3" ht="17.100000000000001" customHeight="1" x14ac:dyDescent="0.25">
      <c r="B45" s="110">
        <v>38</v>
      </c>
      <c r="C45" t="s">
        <v>2605</v>
      </c>
    </row>
    <row r="46" spans="2:3" ht="17.100000000000001" customHeight="1" x14ac:dyDescent="0.25">
      <c r="B46" s="110">
        <v>39</v>
      </c>
      <c r="C46" t="s">
        <v>2606</v>
      </c>
    </row>
    <row r="47" spans="2:3" ht="17.100000000000001" customHeight="1" x14ac:dyDescent="0.25">
      <c r="B47" s="110">
        <v>40</v>
      </c>
      <c r="C47" t="s">
        <v>2607</v>
      </c>
    </row>
    <row r="48" spans="2:3" ht="17.100000000000001" customHeight="1" x14ac:dyDescent="0.25">
      <c r="B48" s="110">
        <v>41</v>
      </c>
      <c r="C48" t="s">
        <v>2608</v>
      </c>
    </row>
    <row r="49" spans="2:3" ht="17.100000000000001" customHeight="1" x14ac:dyDescent="0.25">
      <c r="B49" s="110">
        <v>42</v>
      </c>
      <c r="C49" t="s">
        <v>2609</v>
      </c>
    </row>
    <row r="50" spans="2:3" ht="17.100000000000001" customHeight="1" x14ac:dyDescent="0.25">
      <c r="B50" s="110">
        <v>43</v>
      </c>
      <c r="C50" t="s">
        <v>2610</v>
      </c>
    </row>
    <row r="51" spans="2:3" ht="17.100000000000001" customHeight="1" x14ac:dyDescent="0.25">
      <c r="B51" s="110">
        <v>44</v>
      </c>
      <c r="C51" t="s">
        <v>2611</v>
      </c>
    </row>
    <row r="52" spans="2:3" ht="17.100000000000001" customHeight="1" x14ac:dyDescent="0.25">
      <c r="B52" s="110">
        <v>45</v>
      </c>
      <c r="C52" t="s">
        <v>2612</v>
      </c>
    </row>
    <row r="53" spans="2:3" ht="17.100000000000001" customHeight="1" x14ac:dyDescent="0.25">
      <c r="B53" s="110">
        <v>46</v>
      </c>
      <c r="C53" t="s">
        <v>2613</v>
      </c>
    </row>
    <row r="54" spans="2:3" ht="17.100000000000001" customHeight="1" x14ac:dyDescent="0.25">
      <c r="B54" s="110">
        <v>47</v>
      </c>
      <c r="C54" t="s">
        <v>2614</v>
      </c>
    </row>
    <row r="55" spans="2:3" ht="17.100000000000001" customHeight="1" x14ac:dyDescent="0.25">
      <c r="B55" s="110">
        <v>48</v>
      </c>
      <c r="C55" t="s">
        <v>2615</v>
      </c>
    </row>
    <row r="56" spans="2:3" ht="17.100000000000001" customHeight="1" x14ac:dyDescent="0.25">
      <c r="B56" s="110">
        <v>49</v>
      </c>
      <c r="C56" t="s">
        <v>2616</v>
      </c>
    </row>
    <row r="57" spans="2:3" ht="17.100000000000001" customHeight="1" x14ac:dyDescent="0.25">
      <c r="B57" s="110">
        <v>50</v>
      </c>
      <c r="C57" t="s">
        <v>2617</v>
      </c>
    </row>
    <row r="58" spans="2:3" ht="17.100000000000001" customHeight="1" x14ac:dyDescent="0.25">
      <c r="B58" s="110">
        <v>51</v>
      </c>
      <c r="C58" t="s">
        <v>2618</v>
      </c>
    </row>
    <row r="59" spans="2:3" ht="17.100000000000001" customHeight="1" x14ac:dyDescent="0.25">
      <c r="B59" s="110">
        <v>52</v>
      </c>
      <c r="C59" t="s">
        <v>2619</v>
      </c>
    </row>
    <row r="60" spans="2:3" ht="17.100000000000001" customHeight="1" x14ac:dyDescent="0.25">
      <c r="B60" s="110">
        <v>53</v>
      </c>
      <c r="C60" t="s">
        <v>2620</v>
      </c>
    </row>
    <row r="61" spans="2:3" ht="17.100000000000001" customHeight="1" x14ac:dyDescent="0.25">
      <c r="B61" s="110">
        <v>54</v>
      </c>
      <c r="C61" t="s">
        <v>2621</v>
      </c>
    </row>
    <row r="62" spans="2:3" ht="17.100000000000001" customHeight="1" x14ac:dyDescent="0.25">
      <c r="B62" s="110">
        <v>55</v>
      </c>
      <c r="C62" t="s">
        <v>2622</v>
      </c>
    </row>
    <row r="63" spans="2:3" ht="17.100000000000001" customHeight="1" x14ac:dyDescent="0.25">
      <c r="B63" s="110">
        <v>56</v>
      </c>
      <c r="C63" t="s">
        <v>2623</v>
      </c>
    </row>
    <row r="64" spans="2:3" ht="17.100000000000001" customHeight="1" x14ac:dyDescent="0.25">
      <c r="B64" s="110">
        <v>57</v>
      </c>
      <c r="C64" t="s">
        <v>2624</v>
      </c>
    </row>
    <row r="65" spans="2:3" ht="17.100000000000001" customHeight="1" x14ac:dyDescent="0.25">
      <c r="B65" s="110">
        <v>58</v>
      </c>
      <c r="C65" t="s">
        <v>2625</v>
      </c>
    </row>
    <row r="66" spans="2:3" ht="17.100000000000001" customHeight="1" x14ac:dyDescent="0.25">
      <c r="B66" s="109">
        <v>59</v>
      </c>
      <c r="C66" t="s">
        <v>2626</v>
      </c>
    </row>
    <row r="67" spans="2:3" ht="17.100000000000001" customHeight="1" x14ac:dyDescent="0.25">
      <c r="B67" s="110">
        <v>60</v>
      </c>
      <c r="C67" t="s">
        <v>2627</v>
      </c>
    </row>
    <row r="68" spans="2:3" ht="17.100000000000001" customHeight="1" x14ac:dyDescent="0.25">
      <c r="B68" s="110">
        <v>61</v>
      </c>
      <c r="C68" t="s">
        <v>2628</v>
      </c>
    </row>
    <row r="69" spans="2:3" ht="17.100000000000001" customHeight="1" x14ac:dyDescent="0.25">
      <c r="B69" s="110">
        <v>62</v>
      </c>
      <c r="C69" t="s">
        <v>2629</v>
      </c>
    </row>
    <row r="70" spans="2:3" ht="17.100000000000001" customHeight="1" x14ac:dyDescent="0.25">
      <c r="B70" s="110">
        <v>63</v>
      </c>
      <c r="C70" t="s">
        <v>2630</v>
      </c>
    </row>
    <row r="71" spans="2:3" ht="17.100000000000001" customHeight="1" x14ac:dyDescent="0.25">
      <c r="B71" s="110">
        <v>64</v>
      </c>
      <c r="C71" t="s">
        <v>2631</v>
      </c>
    </row>
    <row r="72" spans="2:3" ht="18" customHeight="1" x14ac:dyDescent="0.25">
      <c r="B72" s="110">
        <v>65</v>
      </c>
      <c r="C72" t="s">
        <v>2632</v>
      </c>
    </row>
    <row r="73" spans="2:3" ht="17.100000000000001" customHeight="1" x14ac:dyDescent="0.25">
      <c r="B73" s="108"/>
    </row>
    <row r="74" spans="2:3" ht="20.25" customHeight="1" x14ac:dyDescent="0.25">
      <c r="B74" s="111" t="s">
        <v>130</v>
      </c>
    </row>
    <row r="75" spans="2:3" ht="16.5" customHeight="1" x14ac:dyDescent="0.25">
      <c r="B75" s="108"/>
    </row>
    <row r="76" spans="2:3" ht="17.100000000000001" customHeight="1" x14ac:dyDescent="0.25">
      <c r="B76" s="109">
        <v>66</v>
      </c>
      <c r="C76" s="112" t="s">
        <v>1581</v>
      </c>
    </row>
    <row r="77" spans="2:3" ht="17.100000000000001" customHeight="1" x14ac:dyDescent="0.25">
      <c r="B77" s="109">
        <v>67</v>
      </c>
      <c r="C77" s="112" t="s">
        <v>1582</v>
      </c>
    </row>
    <row r="78" spans="2:3" ht="17.100000000000001" customHeight="1" x14ac:dyDescent="0.25">
      <c r="B78" s="109">
        <v>68</v>
      </c>
      <c r="C78" s="112" t="s">
        <v>1583</v>
      </c>
    </row>
    <row r="79" spans="2:3" ht="17.100000000000001" customHeight="1" x14ac:dyDescent="0.25">
      <c r="B79" s="109">
        <v>69</v>
      </c>
      <c r="C79" s="112" t="s">
        <v>1584</v>
      </c>
    </row>
    <row r="80" spans="2:3" ht="17.100000000000001" customHeight="1" x14ac:dyDescent="0.25">
      <c r="B80" s="109">
        <v>70</v>
      </c>
      <c r="C80" s="112" t="s">
        <v>1585</v>
      </c>
    </row>
    <row r="81" spans="2:3" ht="17.100000000000001" customHeight="1" x14ac:dyDescent="0.25">
      <c r="B81" s="109">
        <v>71</v>
      </c>
      <c r="C81" s="112" t="s">
        <v>1586</v>
      </c>
    </row>
    <row r="82" spans="2:3" ht="17.100000000000001" customHeight="1" x14ac:dyDescent="0.25">
      <c r="B82" s="109">
        <v>72</v>
      </c>
      <c r="C82" s="112" t="s">
        <v>1587</v>
      </c>
    </row>
    <row r="83" spans="2:3" ht="17.100000000000001" customHeight="1" x14ac:dyDescent="0.25">
      <c r="B83" s="109">
        <v>73</v>
      </c>
      <c r="C83" s="112" t="s">
        <v>1588</v>
      </c>
    </row>
    <row r="84" spans="2:3" ht="17.100000000000001" customHeight="1" x14ac:dyDescent="0.25">
      <c r="B84" s="109">
        <v>74</v>
      </c>
      <c r="C84" s="112" t="s">
        <v>1589</v>
      </c>
    </row>
    <row r="85" spans="2:3" ht="17.100000000000001" customHeight="1" x14ac:dyDescent="0.25">
      <c r="B85" s="109">
        <v>75</v>
      </c>
      <c r="C85" s="112" t="s">
        <v>1590</v>
      </c>
    </row>
    <row r="86" spans="2:3" ht="17.100000000000001" customHeight="1" x14ac:dyDescent="0.25">
      <c r="B86" s="109">
        <v>76</v>
      </c>
      <c r="C86" s="112" t="s">
        <v>1591</v>
      </c>
    </row>
    <row r="87" spans="2:3" ht="17.100000000000001" customHeight="1" x14ac:dyDescent="0.25">
      <c r="B87" s="109">
        <v>77</v>
      </c>
      <c r="C87" s="112" t="s">
        <v>1609</v>
      </c>
    </row>
    <row r="88" spans="2:3" ht="17.100000000000001" customHeight="1" x14ac:dyDescent="0.25">
      <c r="B88" s="109">
        <v>78</v>
      </c>
      <c r="C88" s="112" t="s">
        <v>1592</v>
      </c>
    </row>
    <row r="89" spans="2:3" ht="17.100000000000001" customHeight="1" x14ac:dyDescent="0.25">
      <c r="B89" s="109">
        <v>79</v>
      </c>
      <c r="C89" s="112" t="s">
        <v>1593</v>
      </c>
    </row>
    <row r="90" spans="2:3" ht="17.100000000000001" customHeight="1" x14ac:dyDescent="0.25">
      <c r="B90" s="109">
        <v>80</v>
      </c>
      <c r="C90" s="112" t="s">
        <v>1594</v>
      </c>
    </row>
    <row r="91" spans="2:3" ht="17.100000000000001" customHeight="1" x14ac:dyDescent="0.25">
      <c r="B91" s="109">
        <v>81</v>
      </c>
      <c r="C91" s="112" t="s">
        <v>1595</v>
      </c>
    </row>
    <row r="92" spans="2:3" ht="17.100000000000001" customHeight="1" x14ac:dyDescent="0.25">
      <c r="B92" s="109">
        <v>82</v>
      </c>
      <c r="C92" s="112" t="s">
        <v>1596</v>
      </c>
    </row>
    <row r="93" spans="2:3" ht="17.100000000000001" customHeight="1" x14ac:dyDescent="0.25">
      <c r="B93" s="109">
        <v>83</v>
      </c>
      <c r="C93" s="112" t="s">
        <v>1597</v>
      </c>
    </row>
    <row r="94" spans="2:3" ht="17.100000000000001" customHeight="1" x14ac:dyDescent="0.25">
      <c r="B94" s="109">
        <v>84</v>
      </c>
      <c r="C94" s="112" t="s">
        <v>1598</v>
      </c>
    </row>
    <row r="95" spans="2:3" ht="17.100000000000001" customHeight="1" x14ac:dyDescent="0.25">
      <c r="B95" s="109">
        <v>85</v>
      </c>
      <c r="C95" s="112" t="s">
        <v>1599</v>
      </c>
    </row>
    <row r="96" spans="2:3" ht="17.100000000000001" customHeight="1" x14ac:dyDescent="0.25">
      <c r="B96" s="109">
        <v>86</v>
      </c>
      <c r="C96" s="112" t="s">
        <v>1600</v>
      </c>
    </row>
    <row r="97" spans="2:3" ht="17.100000000000001" customHeight="1" x14ac:dyDescent="0.25">
      <c r="B97" s="109">
        <v>87</v>
      </c>
      <c r="C97" s="112" t="s">
        <v>1601</v>
      </c>
    </row>
    <row r="98" spans="2:3" ht="17.100000000000001" customHeight="1" x14ac:dyDescent="0.25">
      <c r="B98" s="109">
        <v>88</v>
      </c>
      <c r="C98" s="112" t="s">
        <v>1602</v>
      </c>
    </row>
    <row r="99" spans="2:3" ht="17.100000000000001" customHeight="1" x14ac:dyDescent="0.25">
      <c r="B99" s="109">
        <v>89</v>
      </c>
      <c r="C99" s="112" t="s">
        <v>1603</v>
      </c>
    </row>
    <row r="100" spans="2:3" ht="17.100000000000001" customHeight="1" x14ac:dyDescent="0.25">
      <c r="B100" s="109">
        <v>90</v>
      </c>
      <c r="C100" s="112" t="s">
        <v>1604</v>
      </c>
    </row>
    <row r="101" spans="2:3" ht="17.100000000000001" customHeight="1" x14ac:dyDescent="0.25">
      <c r="B101" s="109">
        <v>91</v>
      </c>
      <c r="C101" s="112" t="s">
        <v>1605</v>
      </c>
    </row>
    <row r="102" spans="2:3" ht="17.100000000000001" customHeight="1" x14ac:dyDescent="0.25">
      <c r="B102" s="109">
        <v>92</v>
      </c>
      <c r="C102" s="112" t="s">
        <v>1606</v>
      </c>
    </row>
    <row r="103" spans="2:3" ht="17.100000000000001" customHeight="1" x14ac:dyDescent="0.25">
      <c r="B103" s="109">
        <v>93</v>
      </c>
      <c r="C103" s="112" t="s">
        <v>1607</v>
      </c>
    </row>
    <row r="104" spans="2:3" ht="17.100000000000001" customHeight="1" x14ac:dyDescent="0.25">
      <c r="B104" s="109">
        <v>94</v>
      </c>
      <c r="C104" s="112" t="s">
        <v>1608</v>
      </c>
    </row>
    <row r="105" spans="2:3" ht="17.100000000000001" customHeight="1" x14ac:dyDescent="0.25">
      <c r="B105" s="108"/>
    </row>
    <row r="106" spans="2:3" ht="20.25" customHeight="1" x14ac:dyDescent="0.25">
      <c r="B106" s="111" t="s">
        <v>131</v>
      </c>
    </row>
    <row r="107" spans="2:3" ht="17.100000000000001" customHeight="1" x14ac:dyDescent="0.25">
      <c r="B107" s="108"/>
    </row>
    <row r="108" spans="2:3" ht="17.100000000000001" customHeight="1" x14ac:dyDescent="0.25">
      <c r="B108" s="109">
        <v>95</v>
      </c>
      <c r="C108" t="s">
        <v>132</v>
      </c>
    </row>
    <row r="109" spans="2:3" ht="17.100000000000001" customHeight="1" x14ac:dyDescent="0.25">
      <c r="B109" s="113">
        <v>96</v>
      </c>
      <c r="C109" t="s">
        <v>133</v>
      </c>
    </row>
    <row r="110" spans="2:3" ht="17.100000000000001" customHeight="1" x14ac:dyDescent="0.25">
      <c r="B110" s="113">
        <v>97</v>
      </c>
      <c r="C110" t="s">
        <v>134</v>
      </c>
    </row>
    <row r="111" spans="2:3" ht="17.100000000000001" customHeight="1" x14ac:dyDescent="0.25">
      <c r="B111" s="113">
        <v>98</v>
      </c>
      <c r="C111" t="s">
        <v>135</v>
      </c>
    </row>
    <row r="112" spans="2:3" ht="17.100000000000001" customHeight="1" x14ac:dyDescent="0.25">
      <c r="B112" s="109">
        <v>99</v>
      </c>
      <c r="C112" t="s">
        <v>136</v>
      </c>
    </row>
    <row r="113" spans="2:3" ht="17.100000000000001" customHeight="1" x14ac:dyDescent="0.25">
      <c r="B113" s="113">
        <v>100</v>
      </c>
      <c r="C113" t="s">
        <v>137</v>
      </c>
    </row>
    <row r="114" spans="2:3" ht="17.100000000000001" customHeight="1" x14ac:dyDescent="0.25">
      <c r="B114" s="109">
        <v>101</v>
      </c>
      <c r="C114" t="s">
        <v>1610</v>
      </c>
    </row>
    <row r="115" spans="2:3" ht="17.100000000000001" customHeight="1" x14ac:dyDescent="0.25">
      <c r="B115" s="109">
        <v>102</v>
      </c>
      <c r="C115" t="s">
        <v>138</v>
      </c>
    </row>
    <row r="116" spans="2:3" ht="17.100000000000001" customHeight="1" x14ac:dyDescent="0.25">
      <c r="B116" s="109">
        <v>103</v>
      </c>
      <c r="C116" t="s">
        <v>139</v>
      </c>
    </row>
    <row r="117" spans="2:3" ht="17.100000000000001" customHeight="1" x14ac:dyDescent="0.25">
      <c r="B117" s="109">
        <v>104</v>
      </c>
      <c r="C117" t="s">
        <v>140</v>
      </c>
    </row>
    <row r="118" spans="2:3" ht="17.100000000000001" customHeight="1" x14ac:dyDescent="0.25">
      <c r="B118" s="109">
        <v>105</v>
      </c>
      <c r="C118" t="s">
        <v>1611</v>
      </c>
    </row>
    <row r="119" spans="2:3" ht="17.100000000000001" customHeight="1" x14ac:dyDescent="0.25">
      <c r="B119" s="109">
        <v>106</v>
      </c>
      <c r="C119" t="s">
        <v>141</v>
      </c>
    </row>
    <row r="120" spans="2:3" ht="17.100000000000001" customHeight="1" x14ac:dyDescent="0.25">
      <c r="B120" s="109">
        <v>107</v>
      </c>
      <c r="C120" t="s">
        <v>142</v>
      </c>
    </row>
    <row r="121" spans="2:3" ht="17.100000000000001" customHeight="1" x14ac:dyDescent="0.25">
      <c r="B121" s="109">
        <v>108</v>
      </c>
      <c r="C121" t="s">
        <v>143</v>
      </c>
    </row>
    <row r="122" spans="2:3" ht="17.100000000000001" customHeight="1" x14ac:dyDescent="0.25">
      <c r="B122" s="109">
        <v>109</v>
      </c>
      <c r="C122" t="s">
        <v>144</v>
      </c>
    </row>
    <row r="123" spans="2:3" ht="17.100000000000001" customHeight="1" x14ac:dyDescent="0.25">
      <c r="B123" s="109">
        <v>110</v>
      </c>
      <c r="C123" t="s">
        <v>145</v>
      </c>
    </row>
    <row r="124" spans="2:3" ht="17.100000000000001" customHeight="1" x14ac:dyDescent="0.25">
      <c r="B124" s="109">
        <v>111</v>
      </c>
      <c r="C124" t="s">
        <v>146</v>
      </c>
    </row>
    <row r="125" spans="2:3" ht="17.100000000000001" customHeight="1" x14ac:dyDescent="0.25">
      <c r="B125" s="109">
        <v>112</v>
      </c>
      <c r="C125" t="s">
        <v>147</v>
      </c>
    </row>
    <row r="126" spans="2:3" ht="17.100000000000001" customHeight="1" x14ac:dyDescent="0.25"/>
    <row r="127" spans="2:3" ht="20.25" customHeight="1" x14ac:dyDescent="0.25">
      <c r="B127" s="115" t="s">
        <v>148</v>
      </c>
    </row>
    <row r="128" spans="2:3" ht="17.100000000000001" customHeight="1" x14ac:dyDescent="0.25">
      <c r="B128" s="116"/>
    </row>
    <row r="129" spans="1:3" ht="17.100000000000001" customHeight="1" x14ac:dyDescent="0.25">
      <c r="B129" s="109">
        <v>113</v>
      </c>
      <c r="C129" t="s">
        <v>1614</v>
      </c>
    </row>
    <row r="130" spans="1:3" ht="17.100000000000001" customHeight="1" x14ac:dyDescent="0.25">
      <c r="B130" s="109">
        <v>114</v>
      </c>
      <c r="C130" t="s">
        <v>1615</v>
      </c>
    </row>
    <row r="131" spans="1:3" ht="17.100000000000001" customHeight="1" x14ac:dyDescent="0.25">
      <c r="B131" s="109">
        <v>115</v>
      </c>
      <c r="C131" t="s">
        <v>1617</v>
      </c>
    </row>
    <row r="132" spans="1:3" ht="17.100000000000001" customHeight="1" x14ac:dyDescent="0.25">
      <c r="B132" s="109">
        <v>116</v>
      </c>
      <c r="C132" t="s">
        <v>1616</v>
      </c>
    </row>
    <row r="133" spans="1:3" ht="17.100000000000001" customHeight="1" x14ac:dyDescent="0.25">
      <c r="A133" s="6"/>
      <c r="B133" s="109">
        <v>117</v>
      </c>
      <c r="C133" t="s">
        <v>1613</v>
      </c>
    </row>
    <row r="134" spans="1:3" ht="17.100000000000001" customHeight="1" x14ac:dyDescent="0.25">
      <c r="A134" s="6"/>
    </row>
    <row r="135" spans="1:3" ht="20.25" customHeight="1" x14ac:dyDescent="0.3">
      <c r="B135" s="117" t="s">
        <v>149</v>
      </c>
    </row>
    <row r="136" spans="1:3" ht="17.100000000000001" customHeight="1" x14ac:dyDescent="0.25">
      <c r="B136" s="118"/>
    </row>
    <row r="137" spans="1:3" ht="17.100000000000001" customHeight="1" x14ac:dyDescent="0.25">
      <c r="B137" s="109">
        <v>118</v>
      </c>
      <c r="C137" t="s">
        <v>150</v>
      </c>
    </row>
    <row r="138" spans="1:3" ht="17.100000000000001" customHeight="1" x14ac:dyDescent="0.25">
      <c r="B138" s="109">
        <v>119</v>
      </c>
      <c r="C138" t="s">
        <v>151</v>
      </c>
    </row>
    <row r="139" spans="1:3" ht="17.100000000000001" customHeight="1" x14ac:dyDescent="0.25">
      <c r="B139" s="109">
        <v>120</v>
      </c>
      <c r="C139" t="s">
        <v>152</v>
      </c>
    </row>
    <row r="140" spans="1:3" ht="17.100000000000001" customHeight="1" x14ac:dyDescent="0.25">
      <c r="B140" s="109">
        <v>121</v>
      </c>
      <c r="C140" t="s">
        <v>153</v>
      </c>
    </row>
    <row r="141" spans="1:3" ht="17.100000000000001" customHeight="1" x14ac:dyDescent="0.25">
      <c r="B141" s="109">
        <v>122</v>
      </c>
      <c r="C141" t="s">
        <v>154</v>
      </c>
    </row>
    <row r="142" spans="1:3" ht="17.100000000000001" customHeight="1" x14ac:dyDescent="0.25">
      <c r="B142" s="109">
        <v>123</v>
      </c>
      <c r="C142" t="s">
        <v>155</v>
      </c>
    </row>
    <row r="143" spans="1:3" ht="17.100000000000001" customHeight="1" x14ac:dyDescent="0.25">
      <c r="B143" s="109">
        <v>124</v>
      </c>
      <c r="C143" t="s">
        <v>156</v>
      </c>
    </row>
    <row r="144" spans="1:3" ht="17.100000000000001" customHeight="1" x14ac:dyDescent="0.25">
      <c r="B144" s="109">
        <v>125</v>
      </c>
      <c r="C144" t="s">
        <v>157</v>
      </c>
    </row>
    <row r="145" spans="1:3" ht="17.100000000000001" customHeight="1" x14ac:dyDescent="0.25">
      <c r="B145" s="109">
        <v>126</v>
      </c>
      <c r="C145" t="s">
        <v>158</v>
      </c>
    </row>
    <row r="146" spans="1:3" ht="17.100000000000001" customHeight="1" x14ac:dyDescent="0.25">
      <c r="B146" s="109">
        <v>127</v>
      </c>
      <c r="C146" t="s">
        <v>159</v>
      </c>
    </row>
    <row r="147" spans="1:3" ht="17.100000000000001" customHeight="1" x14ac:dyDescent="0.25">
      <c r="A147" s="6"/>
    </row>
    <row r="148" spans="1:3" ht="20.25" customHeight="1" x14ac:dyDescent="0.3">
      <c r="B148" s="119" t="s">
        <v>160</v>
      </c>
    </row>
    <row r="149" spans="1:3" ht="17.100000000000001" customHeight="1" x14ac:dyDescent="0.25">
      <c r="B149" s="120"/>
    </row>
    <row r="150" spans="1:3" ht="17.100000000000001" customHeight="1" x14ac:dyDescent="0.25">
      <c r="B150" s="109">
        <v>128</v>
      </c>
      <c r="C150" t="s">
        <v>161</v>
      </c>
    </row>
    <row r="151" spans="1:3" ht="17.100000000000001" customHeight="1" x14ac:dyDescent="0.25">
      <c r="B151" s="109">
        <v>129</v>
      </c>
      <c r="C151" t="s">
        <v>162</v>
      </c>
    </row>
    <row r="152" spans="1:3" ht="17.100000000000001" customHeight="1" x14ac:dyDescent="0.25">
      <c r="B152" s="109">
        <v>130</v>
      </c>
      <c r="C152" t="s">
        <v>163</v>
      </c>
    </row>
    <row r="153" spans="1:3" ht="17.100000000000001" customHeight="1" x14ac:dyDescent="0.25">
      <c r="B153" s="109">
        <v>131</v>
      </c>
      <c r="C153" t="s">
        <v>164</v>
      </c>
    </row>
    <row r="154" spans="1:3" ht="17.100000000000001" customHeight="1" x14ac:dyDescent="0.25">
      <c r="B154" s="6">
        <v>132</v>
      </c>
      <c r="C154" t="s">
        <v>165</v>
      </c>
    </row>
    <row r="155" spans="1:3" ht="17.100000000000001" customHeight="1" x14ac:dyDescent="0.25">
      <c r="B155" s="109">
        <v>133</v>
      </c>
      <c r="C155" t="s">
        <v>166</v>
      </c>
    </row>
    <row r="156" spans="1:3" ht="17.100000000000001" customHeight="1" x14ac:dyDescent="0.25">
      <c r="B156" s="6">
        <v>134</v>
      </c>
      <c r="C156" t="s">
        <v>167</v>
      </c>
    </row>
    <row r="157" spans="1:3" ht="17.100000000000001" customHeight="1" x14ac:dyDescent="0.25">
      <c r="B157" s="109">
        <v>135</v>
      </c>
      <c r="C157" t="s">
        <v>168</v>
      </c>
    </row>
    <row r="158" spans="1:3" ht="17.100000000000001" customHeight="1" x14ac:dyDescent="0.25">
      <c r="B158" s="109">
        <v>136</v>
      </c>
      <c r="C158" t="s">
        <v>169</v>
      </c>
    </row>
    <row r="159" spans="1:3" ht="17.100000000000001" customHeight="1" x14ac:dyDescent="0.25">
      <c r="B159" s="121"/>
    </row>
    <row r="160" spans="1:3" ht="17.100000000000001" customHeight="1" x14ac:dyDescent="0.3">
      <c r="B160" s="119" t="s">
        <v>170</v>
      </c>
    </row>
    <row r="161" spans="1:3" ht="17.100000000000001" customHeight="1" x14ac:dyDescent="0.25">
      <c r="B161" s="120"/>
      <c r="C161" s="122"/>
    </row>
    <row r="162" spans="1:3" ht="17.100000000000001" customHeight="1" x14ac:dyDescent="0.25">
      <c r="B162" s="109">
        <v>137</v>
      </c>
      <c r="C162" t="s">
        <v>171</v>
      </c>
    </row>
    <row r="163" spans="1:3" ht="17.100000000000001" customHeight="1" x14ac:dyDescent="0.25">
      <c r="B163" s="109">
        <v>138</v>
      </c>
      <c r="C163" t="s">
        <v>172</v>
      </c>
    </row>
    <row r="164" spans="1:3" ht="17.100000000000001" customHeight="1" x14ac:dyDescent="0.25">
      <c r="B164" s="109">
        <v>139</v>
      </c>
      <c r="C164" t="s">
        <v>1618</v>
      </c>
    </row>
    <row r="165" spans="1:3" ht="17.100000000000001" customHeight="1" x14ac:dyDescent="0.25">
      <c r="B165" s="109">
        <v>140</v>
      </c>
      <c r="C165" t="s">
        <v>173</v>
      </c>
    </row>
    <row r="166" spans="1:3" ht="17.100000000000001" customHeight="1" x14ac:dyDescent="0.25">
      <c r="B166" s="109">
        <v>141</v>
      </c>
      <c r="C166" t="s">
        <v>174</v>
      </c>
    </row>
    <row r="167" spans="1:3" ht="17.100000000000001" customHeight="1" x14ac:dyDescent="0.25">
      <c r="B167" s="109">
        <v>142</v>
      </c>
      <c r="C167" t="s">
        <v>1619</v>
      </c>
    </row>
    <row r="168" spans="1:3" ht="17.100000000000001" customHeight="1" x14ac:dyDescent="0.25">
      <c r="B168" s="109">
        <v>143</v>
      </c>
      <c r="C168" t="s">
        <v>175</v>
      </c>
    </row>
    <row r="169" spans="1:3" ht="17.100000000000001" customHeight="1" x14ac:dyDescent="0.25">
      <c r="B169" s="109">
        <v>144</v>
      </c>
      <c r="C169" t="s">
        <v>176</v>
      </c>
    </row>
    <row r="170" spans="1:3" ht="17.100000000000001" customHeight="1" x14ac:dyDescent="0.25">
      <c r="B170" s="109">
        <v>145</v>
      </c>
      <c r="C170" t="s">
        <v>177</v>
      </c>
    </row>
    <row r="171" spans="1:3" ht="17.100000000000001" customHeight="1" x14ac:dyDescent="0.25">
      <c r="B171" s="109">
        <v>146</v>
      </c>
      <c r="C171" t="s">
        <v>178</v>
      </c>
    </row>
    <row r="172" spans="1:3" ht="17.100000000000001" customHeight="1" x14ac:dyDescent="0.25">
      <c r="B172" s="109">
        <v>147</v>
      </c>
      <c r="C172" t="s">
        <v>179</v>
      </c>
    </row>
    <row r="173" spans="1:3" ht="17.100000000000001" customHeight="1" x14ac:dyDescent="0.25">
      <c r="B173" s="109">
        <v>148</v>
      </c>
      <c r="C173" t="s">
        <v>180</v>
      </c>
    </row>
    <row r="174" spans="1:3" ht="17.100000000000001" customHeight="1" x14ac:dyDescent="0.25">
      <c r="C174" s="122"/>
    </row>
    <row r="175" spans="1:3" ht="20.25" customHeight="1" x14ac:dyDescent="0.3">
      <c r="A175" s="6"/>
      <c r="B175" s="119" t="s">
        <v>181</v>
      </c>
    </row>
    <row r="176" spans="1:3" ht="17.100000000000001" customHeight="1" x14ac:dyDescent="0.25">
      <c r="A176" s="123"/>
      <c r="B176" s="116"/>
    </row>
    <row r="177" spans="2:3" ht="17.100000000000001" customHeight="1" x14ac:dyDescent="0.25">
      <c r="B177" s="124">
        <v>149</v>
      </c>
      <c r="C177" t="s">
        <v>106</v>
      </c>
    </row>
    <row r="178" spans="2:3" ht="17.100000000000001" customHeight="1" x14ac:dyDescent="0.25">
      <c r="B178" s="124">
        <v>150</v>
      </c>
      <c r="C178" t="s">
        <v>107</v>
      </c>
    </row>
    <row r="179" spans="2:3" ht="17.100000000000001" customHeight="1" x14ac:dyDescent="0.25">
      <c r="B179" s="124">
        <v>151</v>
      </c>
      <c r="C179" t="s">
        <v>108</v>
      </c>
    </row>
    <row r="180" spans="2:3" ht="17.100000000000001" customHeight="1" x14ac:dyDescent="0.25">
      <c r="B180" s="124">
        <v>152</v>
      </c>
      <c r="C180" t="s">
        <v>109</v>
      </c>
    </row>
    <row r="181" spans="2:3" ht="17.100000000000001" customHeight="1" x14ac:dyDescent="0.25">
      <c r="B181" s="124">
        <v>153</v>
      </c>
      <c r="C181" t="s">
        <v>110</v>
      </c>
    </row>
    <row r="182" spans="2:3" ht="17.100000000000001" customHeight="1" x14ac:dyDescent="0.25">
      <c r="B182" s="124">
        <v>154</v>
      </c>
      <c r="C182" t="s">
        <v>111</v>
      </c>
    </row>
    <row r="183" spans="2:3" ht="17.100000000000001" customHeight="1" x14ac:dyDescent="0.25">
      <c r="B183" s="124">
        <v>155</v>
      </c>
      <c r="C183" t="s">
        <v>112</v>
      </c>
    </row>
    <row r="184" spans="2:3" ht="17.100000000000001" customHeight="1" x14ac:dyDescent="0.25">
      <c r="B184" s="124">
        <v>156</v>
      </c>
      <c r="C184" t="s">
        <v>113</v>
      </c>
    </row>
    <row r="185" spans="2:3" ht="17.100000000000001" customHeight="1" x14ac:dyDescent="0.25">
      <c r="B185" s="124">
        <v>157</v>
      </c>
      <c r="C185" t="s">
        <v>114</v>
      </c>
    </row>
    <row r="186" spans="2:3" ht="17.100000000000001" customHeight="1" x14ac:dyDescent="0.25">
      <c r="B186" s="108"/>
    </row>
    <row r="187" spans="2:3" ht="20.25" customHeight="1" x14ac:dyDescent="0.25">
      <c r="B187" s="107" t="s">
        <v>182</v>
      </c>
    </row>
    <row r="188" spans="2:3" ht="17.100000000000001" customHeight="1" x14ac:dyDescent="0.25">
      <c r="B188" s="120"/>
    </row>
    <row r="189" spans="2:3" ht="17.100000000000001" customHeight="1" x14ac:dyDescent="0.25">
      <c r="B189" s="110">
        <v>158</v>
      </c>
      <c r="C189" s="921" t="s">
        <v>1713</v>
      </c>
    </row>
    <row r="190" spans="2:3" ht="17.100000000000001" customHeight="1" x14ac:dyDescent="0.25">
      <c r="B190" s="110">
        <v>159</v>
      </c>
      <c r="C190" s="921" t="s">
        <v>1714</v>
      </c>
    </row>
    <row r="191" spans="2:3" ht="17.100000000000001" customHeight="1" x14ac:dyDescent="0.25">
      <c r="B191" s="109">
        <v>160</v>
      </c>
      <c r="C191" s="921" t="s">
        <v>1567</v>
      </c>
    </row>
    <row r="192" spans="2:3" ht="17.100000000000001" customHeight="1" x14ac:dyDescent="0.25">
      <c r="B192" s="109">
        <v>161</v>
      </c>
      <c r="C192" s="921" t="s">
        <v>1568</v>
      </c>
    </row>
    <row r="193" spans="1:3" ht="17.100000000000001" customHeight="1" x14ac:dyDescent="0.25">
      <c r="A193" s="6"/>
    </row>
    <row r="194" spans="1:3" ht="20.25" customHeight="1" x14ac:dyDescent="0.3">
      <c r="B194" s="119" t="s">
        <v>183</v>
      </c>
    </row>
    <row r="195" spans="1:3" ht="17.100000000000001" customHeight="1" x14ac:dyDescent="0.25">
      <c r="B195" s="120"/>
    </row>
    <row r="196" spans="1:3" ht="17.100000000000001" customHeight="1" x14ac:dyDescent="0.25">
      <c r="B196" s="110">
        <v>162</v>
      </c>
      <c r="C196" t="s">
        <v>1569</v>
      </c>
    </row>
    <row r="197" spans="1:3" ht="17.100000000000001" customHeight="1" x14ac:dyDescent="0.25">
      <c r="B197" s="110">
        <v>163</v>
      </c>
      <c r="C197" t="s">
        <v>1570</v>
      </c>
    </row>
    <row r="198" spans="1:3" x14ac:dyDescent="0.25">
      <c r="B198" s="108"/>
    </row>
    <row r="199" spans="1:3" x14ac:dyDescent="0.25">
      <c r="B199" s="108"/>
    </row>
    <row r="200" spans="1:3" x14ac:dyDescent="0.25">
      <c r="B200" s="108"/>
    </row>
    <row r="201" spans="1:3" x14ac:dyDescent="0.25">
      <c r="B201" s="108"/>
    </row>
    <row r="202" spans="1:3" x14ac:dyDescent="0.25">
      <c r="B202" s="108"/>
    </row>
    <row r="203" spans="1:3" x14ac:dyDescent="0.25">
      <c r="B203" s="108"/>
    </row>
    <row r="204" spans="1:3" x14ac:dyDescent="0.25">
      <c r="B204" s="108"/>
    </row>
    <row r="205" spans="1:3" x14ac:dyDescent="0.25">
      <c r="B205" s="108"/>
    </row>
    <row r="206" spans="1:3" x14ac:dyDescent="0.25">
      <c r="B206" s="108"/>
    </row>
    <row r="207" spans="1:3" x14ac:dyDescent="0.25">
      <c r="B207" s="108"/>
    </row>
  </sheetData>
  <hyperlinks>
    <hyperlink ref="B76" location="'66'!A1" display="'66'!A1" xr:uid="{00000000-0004-0000-0200-000000000000}"/>
    <hyperlink ref="B77" location="'67 68'!A1" display="'67 68'!A1" xr:uid="{00000000-0004-0000-0200-000001000000}"/>
    <hyperlink ref="B78" location="'67 68'!A1" display="'67 68'!A1" xr:uid="{00000000-0004-0000-0200-000002000000}"/>
    <hyperlink ref="B79" location="'69'!A1" display="'69'!A1" xr:uid="{00000000-0004-0000-0200-000003000000}"/>
    <hyperlink ref="B80" location="'70'!A1" display="'70'!A1" xr:uid="{00000000-0004-0000-0200-000004000000}"/>
    <hyperlink ref="B81" location="'71'!A1" display="'71'!A1" xr:uid="{00000000-0004-0000-0200-000005000000}"/>
    <hyperlink ref="B82" location="'72 73'!A1" display="'72 73'!A1" xr:uid="{00000000-0004-0000-0200-000006000000}"/>
    <hyperlink ref="B83" location="'72 73'!A1" display="'72 73'!A1" xr:uid="{00000000-0004-0000-0200-000007000000}"/>
    <hyperlink ref="B84" location="'74'!A1" display="'74'!A1" xr:uid="{00000000-0004-0000-0200-000008000000}"/>
    <hyperlink ref="B85" location="'75 76'!A1" display="'75 76'!A1" xr:uid="{00000000-0004-0000-0200-000009000000}"/>
    <hyperlink ref="B86" location="'75 76'!A1" display="'75 76'!A1" xr:uid="{00000000-0004-0000-0200-00000A000000}"/>
    <hyperlink ref="B87" location="'77'!A1" display="'77'!A1" xr:uid="{00000000-0004-0000-0200-00000B000000}"/>
    <hyperlink ref="B88" location="'78'!A1" display="'78'!A1" xr:uid="{00000000-0004-0000-0200-00000C000000}"/>
    <hyperlink ref="B89" location="'79 80 81 82'!A1" display="'79 80 81 82'!A1" xr:uid="{00000000-0004-0000-0200-00000D000000}"/>
    <hyperlink ref="B90" location="'79 80 81 82'!A1" display="'79 80 81 82'!A1" xr:uid="{00000000-0004-0000-0200-00000E000000}"/>
    <hyperlink ref="B91" location="'79 80 81 82'!A1" display="'79 80 81 82'!A1" xr:uid="{00000000-0004-0000-0200-00000F000000}"/>
    <hyperlink ref="B92" location="'79 80 81 82'!A1" display="'79 80 81 82'!A1" xr:uid="{00000000-0004-0000-0200-000010000000}"/>
    <hyperlink ref="B93" location="'83 84'!A1" display="'83 84'!A1" xr:uid="{00000000-0004-0000-0200-000011000000}"/>
    <hyperlink ref="B94" location="'83 84'!A1" display="'83 84'!A1" xr:uid="{00000000-0004-0000-0200-000012000000}"/>
    <hyperlink ref="B95" location="'85'!A1" display="'85'!A1" xr:uid="{00000000-0004-0000-0200-000013000000}"/>
    <hyperlink ref="B96" location="'86'!A1" display="'86'!A1" xr:uid="{00000000-0004-0000-0200-000014000000}"/>
    <hyperlink ref="B97" location="'87'!A1" display="'87'!A1" xr:uid="{00000000-0004-0000-0200-000015000000}"/>
    <hyperlink ref="B98" location="'88'!A1" display="'88'!A1" xr:uid="{00000000-0004-0000-0200-000016000000}"/>
    <hyperlink ref="B99" location="'89 90'!A1" display="'89 90'!A1" xr:uid="{00000000-0004-0000-0200-000017000000}"/>
    <hyperlink ref="B100" location="'89 90'!A1" display="'89 90'!A1" xr:uid="{00000000-0004-0000-0200-000018000000}"/>
    <hyperlink ref="B101" location="'91 92'!A1" display="'91 92'!A1" xr:uid="{00000000-0004-0000-0200-000019000000}"/>
    <hyperlink ref="B102" location="'91 92'!A1" display="'91 92'!A1" xr:uid="{00000000-0004-0000-0200-00001A000000}"/>
    <hyperlink ref="B103" location="'93 94'!A1" display="'93 94'!A1" xr:uid="{00000000-0004-0000-0200-00001B000000}"/>
    <hyperlink ref="B104" location="'93 94'!A1" display="'93 94'!A1" xr:uid="{00000000-0004-0000-0200-00001C000000}"/>
    <hyperlink ref="B108" location="'95'!A1" display="'95'!A1" xr:uid="{00000000-0004-0000-0200-00001D000000}"/>
    <hyperlink ref="B109" location="'96 97'!A1" display="'96 97'!A1" xr:uid="{00000000-0004-0000-0200-00001E000000}"/>
    <hyperlink ref="B110" location="'96 97'!A1" display="'96 97'!A1" xr:uid="{00000000-0004-0000-0200-00001F000000}"/>
    <hyperlink ref="B111" location="'98'!A1" display="'98'!A1" xr:uid="{00000000-0004-0000-0200-000020000000}"/>
    <hyperlink ref="B112" location="'99'!A1" display="'99'!A1" xr:uid="{00000000-0004-0000-0200-000021000000}"/>
    <hyperlink ref="B113" location="'100'!A1" display="'100'!A1" xr:uid="{00000000-0004-0000-0200-000022000000}"/>
    <hyperlink ref="B114" location="'101'!A1" display="'101'!A1" xr:uid="{00000000-0004-0000-0200-000023000000}"/>
    <hyperlink ref="B115" location="'102'!A1" display="'102'!A1" xr:uid="{00000000-0004-0000-0200-000024000000}"/>
    <hyperlink ref="B116" location="'103-104'!A1" display="'103-104'!A1" xr:uid="{00000000-0004-0000-0200-000025000000}"/>
    <hyperlink ref="B117" location="'103-104'!A1" display="'103-104'!A1" xr:uid="{00000000-0004-0000-0200-000026000000}"/>
    <hyperlink ref="B118" location="'105'!A1" display="'105'!A1" xr:uid="{00000000-0004-0000-0200-000027000000}"/>
    <hyperlink ref="B119" location="'106'!A1" display="'106'!A1" xr:uid="{00000000-0004-0000-0200-000028000000}"/>
    <hyperlink ref="B120" location="'107'!A1" display="'107'!A1" xr:uid="{00000000-0004-0000-0200-000029000000}"/>
    <hyperlink ref="B121" location="'108'!A1" display="'108'!A1" xr:uid="{00000000-0004-0000-0200-00002A000000}"/>
    <hyperlink ref="B122" location="'109'!A1" display="'109'!A1" xr:uid="{00000000-0004-0000-0200-00002B000000}"/>
    <hyperlink ref="B123" location="'110'!A1" display="'110'!A1" xr:uid="{00000000-0004-0000-0200-00002C000000}"/>
    <hyperlink ref="B124" location="'111'!A1" display="'111'!A1" xr:uid="{00000000-0004-0000-0200-00002D000000}"/>
    <hyperlink ref="B125" location="'112'!A1" display="'112'!A1" xr:uid="{00000000-0004-0000-0200-00002E000000}"/>
    <hyperlink ref="B129" location="'113'!A1" display="'113'!A1" xr:uid="{00000000-0004-0000-0200-00002F000000}"/>
    <hyperlink ref="B130" location="'114'!A1" display="'114'!A1" xr:uid="{00000000-0004-0000-0200-000030000000}"/>
    <hyperlink ref="B131" location="'115'!A1" display="'115'!A1" xr:uid="{00000000-0004-0000-0200-000031000000}"/>
    <hyperlink ref="B132" location="'116'!A1" display="'116'!A1" xr:uid="{00000000-0004-0000-0200-000032000000}"/>
    <hyperlink ref="B133" location="'117'!A1" display="'117'!A1" xr:uid="{00000000-0004-0000-0200-000033000000}"/>
    <hyperlink ref="B8" location="'1 2'!A1" display="'1 2'!A1" xr:uid="{00000000-0004-0000-0200-000034000000}"/>
    <hyperlink ref="B9" location="'1 2'!Área_de_impresión" display="'1 2'!Área_de_impresión" xr:uid="{00000000-0004-0000-0200-000035000000}"/>
    <hyperlink ref="B10" location="'3 4'!A1" display="'3 4'!A1" xr:uid="{00000000-0004-0000-0200-000036000000}"/>
    <hyperlink ref="B11" location="'3 4'!A29" display="'3 4'!A29" xr:uid="{00000000-0004-0000-0200-000037000000}"/>
    <hyperlink ref="B12" location="'5'!A1" display="'5'!A1" xr:uid="{00000000-0004-0000-0200-000038000000}"/>
    <hyperlink ref="B13" location="'6'!A1" display="'6'!A1" xr:uid="{00000000-0004-0000-0200-000039000000}"/>
    <hyperlink ref="B14" location="'7 8'!A1" display="'7 8'!A1" xr:uid="{00000000-0004-0000-0200-00003A000000}"/>
    <hyperlink ref="B15" location="'7 8'!A29" display="'7 8'!A29" xr:uid="{00000000-0004-0000-0200-00003B000000}"/>
    <hyperlink ref="B16" location="'9 10'!A1" display="'9 10'!A1" xr:uid="{00000000-0004-0000-0200-00003C000000}"/>
    <hyperlink ref="B17" location="'9 10'!A31" display="'9 10'!A31" xr:uid="{00000000-0004-0000-0200-00003D000000}"/>
    <hyperlink ref="B18" location="'11'!A1" display="'11'!A1" xr:uid="{00000000-0004-0000-0200-00003E000000}"/>
    <hyperlink ref="B19" location="'12'!A1" display="'12'!A1" xr:uid="{00000000-0004-0000-0200-00003F000000}"/>
    <hyperlink ref="B20" location="'13'!A1" display="'13'!A1" xr:uid="{00000000-0004-0000-0200-000040000000}"/>
    <hyperlink ref="B21" location="'14'!A1" display="'14'!A1" xr:uid="{00000000-0004-0000-0200-000041000000}"/>
    <hyperlink ref="B22" location="'15'!A1" display="'15'!A1" xr:uid="{00000000-0004-0000-0200-000042000000}"/>
    <hyperlink ref="B23" location="'16'!A1" display="'16'!A1" xr:uid="{00000000-0004-0000-0200-000043000000}"/>
    <hyperlink ref="B24" location="'17'!A1" display="'17'!A1" xr:uid="{00000000-0004-0000-0200-000044000000}"/>
    <hyperlink ref="B25" location="'18'!A1" display="'18'!A1" xr:uid="{00000000-0004-0000-0200-000045000000}"/>
    <hyperlink ref="B26" location="'19'!A1" display="'19'!A1" xr:uid="{00000000-0004-0000-0200-000046000000}"/>
    <hyperlink ref="B27" location="'20'!A1" display="'20'!A1" xr:uid="{00000000-0004-0000-0200-000047000000}"/>
    <hyperlink ref="B28" location="'21'!A1" display="'21'!A1" xr:uid="{00000000-0004-0000-0200-000048000000}"/>
    <hyperlink ref="B29" location="'22'!A1" display="'22'!A1" xr:uid="{00000000-0004-0000-0200-000049000000}"/>
    <hyperlink ref="B30" location="'23'!A1" display="'23'!A1" xr:uid="{00000000-0004-0000-0200-00004A000000}"/>
    <hyperlink ref="B31" location="'24'!A1" display="'24'!A1" xr:uid="{00000000-0004-0000-0200-00004B000000}"/>
    <hyperlink ref="B32" location="'25'!A1" display="'25'!A1" xr:uid="{00000000-0004-0000-0200-00004C000000}"/>
    <hyperlink ref="B33" location="'26'!A1" display="'26'!A1" xr:uid="{00000000-0004-0000-0200-00004D000000}"/>
    <hyperlink ref="B34" location="'27'!A1" display="'27'!A1" xr:uid="{00000000-0004-0000-0200-00004E000000}"/>
    <hyperlink ref="B35" location="'28'!A1" display="'28'!A1" xr:uid="{00000000-0004-0000-0200-00004F000000}"/>
    <hyperlink ref="B36" location="'29'!A1" display="'29'!A1" xr:uid="{00000000-0004-0000-0200-000050000000}"/>
    <hyperlink ref="B37" location="'30'!A1" display="'30'!A1" xr:uid="{00000000-0004-0000-0200-000051000000}"/>
    <hyperlink ref="B38" location="'31'!A1" display="'31'!A1" xr:uid="{00000000-0004-0000-0200-000052000000}"/>
    <hyperlink ref="B39" location="'32'!A1" display="'32'!A1" xr:uid="{00000000-0004-0000-0200-000053000000}"/>
    <hyperlink ref="B40" location="'33'!A1" display="'33'!A1" xr:uid="{00000000-0004-0000-0200-000054000000}"/>
    <hyperlink ref="B41" location="'34'!A1" display="'34'!A1" xr:uid="{00000000-0004-0000-0200-000055000000}"/>
    <hyperlink ref="B42" location="'35'!A1" display="'35'!A1" xr:uid="{00000000-0004-0000-0200-000056000000}"/>
    <hyperlink ref="B43" location="'36'!A1" display="'36'!A1" xr:uid="{00000000-0004-0000-0200-000057000000}"/>
    <hyperlink ref="B44" location="'37'!A1" display="'37'!A1" xr:uid="{00000000-0004-0000-0200-000058000000}"/>
    <hyperlink ref="B45" location="'38'!A1" display="'38'!A1" xr:uid="{00000000-0004-0000-0200-000059000000}"/>
    <hyperlink ref="B46" location="'39'!A1" display="'39'!A1" xr:uid="{00000000-0004-0000-0200-00005A000000}"/>
    <hyperlink ref="B56" location="'47 48 49'!A1" display="'47 48 49'!A1" xr:uid="{00000000-0004-0000-0200-00005B000000}"/>
    <hyperlink ref="B57" location="'50'!A1" display="'50'!A1" xr:uid="{00000000-0004-0000-0200-00005C000000}"/>
    <hyperlink ref="B58" location="'51'!A1" display="'51'!A1" xr:uid="{00000000-0004-0000-0200-00005D000000}"/>
    <hyperlink ref="B59" location="'52'!A1" display="'52'!A1" xr:uid="{00000000-0004-0000-0200-00005E000000}"/>
    <hyperlink ref="B60" location="'53'!A1" display="'53'!A1" xr:uid="{00000000-0004-0000-0200-00005F000000}"/>
    <hyperlink ref="B61" location="'54'!A1" display="'54'!A1" xr:uid="{00000000-0004-0000-0200-000060000000}"/>
    <hyperlink ref="B62" location="'55'!A1" display="'55'!A1" xr:uid="{00000000-0004-0000-0200-000061000000}"/>
    <hyperlink ref="B63" location="'56'!A1" display="'56'!A1" xr:uid="{00000000-0004-0000-0200-000062000000}"/>
    <hyperlink ref="B64" location="'57'!A1" display="'57'!A1" xr:uid="{00000000-0004-0000-0200-000063000000}"/>
    <hyperlink ref="B67" location="'60'!A1" display="'60'!A1" xr:uid="{00000000-0004-0000-0200-000064000000}"/>
    <hyperlink ref="B68" location="'61'!A1" display="'61'!A1" xr:uid="{00000000-0004-0000-0200-000065000000}"/>
    <hyperlink ref="B47" location="'40'!A1" display="'40'!A1" xr:uid="{00000000-0004-0000-0200-000066000000}"/>
    <hyperlink ref="B48" location="'41'!A1" display="'41'!A1" xr:uid="{00000000-0004-0000-0200-000067000000}"/>
    <hyperlink ref="B49" location="'42'!A1" display="'42'!A1" xr:uid="{00000000-0004-0000-0200-000068000000}"/>
    <hyperlink ref="B50" location="'43'!A1" display="'43'!A1" xr:uid="{00000000-0004-0000-0200-000069000000}"/>
    <hyperlink ref="B51" location="'44 45 46'!A1" display="'44 45 46'!A1" xr:uid="{00000000-0004-0000-0200-00006A000000}"/>
    <hyperlink ref="B52" location="'44 45 46'!A1" display="'44 45 46'!A1" xr:uid="{00000000-0004-0000-0200-00006B000000}"/>
    <hyperlink ref="B53" location="'44 45 46'!A1" display="'44 45 46'!A1" xr:uid="{00000000-0004-0000-0200-00006C000000}"/>
    <hyperlink ref="B54" location="'47 48 49'!A1" display="'47 48 49'!A1" xr:uid="{00000000-0004-0000-0200-00006D000000}"/>
    <hyperlink ref="B55" location="'47 48 49'!A1" display="'47 48 49'!A1" xr:uid="{00000000-0004-0000-0200-00006E000000}"/>
    <hyperlink ref="B69" location="'62'!F1" display="'62'!F1" xr:uid="{00000000-0004-0000-0200-00006F000000}"/>
    <hyperlink ref="B70" location="'63'!H1" display="'63'!H1" xr:uid="{00000000-0004-0000-0200-000070000000}"/>
    <hyperlink ref="B71" location="'64'!F1" display="'64'!F1" xr:uid="{00000000-0004-0000-0200-000071000000}"/>
    <hyperlink ref="B66" location="'59'!A1" display="'59'!A1" xr:uid="{00000000-0004-0000-0200-000072000000}"/>
    <hyperlink ref="B72" location="'65'!A1" display="'65'!A1" xr:uid="{00000000-0004-0000-0200-000073000000}"/>
    <hyperlink ref="B65" location="'58'!A1" display="'58'!A1" xr:uid="{00000000-0004-0000-0200-000074000000}"/>
    <hyperlink ref="B135" location="'Capitulo V'!A1" display="V Régimen de Asignación Familiar" xr:uid="{00000000-0004-0000-0200-000075000000}"/>
    <hyperlink ref="B137" location="'118 119'!A1" display="'118 119'!A1" xr:uid="{00000000-0004-0000-0200-000076000000}"/>
    <hyperlink ref="B138" location="'118 119'!A1" display="'118 119'!A1" xr:uid="{00000000-0004-0000-0200-000077000000}"/>
    <hyperlink ref="B139" location="'120'!A1" display="'120'!A1" xr:uid="{00000000-0004-0000-0200-000078000000}"/>
    <hyperlink ref="B140" location="'121'!A1" display="'121'!A1" xr:uid="{00000000-0004-0000-0200-000079000000}"/>
    <hyperlink ref="B141" location="'122 -123'!A1" display="'122 -123'!A1" xr:uid="{00000000-0004-0000-0200-00007A000000}"/>
    <hyperlink ref="B142" location="'122 -123'!A1" display="'122 -123'!A1" xr:uid="{00000000-0004-0000-0200-00007B000000}"/>
    <hyperlink ref="B143" location="'124'!A1" display="'124'!A1" xr:uid="{00000000-0004-0000-0200-00007C000000}"/>
    <hyperlink ref="B144" location="'125'!A1" display="'125'!A1" xr:uid="{00000000-0004-0000-0200-00007D000000}"/>
    <hyperlink ref="B145" location="'126'!A1" display="'126'!A1" xr:uid="{00000000-0004-0000-0200-00007E000000}"/>
    <hyperlink ref="B146" location="'127'!A1" display="'127'!A1" xr:uid="{00000000-0004-0000-0200-00007F000000}"/>
    <hyperlink ref="B148" location="'Capítulo VI'!A1" display="VI Régimen de Beneficios Asistenciales" xr:uid="{00000000-0004-0000-0200-000080000000}"/>
    <hyperlink ref="B150" location="'128-129'!A1" display="'128-129'!A1" xr:uid="{00000000-0004-0000-0200-000081000000}"/>
    <hyperlink ref="B151" location="'128-129'!A1" display="'128-129'!A1" xr:uid="{00000000-0004-0000-0200-000082000000}"/>
    <hyperlink ref="B152" location="'130'!A1" display="'130'!A1" xr:uid="{00000000-0004-0000-0200-000083000000}"/>
    <hyperlink ref="B153" location="'131-132'!A1" display="'131-132'!A1" xr:uid="{00000000-0004-0000-0200-000084000000}"/>
    <hyperlink ref="B154" location="'131-132'!A26" display="'131-132'!A26" xr:uid="{00000000-0004-0000-0200-000085000000}"/>
    <hyperlink ref="B155" location="'133-134'!A1" display="'133-134'!A1" xr:uid="{00000000-0004-0000-0200-000086000000}"/>
    <hyperlink ref="B156" location="'133-134'!A27" display="'133-134'!A27" xr:uid="{00000000-0004-0000-0200-000087000000}"/>
    <hyperlink ref="B157" location="'135'!A1" display="'135'!A1" xr:uid="{00000000-0004-0000-0200-000088000000}"/>
    <hyperlink ref="B158" location="'136'!A1" display="'136'!A1" xr:uid="{00000000-0004-0000-0200-000089000000}"/>
    <hyperlink ref="B160" location="'Capítulo VII'!A1" display="VII Estadísticas de Otros Beneficios" xr:uid="{00000000-0004-0000-0200-00008A000000}"/>
    <hyperlink ref="B162" location="'137-138'!A1" display="'137-138'!A1" xr:uid="{00000000-0004-0000-0200-00008B000000}"/>
    <hyperlink ref="B163" location="'137-138'!A1" display="'137-138'!A1" xr:uid="{00000000-0004-0000-0200-00008C000000}"/>
    <hyperlink ref="B164" location="'139'!A1" display="'139'!A1" xr:uid="{00000000-0004-0000-0200-00008D000000}"/>
    <hyperlink ref="B165" location="'140'!A1" display="'140'!A1" xr:uid="{00000000-0004-0000-0200-00008E000000}"/>
    <hyperlink ref="B166" location="'141'!A1" display="'141'!A1" xr:uid="{00000000-0004-0000-0200-00008F000000}"/>
    <hyperlink ref="B167" location="'142'!A1" display="'142'!A1" xr:uid="{00000000-0004-0000-0200-000090000000}"/>
    <hyperlink ref="B168" location="'143-144'!A1" display="'143-144'!A1" xr:uid="{00000000-0004-0000-0200-000091000000}"/>
    <hyperlink ref="B169" location="'143-144'!A1" display="'143-144'!A1" xr:uid="{00000000-0004-0000-0200-000092000000}"/>
    <hyperlink ref="B170" location="'145'!A1" display="'145'!A1" xr:uid="{00000000-0004-0000-0200-000093000000}"/>
    <hyperlink ref="B171" location="'146'!A1" display="'146'!A1" xr:uid="{00000000-0004-0000-0200-000094000000}"/>
    <hyperlink ref="B172" location="'147-148'!A1" display="'147-148'!A1" xr:uid="{00000000-0004-0000-0200-000095000000}"/>
    <hyperlink ref="B173" location="'147-148'!A1" display="'147-148'!A1" xr:uid="{00000000-0004-0000-0200-000096000000}"/>
    <hyperlink ref="B175" location="'Capítulo VIII'!A1" display="VIII Estadísticas de Licencia Médica Electrónica " xr:uid="{00000000-0004-0000-0200-000097000000}"/>
    <hyperlink ref="B177" location="'149 - 150'!A1" display="'149 - 150'!A1" xr:uid="{00000000-0004-0000-0200-000098000000}"/>
    <hyperlink ref="B178" location="'149 - 150'!A1" display="'149 - 150'!A1" xr:uid="{00000000-0004-0000-0200-000099000000}"/>
    <hyperlink ref="B179" location="'151 - 152'!A1" display="'151 - 152'!A1" xr:uid="{00000000-0004-0000-0200-00009A000000}"/>
    <hyperlink ref="B180" location="'151 - 152'!A1" display="'151 - 152'!A1" xr:uid="{00000000-0004-0000-0200-00009B000000}"/>
    <hyperlink ref="B181" location="'153 - 154'!A1" display="'153 - 154'!A1" xr:uid="{00000000-0004-0000-0200-00009C000000}"/>
    <hyperlink ref="B182" location="'153 - 154'!A1" display="'153 - 154'!A1" xr:uid="{00000000-0004-0000-0200-00009D000000}"/>
    <hyperlink ref="B183" location="'155'!A1" display="'155'!A1" xr:uid="{00000000-0004-0000-0200-00009E000000}"/>
    <hyperlink ref="B184" location="'156'!A1" display="'156'!A1" xr:uid="{00000000-0004-0000-0200-00009F000000}"/>
    <hyperlink ref="B185" location="'157'!A1" display="'157'!A1" xr:uid="{00000000-0004-0000-0200-0000A0000000}"/>
    <hyperlink ref="B187" location="'Capítulo IX'!A1" display="IX Estados Financieros de las Mutualidades de Empleadores y de las Cajas de Compensación de Asignación Familiar" xr:uid="{00000000-0004-0000-0200-0000A1000000}"/>
    <hyperlink ref="B191" location="'160'!A1" display="'160'!A1" xr:uid="{00000000-0004-0000-0200-0000A2000000}"/>
    <hyperlink ref="B192" location="'161'!A1" display="'161'!A1" xr:uid="{00000000-0004-0000-0200-0000A3000000}"/>
    <hyperlink ref="B189" location="'158'!A1" display="'158'!A1" xr:uid="{00000000-0004-0000-0200-0000A4000000}"/>
    <hyperlink ref="B190" location="'159'!A1" display="'159'!A1" xr:uid="{00000000-0004-0000-0200-0000A5000000}"/>
    <hyperlink ref="B194" location="'Capítulo X'!A1" display="X Servicios de Bienestar" xr:uid="{00000000-0004-0000-0200-0000A6000000}"/>
    <hyperlink ref="B197" location="'163'!A1" display="'163'!A1" xr:uid="{00000000-0004-0000-0200-0000A7000000}"/>
    <hyperlink ref="B196" location="'162'!A1" display="'162'!A1" xr:uid="{00000000-0004-0000-0200-0000A8000000}"/>
    <hyperlink ref="B127" location="'Capitulo IV'!A1" display="IV Régimen Sanna" xr:uid="{00000000-0004-0000-0200-0000A9000000}"/>
    <hyperlink ref="B106" location="'Capitulo III'!A1" display="III Régimen de Subsidios por Incapacidad Laboral (SIL)" xr:uid="{00000000-0004-0000-0200-0000AA000000}"/>
    <hyperlink ref="B74" location="'Capítulo II'!A1" display="II Régimen de Cajas de Compensación de Asignación Familiar (CCAF)" xr:uid="{00000000-0004-0000-0200-0000AB000000}"/>
    <hyperlink ref="B6" location="'Capítulo I'!A1" display="I Régimen de Accidentes del Trabajo y Enfermedades Profesionales" xr:uid="{00000000-0004-0000-0200-0000AC000000}"/>
  </hyperlinks>
  <pageMargins left="0.7" right="0.7" top="0.75" bottom="0.75" header="0.3" footer="0.3"/>
  <pageSetup paperSize="14"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0" tint="-0.499984740745262"/>
    <pageSetUpPr fitToPage="1"/>
  </sheetPr>
  <dimension ref="B1:K68"/>
  <sheetViews>
    <sheetView showGridLines="0" zoomScale="90" zoomScaleNormal="90" workbookViewId="0"/>
  </sheetViews>
  <sheetFormatPr baseColWidth="10" defaultColWidth="11.42578125" defaultRowHeight="26.25" customHeight="1" x14ac:dyDescent="0.25"/>
  <cols>
    <col min="1" max="1" width="18.28515625" style="1008" customWidth="1"/>
    <col min="2" max="2" width="48.28515625" style="1008" customWidth="1"/>
    <col min="3" max="7" width="9.7109375" style="1008" customWidth="1"/>
    <col min="8" max="8" width="9.7109375" style="1282" customWidth="1"/>
    <col min="9" max="10" width="9.7109375" style="1008" customWidth="1"/>
    <col min="11" max="11" width="10.85546875" style="1008" customWidth="1"/>
    <col min="12" max="16384" width="11.42578125" style="1008"/>
  </cols>
  <sheetData>
    <row r="1" spans="2:11" ht="42.95" customHeight="1" x14ac:dyDescent="0.25"/>
    <row r="2" spans="2:11" ht="18.600000000000001" customHeight="1" x14ac:dyDescent="0.25">
      <c r="B2" s="1721" t="s">
        <v>1900</v>
      </c>
      <c r="C2" s="1721"/>
      <c r="D2" s="1721"/>
      <c r="E2" s="1721"/>
      <c r="F2" s="1721"/>
      <c r="G2" s="1721"/>
      <c r="H2" s="1721"/>
      <c r="I2" s="1721"/>
      <c r="J2" s="1721"/>
      <c r="K2" s="1" t="s">
        <v>16</v>
      </c>
    </row>
    <row r="3" spans="2:11" s="1283" customFormat="1" ht="36" customHeight="1" x14ac:dyDescent="0.25">
      <c r="B3" s="1713" t="s">
        <v>1901</v>
      </c>
      <c r="C3" s="1713"/>
      <c r="D3" s="1713"/>
      <c r="E3" s="1713"/>
      <c r="F3" s="1713"/>
      <c r="G3" s="1713"/>
      <c r="H3" s="1713"/>
      <c r="I3" s="1713"/>
      <c r="J3" s="1713"/>
      <c r="K3" s="1225"/>
    </row>
    <row r="4" spans="2:11" ht="19.149999999999999" customHeight="1" thickBot="1" x14ac:dyDescent="0.3">
      <c r="B4" s="1745" t="s">
        <v>1902</v>
      </c>
      <c r="C4" s="1745"/>
      <c r="D4" s="1745"/>
      <c r="E4" s="1745"/>
      <c r="F4" s="1745"/>
      <c r="G4" s="1745"/>
      <c r="H4" s="1745"/>
      <c r="I4" s="1745"/>
      <c r="J4" s="1745"/>
      <c r="K4" s="1225"/>
    </row>
    <row r="5" spans="2:11" ht="21.75" customHeight="1" x14ac:dyDescent="0.25">
      <c r="B5" s="1078"/>
      <c r="C5" s="1078"/>
      <c r="D5" s="1078"/>
      <c r="E5" s="1078"/>
      <c r="F5" s="1078"/>
      <c r="G5" s="1078"/>
      <c r="H5" s="1078"/>
      <c r="I5" s="1078"/>
      <c r="J5" s="1078"/>
      <c r="K5" s="1035"/>
    </row>
    <row r="6" spans="2:11" ht="17.25" customHeight="1" x14ac:dyDescent="0.25">
      <c r="B6" s="1738" t="s">
        <v>1182</v>
      </c>
      <c r="C6" s="1779">
        <v>2019</v>
      </c>
      <c r="D6" s="1779"/>
      <c r="E6" s="1779"/>
      <c r="F6" s="1779"/>
      <c r="G6" s="1779">
        <v>2020</v>
      </c>
      <c r="H6" s="1779"/>
      <c r="I6" s="1779"/>
      <c r="J6" s="1779"/>
      <c r="K6" s="1039"/>
    </row>
    <row r="7" spans="2:11" ht="17.25" customHeight="1" x14ac:dyDescent="0.25">
      <c r="B7" s="1738"/>
      <c r="C7" s="1816" t="s">
        <v>1739</v>
      </c>
      <c r="D7" s="1816"/>
      <c r="E7" s="1816"/>
      <c r="F7" s="1816"/>
      <c r="G7" s="1816" t="s">
        <v>1739</v>
      </c>
      <c r="H7" s="1816"/>
      <c r="I7" s="1816"/>
      <c r="J7" s="1816"/>
      <c r="K7" s="1165"/>
    </row>
    <row r="8" spans="2:11" ht="17.25" customHeight="1" x14ac:dyDescent="0.25">
      <c r="B8" s="1797"/>
      <c r="C8" s="931" t="s">
        <v>481</v>
      </c>
      <c r="D8" s="931" t="s">
        <v>1612</v>
      </c>
      <c r="E8" s="931" t="s">
        <v>485</v>
      </c>
      <c r="F8" s="931" t="s">
        <v>0</v>
      </c>
      <c r="G8" s="931" t="s">
        <v>481</v>
      </c>
      <c r="H8" s="931" t="s">
        <v>1612</v>
      </c>
      <c r="I8" s="931" t="s">
        <v>485</v>
      </c>
      <c r="J8" s="931" t="s">
        <v>0</v>
      </c>
      <c r="K8" s="1039"/>
    </row>
    <row r="9" spans="2:11" ht="18" customHeight="1" x14ac:dyDescent="0.25">
      <c r="B9" s="1247" t="s">
        <v>1892</v>
      </c>
      <c r="C9" s="1284"/>
      <c r="D9" s="1284"/>
      <c r="E9" s="1284"/>
      <c r="F9" s="1284"/>
      <c r="G9" s="1284"/>
      <c r="H9" s="1284"/>
      <c r="I9" s="1284"/>
      <c r="J9" s="1284"/>
      <c r="K9" s="1285"/>
    </row>
    <row r="10" spans="2:11" ht="18" customHeight="1" x14ac:dyDescent="0.2">
      <c r="B10" s="1041" t="s">
        <v>1740</v>
      </c>
      <c r="C10" s="1286">
        <v>3.4602655978730634E-2</v>
      </c>
      <c r="D10" s="1286">
        <v>4.1048820095159921E-2</v>
      </c>
      <c r="E10" s="1286">
        <v>6.0686756267800318E-2</v>
      </c>
      <c r="F10" s="1287">
        <v>3.9137497778432083E-2</v>
      </c>
      <c r="G10" s="1286">
        <v>3.3422547512903952E-2</v>
      </c>
      <c r="H10" s="1286">
        <v>3.9457767068708904E-2</v>
      </c>
      <c r="I10" s="1286">
        <v>5.0734053487966176E-2</v>
      </c>
      <c r="J10" s="1287">
        <v>3.7050621427293165E-2</v>
      </c>
      <c r="K10" s="1288"/>
    </row>
    <row r="11" spans="2:11" ht="18" customHeight="1" x14ac:dyDescent="0.2">
      <c r="B11" s="1041" t="s">
        <v>1741</v>
      </c>
      <c r="C11" s="1286">
        <v>4.0477359578147347E-2</v>
      </c>
      <c r="D11" s="1286">
        <v>4.3663376551913886E-2</v>
      </c>
      <c r="E11" s="1286">
        <v>6.3600860763529138E-2</v>
      </c>
      <c r="F11" s="1287">
        <v>4.2571122428095014E-2</v>
      </c>
      <c r="G11" s="1286">
        <v>3.2706035042180399E-2</v>
      </c>
      <c r="H11" s="1286">
        <v>4.3289683693388474E-2</v>
      </c>
      <c r="I11" s="1286">
        <v>6.7897881586094513E-2</v>
      </c>
      <c r="J11" s="1287">
        <v>3.7472364689330726E-2</v>
      </c>
      <c r="K11" s="1288"/>
    </row>
    <row r="12" spans="2:11" ht="18" customHeight="1" x14ac:dyDescent="0.2">
      <c r="B12" s="1041" t="s">
        <v>1199</v>
      </c>
      <c r="C12" s="1286">
        <v>1.1165095220049661E-2</v>
      </c>
      <c r="D12" s="1286">
        <v>9.285814968342505E-3</v>
      </c>
      <c r="E12" s="1286">
        <v>1.9779900130896397E-2</v>
      </c>
      <c r="F12" s="1287">
        <v>1.0763882809438061E-2</v>
      </c>
      <c r="G12" s="1286">
        <v>9.8706300212784894E-3</v>
      </c>
      <c r="H12" s="1286">
        <v>9.0157522412754876E-3</v>
      </c>
      <c r="I12" s="1286">
        <v>1.6067124877265016E-2</v>
      </c>
      <c r="J12" s="1287">
        <v>9.6502582886821876E-3</v>
      </c>
      <c r="K12" s="1288"/>
    </row>
    <row r="13" spans="2:11" ht="18" customHeight="1" x14ac:dyDescent="0.2">
      <c r="B13" s="1041" t="s">
        <v>1742</v>
      </c>
      <c r="C13" s="1286">
        <v>3.5805629811267663E-2</v>
      </c>
      <c r="D13" s="1286">
        <v>4.7883142468537303E-2</v>
      </c>
      <c r="E13" s="1286">
        <v>4.1013243191202586E-2</v>
      </c>
      <c r="F13" s="1287">
        <v>4.0626532953836315E-2</v>
      </c>
      <c r="G13" s="1286">
        <v>3.0386087396212801E-2</v>
      </c>
      <c r="H13" s="1286">
        <v>4.1211468951793034E-2</v>
      </c>
      <c r="I13" s="1286">
        <v>3.7761751354517502E-2</v>
      </c>
      <c r="J13" s="1287">
        <v>3.5005376885220714E-2</v>
      </c>
      <c r="K13" s="1288"/>
    </row>
    <row r="14" spans="2:11" ht="18" customHeight="1" x14ac:dyDescent="0.2">
      <c r="B14" s="1041" t="s">
        <v>1743</v>
      </c>
      <c r="C14" s="1286">
        <v>1.4826771888918781E-2</v>
      </c>
      <c r="D14" s="1286">
        <v>1.5907042274858542E-2</v>
      </c>
      <c r="E14" s="1286">
        <v>1.7332691381800672E-2</v>
      </c>
      <c r="F14" s="1287">
        <v>1.5388855453875619E-2</v>
      </c>
      <c r="G14" s="1286">
        <v>1.1627630822721377E-2</v>
      </c>
      <c r="H14" s="1286">
        <v>1.6273097115843543E-2</v>
      </c>
      <c r="I14" s="1286">
        <v>1.2533490758821125E-2</v>
      </c>
      <c r="J14" s="1287">
        <v>1.3364385230050117E-2</v>
      </c>
      <c r="K14" s="1288"/>
    </row>
    <row r="15" spans="2:11" ht="18" customHeight="1" x14ac:dyDescent="0.2">
      <c r="B15" s="1041" t="s">
        <v>1197</v>
      </c>
      <c r="C15" s="1286">
        <v>3.6110964983063508E-2</v>
      </c>
      <c r="D15" s="1286">
        <v>3.730274613429551E-2</v>
      </c>
      <c r="E15" s="1286">
        <v>4.0554393067157843E-2</v>
      </c>
      <c r="F15" s="1287">
        <v>3.7215051309866062E-2</v>
      </c>
      <c r="G15" s="1286">
        <v>3.0762355148110248E-2</v>
      </c>
      <c r="H15" s="1286">
        <v>3.1548609162160617E-2</v>
      </c>
      <c r="I15" s="1286">
        <v>3.9608709804526222E-2</v>
      </c>
      <c r="J15" s="1287">
        <v>3.1927139060252838E-2</v>
      </c>
      <c r="K15" s="1288"/>
    </row>
    <row r="16" spans="2:11" ht="18" customHeight="1" x14ac:dyDescent="0.2">
      <c r="B16" s="1041" t="s">
        <v>1744</v>
      </c>
      <c r="C16" s="1286">
        <v>2.5391180506441947E-2</v>
      </c>
      <c r="D16" s="1286">
        <v>3.2773868060760047E-2</v>
      </c>
      <c r="E16" s="1286">
        <v>4.7522166250901311E-2</v>
      </c>
      <c r="F16" s="1287">
        <v>3.0606218324833585E-2</v>
      </c>
      <c r="G16" s="1286">
        <v>1.8669878668695909E-2</v>
      </c>
      <c r="H16" s="1286">
        <v>2.6146925319713722E-2</v>
      </c>
      <c r="I16" s="1286">
        <v>4.1190011160714288E-2</v>
      </c>
      <c r="J16" s="1287">
        <v>2.3663221309480627E-2</v>
      </c>
      <c r="K16" s="1288"/>
    </row>
    <row r="17" spans="2:11" ht="18" customHeight="1" x14ac:dyDescent="0.2">
      <c r="B17" s="1041" t="s">
        <v>1745</v>
      </c>
      <c r="C17" s="1286">
        <v>3.7539294981625858E-2</v>
      </c>
      <c r="D17" s="1286">
        <v>4.988500797875535E-2</v>
      </c>
      <c r="E17" s="1286">
        <v>3.7365224612642661E-2</v>
      </c>
      <c r="F17" s="1287">
        <v>4.1916574845697857E-2</v>
      </c>
      <c r="G17" s="1286">
        <v>1.8820145429875517E-2</v>
      </c>
      <c r="H17" s="1286">
        <v>3.1496766222844086E-2</v>
      </c>
      <c r="I17" s="1286">
        <v>2.1320297416094976E-2</v>
      </c>
      <c r="J17" s="1287">
        <v>2.3354328230041799E-2</v>
      </c>
      <c r="K17" s="1288"/>
    </row>
    <row r="18" spans="2:11" ht="18" customHeight="1" x14ac:dyDescent="0.2">
      <c r="B18" s="1041" t="s">
        <v>1746</v>
      </c>
      <c r="C18" s="1286">
        <v>3.0352496048787495E-2</v>
      </c>
      <c r="D18" s="1286">
        <v>4.8295203565668833E-2</v>
      </c>
      <c r="E18" s="1286">
        <v>3.7221022510390334E-2</v>
      </c>
      <c r="F18" s="1287">
        <v>3.8427386066951418E-2</v>
      </c>
      <c r="G18" s="1286">
        <v>2.7163698729700033E-2</v>
      </c>
      <c r="H18" s="1286">
        <v>3.9239833458007321E-2</v>
      </c>
      <c r="I18" s="1286">
        <v>3.1736143455985091E-2</v>
      </c>
      <c r="J18" s="1287">
        <v>3.2568542907724089E-2</v>
      </c>
      <c r="K18" s="1288"/>
    </row>
    <row r="19" spans="2:11" ht="18" customHeight="1" x14ac:dyDescent="0.2">
      <c r="B19" s="1041" t="s">
        <v>1747</v>
      </c>
      <c r="C19" s="1286">
        <v>9.434551086845832E-3</v>
      </c>
      <c r="D19" s="1286">
        <v>9.5050080289300898E-3</v>
      </c>
      <c r="E19" s="1286">
        <v>8.45785170566676E-3</v>
      </c>
      <c r="F19" s="1287">
        <v>9.396688658346794E-3</v>
      </c>
      <c r="G19" s="1286">
        <v>5.0208024821944853E-3</v>
      </c>
      <c r="H19" s="1286">
        <v>5.6856764897096302E-3</v>
      </c>
      <c r="I19" s="1286">
        <v>6.0826162405853623E-3</v>
      </c>
      <c r="J19" s="1287">
        <v>5.4507250688165801E-3</v>
      </c>
      <c r="K19" s="1288"/>
    </row>
    <row r="20" spans="2:11" ht="18" customHeight="1" x14ac:dyDescent="0.2">
      <c r="B20" s="1041" t="s">
        <v>1748</v>
      </c>
      <c r="C20" s="1286">
        <v>2.0823526688221995E-2</v>
      </c>
      <c r="D20" s="1286">
        <v>2.3118420303875266E-2</v>
      </c>
      <c r="E20" s="1286">
        <v>2.6372548281363119E-2</v>
      </c>
      <c r="F20" s="1287">
        <v>2.2197056574824289E-2</v>
      </c>
      <c r="G20" s="1286">
        <v>1.6929853174547586E-2</v>
      </c>
      <c r="H20" s="1286">
        <v>1.839028326261534E-2</v>
      </c>
      <c r="I20" s="1286">
        <v>2.271064739060966E-2</v>
      </c>
      <c r="J20" s="1287">
        <v>1.7989526325752438E-2</v>
      </c>
      <c r="K20" s="1288"/>
    </row>
    <row r="21" spans="2:11" ht="18" customHeight="1" x14ac:dyDescent="0.2">
      <c r="B21" s="1041" t="s">
        <v>1749</v>
      </c>
      <c r="C21" s="1286">
        <v>1.7095182205551139E-2</v>
      </c>
      <c r="D21" s="1286">
        <v>2.8230694629652078E-2</v>
      </c>
      <c r="E21" s="1286">
        <v>3.3210064144803195E-2</v>
      </c>
      <c r="F21" s="1287">
        <v>2.3021955857776749E-2</v>
      </c>
      <c r="G21" s="1286">
        <v>7.2906199730544451E-3</v>
      </c>
      <c r="H21" s="1286">
        <v>1.2395260535423639E-2</v>
      </c>
      <c r="I21" s="1286">
        <v>1.3657435252098119E-2</v>
      </c>
      <c r="J21" s="1287">
        <v>9.8985786793006295E-3</v>
      </c>
      <c r="K21" s="1288"/>
    </row>
    <row r="22" spans="2:11" ht="18" customHeight="1" x14ac:dyDescent="0.2">
      <c r="B22" s="1041" t="s">
        <v>1198</v>
      </c>
      <c r="C22" s="1286">
        <v>1.6771890700817527E-2</v>
      </c>
      <c r="D22" s="1286">
        <v>1.8464719884875212E-2</v>
      </c>
      <c r="E22" s="1286">
        <v>2.2540284510595761E-2</v>
      </c>
      <c r="F22" s="1287">
        <v>1.7933598135690763E-2</v>
      </c>
      <c r="G22" s="1286">
        <v>4.237014242570186E-3</v>
      </c>
      <c r="H22" s="1286">
        <v>3.9865959050169155E-3</v>
      </c>
      <c r="I22" s="1286">
        <v>5.2385755821345928E-3</v>
      </c>
      <c r="J22" s="1287">
        <v>4.2544676371135386E-3</v>
      </c>
      <c r="K22" s="1288"/>
    </row>
    <row r="23" spans="2:11" ht="18" customHeight="1" x14ac:dyDescent="0.2">
      <c r="B23" s="1041" t="s">
        <v>1750</v>
      </c>
      <c r="C23" s="1286">
        <v>1.849131548640327E-2</v>
      </c>
      <c r="D23" s="1286">
        <v>2.1503031485557045E-2</v>
      </c>
      <c r="E23" s="1286">
        <v>2.9231315282425719E-2</v>
      </c>
      <c r="F23" s="1287">
        <v>2.1328277741572369E-2</v>
      </c>
      <c r="G23" s="1286">
        <v>1.4422404963035837E-2</v>
      </c>
      <c r="H23" s="1286">
        <v>1.6076319300766542E-2</v>
      </c>
      <c r="I23" s="1286">
        <v>1.9892221317480707E-2</v>
      </c>
      <c r="J23" s="1287">
        <v>1.5898716041621741E-2</v>
      </c>
      <c r="K23" s="1288"/>
    </row>
    <row r="24" spans="2:11" ht="18" customHeight="1" x14ac:dyDescent="0.2">
      <c r="B24" s="1041" t="s">
        <v>1751</v>
      </c>
      <c r="C24" s="1286">
        <v>2.4828855801119008E-2</v>
      </c>
      <c r="D24" s="1286">
        <v>2.7364394297862697E-2</v>
      </c>
      <c r="E24" s="1286">
        <v>4.5278954548718317E-2</v>
      </c>
      <c r="F24" s="1287">
        <v>2.7302438023267279E-2</v>
      </c>
      <c r="G24" s="1286">
        <v>1.346000288471118E-2</v>
      </c>
      <c r="H24" s="1286">
        <v>1.4138803522755655E-2</v>
      </c>
      <c r="I24" s="1286">
        <v>3.4642085598087229E-2</v>
      </c>
      <c r="J24" s="1287">
        <v>1.5378223063020138E-2</v>
      </c>
      <c r="K24" s="1288"/>
    </row>
    <row r="25" spans="2:11" ht="18" customHeight="1" x14ac:dyDescent="0.2">
      <c r="B25" s="1041" t="s">
        <v>1752</v>
      </c>
      <c r="C25" s="1286">
        <v>1.4862997125010765E-2</v>
      </c>
      <c r="D25" s="1286">
        <v>1.7263433618229754E-2</v>
      </c>
      <c r="E25" s="1286">
        <v>1.5887701387781145E-2</v>
      </c>
      <c r="F25" s="1287">
        <v>1.614652287590396E-2</v>
      </c>
      <c r="G25" s="1286">
        <v>1.2234034273973881E-2</v>
      </c>
      <c r="H25" s="1286">
        <v>1.4163175743068024E-2</v>
      </c>
      <c r="I25" s="1286">
        <v>2.0176941087731982E-2</v>
      </c>
      <c r="J25" s="1287">
        <v>1.3981219977309483E-2</v>
      </c>
      <c r="K25" s="1288"/>
    </row>
    <row r="26" spans="2:11" ht="18" customHeight="1" x14ac:dyDescent="0.2">
      <c r="B26" s="1041" t="s">
        <v>1753</v>
      </c>
      <c r="C26" s="1286">
        <v>1.6586040082930201E-2</v>
      </c>
      <c r="D26" s="1286">
        <v>1.4218009478672987E-2</v>
      </c>
      <c r="E26" s="1286">
        <v>0</v>
      </c>
      <c r="F26" s="1287">
        <v>1.3924344395451382E-2</v>
      </c>
      <c r="G26" s="1286">
        <v>8.1632653061224497E-3</v>
      </c>
      <c r="H26" s="1286">
        <v>5.5478502080443829E-3</v>
      </c>
      <c r="I26" s="1286">
        <v>0</v>
      </c>
      <c r="J26" s="1287">
        <v>5.7381948595337717E-3</v>
      </c>
      <c r="K26" s="1288"/>
    </row>
    <row r="27" spans="2:11" ht="18" customHeight="1" x14ac:dyDescent="0.25">
      <c r="B27" s="1249" t="s">
        <v>1893</v>
      </c>
      <c r="C27" s="1289">
        <v>2.557964303119006E-2</v>
      </c>
      <c r="D27" s="1289">
        <v>3.2623701489302027E-2</v>
      </c>
      <c r="E27" s="1289">
        <v>3.6146573355496509E-2</v>
      </c>
      <c r="F27" s="1289">
        <v>2.9570791028196607E-2</v>
      </c>
      <c r="G27" s="1289">
        <v>1.8768497751272931E-2</v>
      </c>
      <c r="H27" s="1289">
        <v>2.4802970921338669E-2</v>
      </c>
      <c r="I27" s="1289">
        <v>2.7318450640631816E-2</v>
      </c>
      <c r="J27" s="1289">
        <v>2.2060226255233285E-2</v>
      </c>
      <c r="K27" s="1290"/>
    </row>
    <row r="28" spans="2:11" ht="18" customHeight="1" x14ac:dyDescent="0.25">
      <c r="B28" s="1247" t="s">
        <v>1894</v>
      </c>
      <c r="C28" s="1291"/>
      <c r="D28" s="1291"/>
      <c r="E28" s="1291"/>
      <c r="F28" s="1291"/>
      <c r="G28" s="1291"/>
      <c r="H28" s="1291"/>
      <c r="I28" s="1291"/>
      <c r="J28" s="1291"/>
      <c r="K28" s="1292"/>
    </row>
    <row r="29" spans="2:11" ht="18" customHeight="1" x14ac:dyDescent="0.2">
      <c r="B29" s="1041" t="s">
        <v>1740</v>
      </c>
      <c r="C29" s="1286">
        <v>4.511577849680929E-3</v>
      </c>
      <c r="D29" s="1286">
        <v>4.5838796678286265E-3</v>
      </c>
      <c r="E29" s="1286">
        <v>7.9172214493411271E-3</v>
      </c>
      <c r="F29" s="1287">
        <v>4.8034400618086996E-3</v>
      </c>
      <c r="G29" s="1286">
        <v>4.1410359812690352E-3</v>
      </c>
      <c r="H29" s="1286">
        <v>5.0903700999946977E-3</v>
      </c>
      <c r="I29" s="1286">
        <v>6.0120629133293257E-3</v>
      </c>
      <c r="J29" s="1287">
        <v>4.6485765710686721E-3</v>
      </c>
      <c r="K29" s="1288"/>
    </row>
    <row r="30" spans="2:11" ht="18" customHeight="1" x14ac:dyDescent="0.2">
      <c r="B30" s="1041" t="s">
        <v>1741</v>
      </c>
      <c r="C30" s="1286">
        <v>6.2948515799650488E-3</v>
      </c>
      <c r="D30" s="1286">
        <v>5.9428414210544421E-3</v>
      </c>
      <c r="E30" s="1286">
        <v>3.8256156850243091E-3</v>
      </c>
      <c r="F30" s="1287">
        <v>6.0678296673529093E-3</v>
      </c>
      <c r="G30" s="1286">
        <v>5.9528444732857453E-3</v>
      </c>
      <c r="H30" s="1286">
        <v>4.9840096357519625E-3</v>
      </c>
      <c r="I30" s="1286">
        <v>4.3454644215100485E-3</v>
      </c>
      <c r="J30" s="1287">
        <v>5.5828910442983796E-3</v>
      </c>
      <c r="K30" s="1288"/>
    </row>
    <row r="31" spans="2:11" ht="18" customHeight="1" x14ac:dyDescent="0.2">
      <c r="B31" s="1041" t="s">
        <v>1199</v>
      </c>
      <c r="C31" s="1286">
        <v>2.5112980130202883E-3</v>
      </c>
      <c r="D31" s="1286">
        <v>2.3818633190172225E-3</v>
      </c>
      <c r="E31" s="1286">
        <v>6.6902603383914286E-3</v>
      </c>
      <c r="F31" s="1287">
        <v>2.6828897092593365E-3</v>
      </c>
      <c r="G31" s="1286">
        <v>1.9741260042556979E-3</v>
      </c>
      <c r="H31" s="1286">
        <v>1.1480733191137325E-3</v>
      </c>
      <c r="I31" s="1286">
        <v>7.4979916093903419E-3</v>
      </c>
      <c r="J31" s="1287">
        <v>1.7473059027680374E-3</v>
      </c>
      <c r="K31" s="1288"/>
    </row>
    <row r="32" spans="2:11" ht="18" customHeight="1" x14ac:dyDescent="0.2">
      <c r="B32" s="1041" t="s">
        <v>1742</v>
      </c>
      <c r="C32" s="1286">
        <v>9.1502019978694765E-3</v>
      </c>
      <c r="D32" s="1286">
        <v>1.1511149076896616E-2</v>
      </c>
      <c r="E32" s="1286">
        <v>1.0526090584283604E-2</v>
      </c>
      <c r="F32" s="1287">
        <v>1.0137157910453774E-2</v>
      </c>
      <c r="G32" s="1286">
        <v>7.6834295353138196E-3</v>
      </c>
      <c r="H32" s="1286">
        <v>9.9297404865369768E-3</v>
      </c>
      <c r="I32" s="1286">
        <v>1.0891052862791038E-2</v>
      </c>
      <c r="J32" s="1287">
        <v>8.8361030031095886E-3</v>
      </c>
      <c r="K32" s="1288"/>
    </row>
    <row r="33" spans="2:11" ht="18" customHeight="1" x14ac:dyDescent="0.2">
      <c r="B33" s="1041" t="s">
        <v>1743</v>
      </c>
      <c r="C33" s="1286">
        <v>5.4404687173048756E-3</v>
      </c>
      <c r="D33" s="1286">
        <v>6.8173038320822324E-3</v>
      </c>
      <c r="E33" s="1286">
        <v>6.8280299382851139E-3</v>
      </c>
      <c r="F33" s="1287">
        <v>6.0408007154467893E-3</v>
      </c>
      <c r="G33" s="1286">
        <v>2.5079203735281401E-3</v>
      </c>
      <c r="H33" s="1286">
        <v>5.3637582672333463E-3</v>
      </c>
      <c r="I33" s="1286">
        <v>1.6348031424549294E-3</v>
      </c>
      <c r="J33" s="1287">
        <v>3.4892237300130848E-3</v>
      </c>
      <c r="K33" s="1288"/>
    </row>
    <row r="34" spans="2:11" ht="18" customHeight="1" x14ac:dyDescent="0.2">
      <c r="B34" s="1041" t="s">
        <v>1197</v>
      </c>
      <c r="C34" s="1286">
        <v>8.270748424269064E-3</v>
      </c>
      <c r="D34" s="1286">
        <v>1.23300718820123E-2</v>
      </c>
      <c r="E34" s="1286">
        <v>1.3101587745817484E-2</v>
      </c>
      <c r="F34" s="1287">
        <v>1.1208488595295284E-2</v>
      </c>
      <c r="G34" s="1286">
        <v>7.4115064404725022E-3</v>
      </c>
      <c r="H34" s="1286">
        <v>1.0027011570226901E-2</v>
      </c>
      <c r="I34" s="1286">
        <v>1.1398354205570118E-2</v>
      </c>
      <c r="J34" s="1287">
        <v>9.3363729017013966E-3</v>
      </c>
      <c r="K34" s="1288"/>
    </row>
    <row r="35" spans="2:11" ht="18" customHeight="1" x14ac:dyDescent="0.2">
      <c r="B35" s="1041" t="s">
        <v>1744</v>
      </c>
      <c r="C35" s="1286">
        <v>1.013373714250331E-2</v>
      </c>
      <c r="D35" s="1286">
        <v>1.3134699398614436E-2</v>
      </c>
      <c r="E35" s="1286">
        <v>1.2155107482663388E-2</v>
      </c>
      <c r="F35" s="1287">
        <v>1.1643246511165793E-2</v>
      </c>
      <c r="G35" s="1286">
        <v>7.3490207499974872E-3</v>
      </c>
      <c r="H35" s="1286">
        <v>1.0628596971261079E-2</v>
      </c>
      <c r="I35" s="1286">
        <v>1.2032645089285714E-2</v>
      </c>
      <c r="J35" s="1287">
        <v>9.1288955418516778E-3</v>
      </c>
      <c r="K35" s="1288"/>
    </row>
    <row r="36" spans="2:11" ht="18" customHeight="1" x14ac:dyDescent="0.2">
      <c r="B36" s="1041" t="s">
        <v>1745</v>
      </c>
      <c r="C36" s="1286">
        <v>1.1970192731486482E-2</v>
      </c>
      <c r="D36" s="1286">
        <v>1.4658364202692726E-2</v>
      </c>
      <c r="E36" s="1286">
        <v>1.2316376932452369E-2</v>
      </c>
      <c r="F36" s="1287">
        <v>1.2996435651931079E-2</v>
      </c>
      <c r="G36" s="1286">
        <v>7.408968040080662E-3</v>
      </c>
      <c r="H36" s="1286">
        <v>1.0895856746276876E-2</v>
      </c>
      <c r="I36" s="1286">
        <v>8.4295279957277251E-3</v>
      </c>
      <c r="J36" s="1287">
        <v>8.7204081576016737E-3</v>
      </c>
      <c r="K36" s="1288"/>
    </row>
    <row r="37" spans="2:11" ht="18" customHeight="1" x14ac:dyDescent="0.2">
      <c r="B37" s="1041" t="s">
        <v>1746</v>
      </c>
      <c r="C37" s="1286">
        <v>9.8780312584811382E-3</v>
      </c>
      <c r="D37" s="1286">
        <v>1.2506864051080665E-2</v>
      </c>
      <c r="E37" s="1286">
        <v>9.4493990022075283E-3</v>
      </c>
      <c r="F37" s="1287">
        <v>1.0821413021499476E-2</v>
      </c>
      <c r="G37" s="1286">
        <v>7.3472041946454365E-3</v>
      </c>
      <c r="H37" s="1286">
        <v>9.2795928332102644E-3</v>
      </c>
      <c r="I37" s="1286">
        <v>9.4142990218910108E-3</v>
      </c>
      <c r="J37" s="1287">
        <v>8.4255954341110953E-3</v>
      </c>
      <c r="K37" s="1288"/>
    </row>
    <row r="38" spans="2:11" ht="18" customHeight="1" x14ac:dyDescent="0.2">
      <c r="B38" s="1041" t="s">
        <v>1747</v>
      </c>
      <c r="C38" s="1286">
        <v>9.6842119094782426E-3</v>
      </c>
      <c r="D38" s="1286">
        <v>1.4081109055958659E-2</v>
      </c>
      <c r="E38" s="1286">
        <v>8.5988159007612062E-3</v>
      </c>
      <c r="F38" s="1287">
        <v>1.1871757164707238E-2</v>
      </c>
      <c r="G38" s="1286">
        <v>4.6400112827022074E-3</v>
      </c>
      <c r="H38" s="1286">
        <v>7.4651630246569192E-3</v>
      </c>
      <c r="I38" s="1286">
        <v>4.4367318460740287E-3</v>
      </c>
      <c r="J38" s="1287">
        <v>6.0946449215057924E-3</v>
      </c>
      <c r="K38" s="1288"/>
    </row>
    <row r="39" spans="2:11" ht="18" customHeight="1" x14ac:dyDescent="0.2">
      <c r="B39" s="1041" t="s">
        <v>1748</v>
      </c>
      <c r="C39" s="1286">
        <v>1.2253354837216122E-2</v>
      </c>
      <c r="D39" s="1286">
        <v>1.5524953052979002E-2</v>
      </c>
      <c r="E39" s="1286">
        <v>1.2276208230825416E-2</v>
      </c>
      <c r="F39" s="1287">
        <v>1.3449853304448813E-2</v>
      </c>
      <c r="G39" s="1286">
        <v>8.938001917115761E-3</v>
      </c>
      <c r="H39" s="1286">
        <v>1.127825152032245E-2</v>
      </c>
      <c r="I39" s="1286">
        <v>1.0452961672473867E-2</v>
      </c>
      <c r="J39" s="1287">
        <v>9.9398392376083642E-3</v>
      </c>
      <c r="K39" s="1288"/>
    </row>
    <row r="40" spans="2:11" ht="18" customHeight="1" x14ac:dyDescent="0.2">
      <c r="B40" s="1041" t="s">
        <v>1749</v>
      </c>
      <c r="C40" s="1286">
        <v>7.7386708091375031E-3</v>
      </c>
      <c r="D40" s="1286">
        <v>1.3312219662989453E-2</v>
      </c>
      <c r="E40" s="1286">
        <v>1.3490579992738325E-2</v>
      </c>
      <c r="F40" s="1287">
        <v>1.0360840584721181E-2</v>
      </c>
      <c r="G40" s="1286">
        <v>3.555191074622965E-3</v>
      </c>
      <c r="H40" s="1286">
        <v>5.5804237177746966E-3</v>
      </c>
      <c r="I40" s="1286">
        <v>5.1076587121667762E-3</v>
      </c>
      <c r="J40" s="1287">
        <v>4.4444049386227688E-3</v>
      </c>
      <c r="K40" s="1288"/>
    </row>
    <row r="41" spans="2:11" ht="18" customHeight="1" x14ac:dyDescent="0.2">
      <c r="B41" s="1041" t="s">
        <v>1198</v>
      </c>
      <c r="C41" s="1286">
        <v>8.8906960209191102E-3</v>
      </c>
      <c r="D41" s="1286">
        <v>9.9229543551815798E-3</v>
      </c>
      <c r="E41" s="1286">
        <v>1.1020223578042066E-2</v>
      </c>
      <c r="F41" s="1287">
        <v>9.4523748871759537E-3</v>
      </c>
      <c r="G41" s="1286">
        <v>2.210421186864658E-3</v>
      </c>
      <c r="H41" s="1286">
        <v>2.4935464734082637E-3</v>
      </c>
      <c r="I41" s="1286">
        <v>2.6701477481753991E-3</v>
      </c>
      <c r="J41" s="1287">
        <v>2.3502811033065804E-3</v>
      </c>
      <c r="K41" s="1288"/>
    </row>
    <row r="42" spans="2:11" ht="18" customHeight="1" x14ac:dyDescent="0.2">
      <c r="B42" s="1041" t="s">
        <v>1750</v>
      </c>
      <c r="C42" s="1286">
        <v>1.3555597339412884E-2</v>
      </c>
      <c r="D42" s="1286">
        <v>2.0711086370796737E-2</v>
      </c>
      <c r="E42" s="1286">
        <v>1.691004969070074E-2</v>
      </c>
      <c r="F42" s="1287">
        <v>1.6152615676284138E-2</v>
      </c>
      <c r="G42" s="1286">
        <v>1.0873521045165219E-2</v>
      </c>
      <c r="H42" s="1286">
        <v>1.382368988261478E-2</v>
      </c>
      <c r="I42" s="1286">
        <v>1.0797301840555178E-2</v>
      </c>
      <c r="J42" s="1287">
        <v>1.1657596479622232E-2</v>
      </c>
      <c r="K42" s="1288"/>
    </row>
    <row r="43" spans="2:11" ht="18" customHeight="1" x14ac:dyDescent="0.2">
      <c r="B43" s="1041" t="s">
        <v>1751</v>
      </c>
      <c r="C43" s="1286">
        <v>1.0412289941626296E-2</v>
      </c>
      <c r="D43" s="1286">
        <v>1.4235349785736659E-2</v>
      </c>
      <c r="E43" s="1286">
        <v>1.6112587061104328E-2</v>
      </c>
      <c r="F43" s="1287">
        <v>1.1971555465168838E-2</v>
      </c>
      <c r="G43" s="1286">
        <v>5.9002752371336677E-3</v>
      </c>
      <c r="H43" s="1286">
        <v>8.0011293667944447E-3</v>
      </c>
      <c r="I43" s="1286">
        <v>1.1439729997770483E-2</v>
      </c>
      <c r="J43" s="1287">
        <v>6.9556539543399213E-3</v>
      </c>
      <c r="K43" s="1288"/>
    </row>
    <row r="44" spans="2:11" ht="18" customHeight="1" x14ac:dyDescent="0.2">
      <c r="B44" s="1041" t="s">
        <v>1752</v>
      </c>
      <c r="C44" s="1286">
        <v>9.2524617864305422E-3</v>
      </c>
      <c r="D44" s="1286">
        <v>1.2662565696390219E-2</v>
      </c>
      <c r="E44" s="1286">
        <v>1.0336576806508214E-2</v>
      </c>
      <c r="F44" s="1287">
        <v>1.1037116378708146E-2</v>
      </c>
      <c r="G44" s="1286">
        <v>8.4050617149438872E-3</v>
      </c>
      <c r="H44" s="1286">
        <v>1.0891681627767803E-2</v>
      </c>
      <c r="I44" s="1286">
        <v>9.4284771437999904E-3</v>
      </c>
      <c r="J44" s="1287">
        <v>9.7134718903130798E-3</v>
      </c>
      <c r="K44" s="1288"/>
    </row>
    <row r="45" spans="2:11" ht="18" customHeight="1" x14ac:dyDescent="0.2">
      <c r="B45" s="1041" t="s">
        <v>1753</v>
      </c>
      <c r="C45" s="1286">
        <v>8.2930200414651004E-3</v>
      </c>
      <c r="D45" s="1286">
        <v>2.132701421800948E-2</v>
      </c>
      <c r="E45" s="1286">
        <v>2.8639618138424822E-2</v>
      </c>
      <c r="F45" s="1287">
        <v>1.9494082153631933E-2</v>
      </c>
      <c r="G45" s="1286">
        <v>0</v>
      </c>
      <c r="H45" s="1286">
        <v>9.2464170134073046E-3</v>
      </c>
      <c r="I45" s="1286">
        <v>0</v>
      </c>
      <c r="J45" s="1287">
        <v>7.172743574417214E-3</v>
      </c>
      <c r="K45" s="1288"/>
    </row>
    <row r="46" spans="2:11" ht="18" customHeight="1" x14ac:dyDescent="0.25">
      <c r="B46" s="1249" t="s">
        <v>1895</v>
      </c>
      <c r="C46" s="1289">
        <v>9.5826830933904896E-3</v>
      </c>
      <c r="D46" s="1289">
        <v>1.2524047998639074E-2</v>
      </c>
      <c r="E46" s="1289">
        <v>1.1961334448550045E-2</v>
      </c>
      <c r="F46" s="1289">
        <v>1.1025490011553112E-2</v>
      </c>
      <c r="G46" s="1289">
        <v>6.5299749909751171E-3</v>
      </c>
      <c r="H46" s="1289">
        <v>8.8996841994668733E-3</v>
      </c>
      <c r="I46" s="1289">
        <v>8.9174025358805618E-3</v>
      </c>
      <c r="J46" s="1289">
        <v>7.7204653714134279E-3</v>
      </c>
      <c r="K46" s="1290"/>
    </row>
    <row r="47" spans="2:11" ht="18" customHeight="1" x14ac:dyDescent="0.25">
      <c r="B47" s="1247" t="s">
        <v>1903</v>
      </c>
      <c r="C47" s="1291"/>
      <c r="D47" s="1291"/>
      <c r="E47" s="1291"/>
      <c r="F47" s="1291"/>
      <c r="G47" s="1291"/>
      <c r="H47" s="1291"/>
      <c r="I47" s="1291"/>
      <c r="J47" s="1291"/>
      <c r="K47" s="1292"/>
    </row>
    <row r="48" spans="2:11" ht="18" customHeight="1" x14ac:dyDescent="0.2">
      <c r="B48" s="1041" t="s">
        <v>1740</v>
      </c>
      <c r="C48" s="1293">
        <v>3.9114233828411567E-2</v>
      </c>
      <c r="D48" s="1293">
        <v>4.5632699762988546E-2</v>
      </c>
      <c r="E48" s="1293">
        <v>6.860397771714144E-2</v>
      </c>
      <c r="F48" s="1291">
        <v>4.3940937840240779E-2</v>
      </c>
      <c r="G48" s="1293">
        <v>3.7563583494172992E-2</v>
      </c>
      <c r="H48" s="1293">
        <v>4.4548137168703601E-2</v>
      </c>
      <c r="I48" s="1293">
        <v>5.6746116401295503E-2</v>
      </c>
      <c r="J48" s="1291">
        <v>4.1699197998361838E-2</v>
      </c>
      <c r="K48" s="1292"/>
    </row>
    <row r="49" spans="2:11" ht="18" customHeight="1" x14ac:dyDescent="0.2">
      <c r="B49" s="1041" t="s">
        <v>1741</v>
      </c>
      <c r="C49" s="1293">
        <v>4.6772211158112399E-2</v>
      </c>
      <c r="D49" s="1293">
        <v>4.9606217972968325E-2</v>
      </c>
      <c r="E49" s="1293">
        <v>6.7426476448553443E-2</v>
      </c>
      <c r="F49" s="1291">
        <v>4.8638952095447927E-2</v>
      </c>
      <c r="G49" s="1293">
        <v>3.8658879515466149E-2</v>
      </c>
      <c r="H49" s="1293">
        <v>4.8273693329140437E-2</v>
      </c>
      <c r="I49" s="1293">
        <v>7.2243346007604556E-2</v>
      </c>
      <c r="J49" s="1291">
        <v>4.3055255733629103E-2</v>
      </c>
      <c r="K49" s="1292"/>
    </row>
    <row r="50" spans="2:11" ht="18" customHeight="1" x14ac:dyDescent="0.2">
      <c r="B50" s="1041" t="s">
        <v>1199</v>
      </c>
      <c r="C50" s="1293">
        <v>1.3676393233069949E-2</v>
      </c>
      <c r="D50" s="1293">
        <v>1.1667678287359727E-2</v>
      </c>
      <c r="E50" s="1293">
        <v>2.6470160469287827E-2</v>
      </c>
      <c r="F50" s="1291">
        <v>1.3446772518697397E-2</v>
      </c>
      <c r="G50" s="1293">
        <v>1.1844756025534187E-2</v>
      </c>
      <c r="H50" s="1293">
        <v>1.0163825560389219E-2</v>
      </c>
      <c r="I50" s="1293">
        <v>2.3565116486655359E-2</v>
      </c>
      <c r="J50" s="1291">
        <v>1.1397564191450224E-2</v>
      </c>
      <c r="K50" s="1292"/>
    </row>
    <row r="51" spans="2:11" ht="18" customHeight="1" x14ac:dyDescent="0.2">
      <c r="B51" s="1041" t="s">
        <v>1742</v>
      </c>
      <c r="C51" s="1293">
        <v>4.4955831809137141E-2</v>
      </c>
      <c r="D51" s="1293">
        <v>5.9394291545433915E-2</v>
      </c>
      <c r="E51" s="1293">
        <v>5.1539333775486189E-2</v>
      </c>
      <c r="F51" s="1291">
        <v>5.0763690864290091E-2</v>
      </c>
      <c r="G51" s="1293">
        <v>3.8069516931526617E-2</v>
      </c>
      <c r="H51" s="1293">
        <v>5.1141209438330011E-2</v>
      </c>
      <c r="I51" s="1293">
        <v>4.865280421730854E-2</v>
      </c>
      <c r="J51" s="1291">
        <v>4.3841479888330308E-2</v>
      </c>
      <c r="K51" s="1292"/>
    </row>
    <row r="52" spans="2:11" ht="18" customHeight="1" x14ac:dyDescent="0.2">
      <c r="B52" s="1041" t="s">
        <v>1743</v>
      </c>
      <c r="C52" s="1293">
        <v>2.0267240606223657E-2</v>
      </c>
      <c r="D52" s="1293">
        <v>2.2724346106940775E-2</v>
      </c>
      <c r="E52" s="1293">
        <v>2.4160721320085787E-2</v>
      </c>
      <c r="F52" s="1291">
        <v>2.1429656169322409E-2</v>
      </c>
      <c r="G52" s="1293">
        <v>1.4135551196249518E-2</v>
      </c>
      <c r="H52" s="1293">
        <v>2.163685538307689E-2</v>
      </c>
      <c r="I52" s="1293">
        <v>1.4168293901276056E-2</v>
      </c>
      <c r="J52" s="1291">
        <v>1.6853608960063202E-2</v>
      </c>
      <c r="K52" s="1292"/>
    </row>
    <row r="53" spans="2:11" ht="18" customHeight="1" x14ac:dyDescent="0.2">
      <c r="B53" s="1041" t="s">
        <v>1197</v>
      </c>
      <c r="C53" s="1293">
        <v>4.4381713407332574E-2</v>
      </c>
      <c r="D53" s="1293">
        <v>4.9632818016307804E-2</v>
      </c>
      <c r="E53" s="1293">
        <v>5.3655980812975325E-2</v>
      </c>
      <c r="F53" s="1291">
        <v>4.8423539905161343E-2</v>
      </c>
      <c r="G53" s="1293">
        <v>3.8173861588582748E-2</v>
      </c>
      <c r="H53" s="1293">
        <v>4.1575620732387519E-2</v>
      </c>
      <c r="I53" s="1293">
        <v>5.1007064010096338E-2</v>
      </c>
      <c r="J53" s="1291">
        <v>4.1263511961954234E-2</v>
      </c>
      <c r="K53" s="1292"/>
    </row>
    <row r="54" spans="2:11" ht="18" customHeight="1" x14ac:dyDescent="0.2">
      <c r="B54" s="1041" t="s">
        <v>1744</v>
      </c>
      <c r="C54" s="1293">
        <v>3.5524917648945255E-2</v>
      </c>
      <c r="D54" s="1293">
        <v>4.5908567459374487E-2</v>
      </c>
      <c r="E54" s="1293">
        <v>5.9677273733564698E-2</v>
      </c>
      <c r="F54" s="1291">
        <v>4.2249464835999381E-2</v>
      </c>
      <c r="G54" s="1293">
        <v>2.6018899418693394E-2</v>
      </c>
      <c r="H54" s="1293">
        <v>3.6775522290974798E-2</v>
      </c>
      <c r="I54" s="1293">
        <v>5.322265625E-2</v>
      </c>
      <c r="J54" s="1291">
        <v>3.2792116851332306E-2</v>
      </c>
      <c r="K54" s="1292"/>
    </row>
    <row r="55" spans="2:11" ht="18" customHeight="1" x14ac:dyDescent="0.2">
      <c r="B55" s="1041" t="s">
        <v>1745</v>
      </c>
      <c r="C55" s="1293">
        <v>4.9509487713112338E-2</v>
      </c>
      <c r="D55" s="1293">
        <v>6.454337218144808E-2</v>
      </c>
      <c r="E55" s="1293">
        <v>4.968160154509503E-2</v>
      </c>
      <c r="F55" s="1291">
        <v>5.4913010497628936E-2</v>
      </c>
      <c r="G55" s="1293">
        <v>2.6229113469956176E-2</v>
      </c>
      <c r="H55" s="1293">
        <v>4.2392622969120962E-2</v>
      </c>
      <c r="I55" s="1293">
        <v>2.9749825411822702E-2</v>
      </c>
      <c r="J55" s="1291">
        <v>3.2074736387643472E-2</v>
      </c>
      <c r="K55" s="1292"/>
    </row>
    <row r="56" spans="2:11" ht="18" customHeight="1" x14ac:dyDescent="0.2">
      <c r="B56" s="1041" t="s">
        <v>1746</v>
      </c>
      <c r="C56" s="1293">
        <v>4.0230527307268629E-2</v>
      </c>
      <c r="D56" s="1293">
        <v>6.08020676167495E-2</v>
      </c>
      <c r="E56" s="1293">
        <v>4.6670421512597864E-2</v>
      </c>
      <c r="F56" s="1291">
        <v>4.9248799088450895E-2</v>
      </c>
      <c r="G56" s="1293">
        <v>3.4510902924345471E-2</v>
      </c>
      <c r="H56" s="1293">
        <v>4.8519426291217582E-2</v>
      </c>
      <c r="I56" s="1293">
        <v>4.1150442477876102E-2</v>
      </c>
      <c r="J56" s="1291">
        <v>4.0994138341835185E-2</v>
      </c>
      <c r="K56" s="1292"/>
    </row>
    <row r="57" spans="2:11" ht="18" customHeight="1" x14ac:dyDescent="0.2">
      <c r="B57" s="1041" t="s">
        <v>1747</v>
      </c>
      <c r="C57" s="1293">
        <v>1.9118762996324073E-2</v>
      </c>
      <c r="D57" s="1293">
        <v>2.3586117084888749E-2</v>
      </c>
      <c r="E57" s="1293">
        <v>1.7056667606427968E-2</v>
      </c>
      <c r="F57" s="1291">
        <v>2.1268445823054032E-2</v>
      </c>
      <c r="G57" s="1293">
        <v>9.6608137648966936E-3</v>
      </c>
      <c r="H57" s="1293">
        <v>1.315083951436655E-2</v>
      </c>
      <c r="I57" s="1293">
        <v>1.0519348086659391E-2</v>
      </c>
      <c r="J57" s="1291">
        <v>1.1545369990322372E-2</v>
      </c>
      <c r="K57" s="1292"/>
    </row>
    <row r="58" spans="2:11" ht="18" customHeight="1" x14ac:dyDescent="0.2">
      <c r="B58" s="1041" t="s">
        <v>1748</v>
      </c>
      <c r="C58" s="1293">
        <v>3.3076881525438119E-2</v>
      </c>
      <c r="D58" s="1293">
        <v>3.864337335685427E-2</v>
      </c>
      <c r="E58" s="1293">
        <v>3.8648756512188534E-2</v>
      </c>
      <c r="F58" s="1291">
        <v>3.5646909879273103E-2</v>
      </c>
      <c r="G58" s="1293">
        <v>2.5867855091663346E-2</v>
      </c>
      <c r="H58" s="1293">
        <v>2.9668534782937787E-2</v>
      </c>
      <c r="I58" s="1293">
        <v>3.3163609063083528E-2</v>
      </c>
      <c r="J58" s="1291">
        <v>2.79293655633608E-2</v>
      </c>
      <c r="K58" s="1292"/>
    </row>
    <row r="59" spans="2:11" ht="18" customHeight="1" x14ac:dyDescent="0.2">
      <c r="B59" s="1041" t="s">
        <v>1749</v>
      </c>
      <c r="C59" s="1293">
        <v>2.4833853014688642E-2</v>
      </c>
      <c r="D59" s="1293">
        <v>4.1542914292641529E-2</v>
      </c>
      <c r="E59" s="1293">
        <v>4.6700644137541519E-2</v>
      </c>
      <c r="F59" s="1291">
        <v>3.3382796442497933E-2</v>
      </c>
      <c r="G59" s="1293">
        <v>1.0845811047677411E-2</v>
      </c>
      <c r="H59" s="1293">
        <v>1.7975684253198336E-2</v>
      </c>
      <c r="I59" s="1293">
        <v>1.8765093964264894E-2</v>
      </c>
      <c r="J59" s="1291">
        <v>1.4342983617923398E-2</v>
      </c>
      <c r="K59" s="1292"/>
    </row>
    <row r="60" spans="2:11" ht="18" customHeight="1" x14ac:dyDescent="0.2">
      <c r="B60" s="1041" t="s">
        <v>1198</v>
      </c>
      <c r="C60" s="1293">
        <v>2.5662586721736637E-2</v>
      </c>
      <c r="D60" s="1293">
        <v>2.8387674240056792E-2</v>
      </c>
      <c r="E60" s="1293">
        <v>3.3560508088637829E-2</v>
      </c>
      <c r="F60" s="1291">
        <v>2.7385973022866716E-2</v>
      </c>
      <c r="G60" s="1293">
        <v>6.4474354294348449E-3</v>
      </c>
      <c r="H60" s="1293">
        <v>6.4801423784251787E-3</v>
      </c>
      <c r="I60" s="1293">
        <v>7.9087233303099923E-3</v>
      </c>
      <c r="J60" s="1291">
        <v>6.604748740420119E-3</v>
      </c>
      <c r="K60" s="1292"/>
    </row>
    <row r="61" spans="2:11" ht="18" customHeight="1" x14ac:dyDescent="0.2">
      <c r="B61" s="1041" t="s">
        <v>1750</v>
      </c>
      <c r="C61" s="1293">
        <v>3.2046912825816155E-2</v>
      </c>
      <c r="D61" s="1293">
        <v>4.2214117856353782E-2</v>
      </c>
      <c r="E61" s="1293">
        <v>4.6141364973126459E-2</v>
      </c>
      <c r="F61" s="1291">
        <v>3.7480893417856508E-2</v>
      </c>
      <c r="G61" s="1293">
        <v>2.5295926008201054E-2</v>
      </c>
      <c r="H61" s="1293">
        <v>2.9900009183381322E-2</v>
      </c>
      <c r="I61" s="1293">
        <v>3.0689523158035883E-2</v>
      </c>
      <c r="J61" s="1291">
        <v>2.7556312521243975E-2</v>
      </c>
      <c r="K61" s="1292"/>
    </row>
    <row r="62" spans="2:11" ht="18" customHeight="1" x14ac:dyDescent="0.2">
      <c r="B62" s="1041" t="s">
        <v>1751</v>
      </c>
      <c r="C62" s="1293">
        <v>3.5241145742745304E-2</v>
      </c>
      <c r="D62" s="1293">
        <v>4.1599744083599358E-2</v>
      </c>
      <c r="E62" s="1293">
        <v>6.1391541609822645E-2</v>
      </c>
      <c r="F62" s="1291">
        <v>3.9273993488436118E-2</v>
      </c>
      <c r="G62" s="1293">
        <v>1.9360278121844848E-2</v>
      </c>
      <c r="H62" s="1293">
        <v>2.2139932889550098E-2</v>
      </c>
      <c r="I62" s="1293">
        <v>4.6081815595857716E-2</v>
      </c>
      <c r="J62" s="1291">
        <v>2.233387701736006E-2</v>
      </c>
      <c r="K62" s="1292"/>
    </row>
    <row r="63" spans="2:11" ht="18" customHeight="1" x14ac:dyDescent="0.2">
      <c r="B63" s="1041" t="s">
        <v>1752</v>
      </c>
      <c r="C63" s="1293">
        <v>2.4115458911441307E-2</v>
      </c>
      <c r="D63" s="1293">
        <v>2.9925999314619971E-2</v>
      </c>
      <c r="E63" s="1293">
        <v>2.6224278194289359E-2</v>
      </c>
      <c r="F63" s="1291">
        <v>2.7183639254612105E-2</v>
      </c>
      <c r="G63" s="1293">
        <v>2.063909598891777E-2</v>
      </c>
      <c r="H63" s="1293">
        <v>2.5054857370835827E-2</v>
      </c>
      <c r="I63" s="1293">
        <v>2.9605418231531972E-2</v>
      </c>
      <c r="J63" s="1291">
        <v>2.3694691867622561E-2</v>
      </c>
      <c r="K63" s="1292"/>
    </row>
    <row r="64" spans="2:11" ht="18" customHeight="1" x14ac:dyDescent="0.2">
      <c r="B64" s="1041" t="s">
        <v>1753</v>
      </c>
      <c r="C64" s="1293">
        <v>2.4879060124395301E-2</v>
      </c>
      <c r="D64" s="1293">
        <v>3.5545023696682464E-2</v>
      </c>
      <c r="E64" s="1293">
        <v>2.8639618138424822E-2</v>
      </c>
      <c r="F64" s="1291">
        <v>3.3418426549083315E-2</v>
      </c>
      <c r="G64" s="1293">
        <v>8.1632653061224497E-3</v>
      </c>
      <c r="H64" s="1293">
        <v>1.4794267221451687E-2</v>
      </c>
      <c r="I64" s="1293">
        <v>0</v>
      </c>
      <c r="J64" s="1291">
        <v>1.2910938433950985E-2</v>
      </c>
      <c r="K64" s="1292"/>
    </row>
    <row r="65" spans="2:11" ht="18" customHeight="1" x14ac:dyDescent="0.25">
      <c r="B65" s="1186" t="s">
        <v>1904</v>
      </c>
      <c r="C65" s="1291">
        <v>3.5162326124580548E-2</v>
      </c>
      <c r="D65" s="1291">
        <v>4.5147749487941098E-2</v>
      </c>
      <c r="E65" s="1291">
        <v>4.810790780404655E-2</v>
      </c>
      <c r="F65" s="1291">
        <v>4.0596281039749715E-2</v>
      </c>
      <c r="G65" s="1291">
        <v>2.5298472742248047E-2</v>
      </c>
      <c r="H65" s="1291">
        <v>3.3702655120805544E-2</v>
      </c>
      <c r="I65" s="1291">
        <v>3.623585317651238E-2</v>
      </c>
      <c r="J65" s="1291">
        <v>2.9780691626646712E-2</v>
      </c>
      <c r="K65" s="1292"/>
    </row>
    <row r="66" spans="2:11" ht="23.25" customHeight="1" x14ac:dyDescent="0.25">
      <c r="B66" s="1805" t="s">
        <v>1898</v>
      </c>
      <c r="C66" s="1805"/>
      <c r="D66" s="1805"/>
      <c r="E66" s="1805"/>
      <c r="F66" s="1805"/>
      <c r="G66" s="1805"/>
      <c r="H66" s="1805"/>
      <c r="I66" s="1805"/>
      <c r="J66" s="1805"/>
      <c r="K66" s="1294"/>
    </row>
    <row r="67" spans="2:11" ht="23.25" customHeight="1" x14ac:dyDescent="0.25">
      <c r="B67" s="1805" t="s">
        <v>1899</v>
      </c>
      <c r="C67" s="1805"/>
      <c r="D67" s="1805"/>
      <c r="E67" s="1805"/>
      <c r="F67" s="1805"/>
      <c r="G67" s="1805"/>
      <c r="H67" s="1805"/>
      <c r="I67" s="1805"/>
      <c r="J67" s="1805"/>
      <c r="K67" s="1294"/>
    </row>
    <row r="68" spans="2:11" ht="26.25" customHeight="1" x14ac:dyDescent="0.2">
      <c r="B68" s="1125"/>
      <c r="C68" s="1295"/>
      <c r="D68" s="1295"/>
      <c r="E68" s="1295"/>
      <c r="F68" s="1295"/>
      <c r="G68" s="891"/>
      <c r="H68" s="891"/>
      <c r="I68" s="891"/>
      <c r="J68" s="891"/>
      <c r="K68" s="1124"/>
    </row>
  </sheetData>
  <mergeCells count="10">
    <mergeCell ref="B66:J66"/>
    <mergeCell ref="B67:J67"/>
    <mergeCell ref="B2:J2"/>
    <mergeCell ref="B3:J3"/>
    <mergeCell ref="B4:J4"/>
    <mergeCell ref="B6:B8"/>
    <mergeCell ref="C6:F6"/>
    <mergeCell ref="G6:J6"/>
    <mergeCell ref="C7:F7"/>
    <mergeCell ref="G7:J7"/>
  </mergeCells>
  <hyperlinks>
    <hyperlink ref="K2" location="'Indice Total'!A7" display="Volver" xr:uid="{00000000-0004-0000-1D00-000000000000}"/>
  </hyperlinks>
  <pageMargins left="0.70866141732283472" right="0.70866141732283472" top="0.74803149606299213" bottom="0.74803149606299213" header="0.31496062992125984" footer="0.31496062992125984"/>
  <pageSetup scale="57"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0" tint="-0.499984740745262"/>
  </sheetPr>
  <dimension ref="C1:O23"/>
  <sheetViews>
    <sheetView showGridLines="0" zoomScale="90" zoomScaleNormal="90" workbookViewId="0"/>
  </sheetViews>
  <sheetFormatPr baseColWidth="10" defaultColWidth="11.42578125" defaultRowHeight="12.75" x14ac:dyDescent="0.25"/>
  <cols>
    <col min="1" max="1" width="17.5703125" style="1008" customWidth="1"/>
    <col min="2" max="2" width="6.5703125" style="1008" customWidth="1"/>
    <col min="3" max="3" width="37.42578125" style="1008" customWidth="1"/>
    <col min="4" max="9" width="10.42578125" style="1008" customWidth="1"/>
    <col min="10" max="16384" width="11.42578125" style="1008"/>
  </cols>
  <sheetData>
    <row r="1" spans="3:9" ht="42.95" customHeight="1" x14ac:dyDescent="0.25"/>
    <row r="2" spans="3:9" ht="18" customHeight="1" x14ac:dyDescent="0.25">
      <c r="C2" s="1721" t="s">
        <v>1905</v>
      </c>
      <c r="D2" s="1721"/>
      <c r="E2" s="1721"/>
      <c r="F2" s="1721"/>
      <c r="G2" s="1721"/>
      <c r="H2" s="1721"/>
      <c r="I2" s="1" t="s">
        <v>16</v>
      </c>
    </row>
    <row r="3" spans="3:9" ht="36" customHeight="1" x14ac:dyDescent="0.25">
      <c r="C3" s="1817" t="s">
        <v>1906</v>
      </c>
      <c r="D3" s="1817"/>
      <c r="E3" s="1817"/>
      <c r="F3" s="1817"/>
      <c r="G3" s="1817"/>
      <c r="H3" s="1817"/>
      <c r="I3" s="1296"/>
    </row>
    <row r="4" spans="3:9" ht="19.149999999999999" customHeight="1" thickBot="1" x14ac:dyDescent="0.3">
      <c r="C4" s="1745" t="s">
        <v>1851</v>
      </c>
      <c r="D4" s="1745"/>
      <c r="E4" s="1745"/>
      <c r="F4" s="1745"/>
      <c r="G4" s="1745"/>
      <c r="H4" s="1745"/>
      <c r="I4" s="1225"/>
    </row>
    <row r="5" spans="3:9" x14ac:dyDescent="0.25">
      <c r="C5" s="1228"/>
      <c r="D5" s="1228"/>
      <c r="E5" s="1228"/>
      <c r="F5" s="1228"/>
      <c r="G5" s="1228"/>
      <c r="H5" s="1228"/>
      <c r="I5" s="1035"/>
    </row>
    <row r="6" spans="3:9" ht="25.5" customHeight="1" x14ac:dyDescent="0.25">
      <c r="C6" s="1179" t="s">
        <v>1731</v>
      </c>
      <c r="D6" s="1180">
        <v>2016</v>
      </c>
      <c r="E6" s="1180">
        <v>2017</v>
      </c>
      <c r="F6" s="1180">
        <v>2018</v>
      </c>
      <c r="G6" s="1180">
        <v>2019</v>
      </c>
      <c r="H6" s="1180">
        <v>2020</v>
      </c>
      <c r="I6" s="1039"/>
    </row>
    <row r="7" spans="3:9" ht="18" customHeight="1" x14ac:dyDescent="0.2">
      <c r="C7" s="1297" t="s">
        <v>1907</v>
      </c>
      <c r="D7" s="1298"/>
      <c r="E7" s="1298"/>
      <c r="F7" s="1298"/>
      <c r="G7" s="1298"/>
      <c r="H7" s="1298"/>
      <c r="I7" s="1299"/>
    </row>
    <row r="8" spans="3:9" ht="18" customHeight="1" x14ac:dyDescent="0.2">
      <c r="C8" s="1199" t="s">
        <v>661</v>
      </c>
      <c r="D8" s="1300">
        <v>21.764905278696592</v>
      </c>
      <c r="E8" s="1301">
        <v>21.239808324989273</v>
      </c>
      <c r="F8" s="1301">
        <v>20.218004307657427</v>
      </c>
      <c r="G8" s="1301">
        <v>19.028224904151685</v>
      </c>
      <c r="H8" s="1301">
        <v>19.937964795333819</v>
      </c>
      <c r="I8" s="1302"/>
    </row>
    <row r="9" spans="3:9" ht="18" customHeight="1" x14ac:dyDescent="0.2">
      <c r="C9" s="1199" t="s">
        <v>1721</v>
      </c>
      <c r="D9" s="1300">
        <v>18.878227586120911</v>
      </c>
      <c r="E9" s="1300">
        <v>20.022325520492341</v>
      </c>
      <c r="F9" s="1300">
        <v>21.53086988702222</v>
      </c>
      <c r="G9" s="1300">
        <v>20.768200896350574</v>
      </c>
      <c r="H9" s="1300">
        <v>22.87298031363375</v>
      </c>
      <c r="I9" s="1302"/>
    </row>
    <row r="10" spans="3:9" ht="18" customHeight="1" x14ac:dyDescent="0.2">
      <c r="C10" s="1199" t="s">
        <v>663</v>
      </c>
      <c r="D10" s="1300">
        <v>15.386687797147385</v>
      </c>
      <c r="E10" s="1300">
        <v>16.371021317747971</v>
      </c>
      <c r="F10" s="1300">
        <v>16.706946193989562</v>
      </c>
      <c r="G10" s="1300">
        <v>18.441793982566313</v>
      </c>
      <c r="H10" s="1300">
        <v>20.999864526180314</v>
      </c>
      <c r="I10" s="1302"/>
    </row>
    <row r="11" spans="3:9" ht="18" customHeight="1" x14ac:dyDescent="0.25">
      <c r="C11" s="1303" t="s">
        <v>1854</v>
      </c>
      <c r="D11" s="1304">
        <v>19.61204984268544</v>
      </c>
      <c r="E11" s="1304">
        <v>20.012183720150766</v>
      </c>
      <c r="F11" s="1304">
        <v>20.315120402415957</v>
      </c>
      <c r="G11" s="1304">
        <v>19.72016816256555</v>
      </c>
      <c r="H11" s="1304">
        <v>21.384156736655214</v>
      </c>
      <c r="I11" s="1305"/>
    </row>
    <row r="12" spans="3:9" ht="18" customHeight="1" x14ac:dyDescent="0.25">
      <c r="C12" s="1306" t="s">
        <v>1908</v>
      </c>
      <c r="D12" s="1307"/>
      <c r="E12" s="1307"/>
      <c r="F12" s="1307"/>
      <c r="G12" s="1307"/>
      <c r="H12" s="1307"/>
      <c r="I12" s="1302"/>
    </row>
    <row r="13" spans="3:9" ht="18" customHeight="1" x14ac:dyDescent="0.2">
      <c r="C13" s="1199" t="s">
        <v>661</v>
      </c>
      <c r="D13" s="1300">
        <v>29.482031961579864</v>
      </c>
      <c r="E13" s="1300">
        <v>28.021771400296881</v>
      </c>
      <c r="F13" s="1300">
        <v>26.310050334185988</v>
      </c>
      <c r="G13" s="1300">
        <v>24.221965594138261</v>
      </c>
      <c r="H13" s="1300">
        <v>27.520057478146331</v>
      </c>
      <c r="I13" s="1302"/>
    </row>
    <row r="14" spans="3:9" ht="18" customHeight="1" x14ac:dyDescent="0.2">
      <c r="C14" s="1199" t="s">
        <v>1721</v>
      </c>
      <c r="D14" s="1300">
        <v>23.922072486816774</v>
      </c>
      <c r="E14" s="1300">
        <v>25.82759060745278</v>
      </c>
      <c r="F14" s="1300">
        <v>28.438904401010504</v>
      </c>
      <c r="G14" s="1300">
        <v>24.798161737454599</v>
      </c>
      <c r="H14" s="1300">
        <v>29.789270125421293</v>
      </c>
      <c r="I14" s="1302"/>
    </row>
    <row r="15" spans="3:9" ht="18" customHeight="1" x14ac:dyDescent="0.2">
      <c r="C15" s="1199" t="s">
        <v>663</v>
      </c>
      <c r="D15" s="1300">
        <v>17.726261887344549</v>
      </c>
      <c r="E15" s="1300">
        <v>18.584883720930232</v>
      </c>
      <c r="F15" s="1300">
        <v>19.696938475125112</v>
      </c>
      <c r="G15" s="1300">
        <v>21.342869281971392</v>
      </c>
      <c r="H15" s="1300">
        <v>27.461714048557791</v>
      </c>
      <c r="I15" s="1302"/>
    </row>
    <row r="16" spans="3:9" ht="18" customHeight="1" x14ac:dyDescent="0.25">
      <c r="C16" s="1303" t="s">
        <v>1856</v>
      </c>
      <c r="D16" s="1304">
        <v>25.597398101415738</v>
      </c>
      <c r="E16" s="1304">
        <v>25.889513177159589</v>
      </c>
      <c r="F16" s="1304">
        <v>26.367963429424385</v>
      </c>
      <c r="G16" s="1304">
        <v>24.141120784380018</v>
      </c>
      <c r="H16" s="1304">
        <v>28.549570923775871</v>
      </c>
      <c r="I16" s="1305"/>
    </row>
    <row r="17" spans="3:15" ht="18" customHeight="1" x14ac:dyDescent="0.25">
      <c r="C17" s="1308" t="s">
        <v>1909</v>
      </c>
      <c r="D17" s="1304"/>
      <c r="E17" s="1304"/>
      <c r="F17" s="1304"/>
      <c r="G17" s="1304"/>
      <c r="H17" s="1304"/>
      <c r="I17" s="1305"/>
    </row>
    <row r="18" spans="3:15" ht="18" customHeight="1" x14ac:dyDescent="0.2">
      <c r="C18" s="1199" t="s">
        <v>661</v>
      </c>
      <c r="D18" s="1309">
        <v>23.68030950717251</v>
      </c>
      <c r="E18" s="1309">
        <v>22.986544465920435</v>
      </c>
      <c r="F18" s="1309">
        <v>21.775424533277082</v>
      </c>
      <c r="G18" s="1309">
        <v>20.443659449780238</v>
      </c>
      <c r="H18" s="1309">
        <v>21.895034540312487</v>
      </c>
      <c r="I18" s="1305"/>
    </row>
    <row r="19" spans="3:15" ht="18" customHeight="1" x14ac:dyDescent="0.2">
      <c r="C19" s="1199" t="s">
        <v>1721</v>
      </c>
      <c r="D19" s="1309">
        <v>20.035926648158998</v>
      </c>
      <c r="E19" s="1309">
        <v>21.388694206932456</v>
      </c>
      <c r="F19" s="1309">
        <v>23.186025273441647</v>
      </c>
      <c r="G19" s="1309">
        <v>21.886117593839636</v>
      </c>
      <c r="H19" s="1309">
        <v>24.699328859060401</v>
      </c>
      <c r="I19" s="1305"/>
    </row>
    <row r="20" spans="3:15" ht="18" customHeight="1" x14ac:dyDescent="0.2">
      <c r="C20" s="1199" t="s">
        <v>663</v>
      </c>
      <c r="D20" s="1309">
        <v>15.916506527069114</v>
      </c>
      <c r="E20" s="1309">
        <v>16.86775592733914</v>
      </c>
      <c r="F20" s="1309">
        <v>17.40689821514713</v>
      </c>
      <c r="G20" s="1309">
        <v>19.163104334659671</v>
      </c>
      <c r="H20" s="1309">
        <v>22.590082729036869</v>
      </c>
      <c r="I20" s="1305"/>
    </row>
    <row r="21" spans="3:15" ht="18" customHeight="1" x14ac:dyDescent="0.25">
      <c r="C21" s="1303" t="s">
        <v>1887</v>
      </c>
      <c r="D21" s="1304">
        <v>21.030423274711893</v>
      </c>
      <c r="E21" s="1304">
        <v>21.441347022514162</v>
      </c>
      <c r="F21" s="1304">
        <v>21.803189878991937</v>
      </c>
      <c r="G21" s="1304">
        <v>20.920848809288788</v>
      </c>
      <c r="H21" s="1304">
        <v>23.241747312355638</v>
      </c>
      <c r="I21" s="1305"/>
      <c r="J21" s="1310"/>
      <c r="K21" s="1310"/>
      <c r="L21" s="1310"/>
      <c r="M21" s="1310"/>
      <c r="N21" s="1310"/>
      <c r="O21" s="1310"/>
    </row>
    <row r="22" spans="3:15" ht="36.75" customHeight="1" x14ac:dyDescent="0.25">
      <c r="C22" s="1818" t="s">
        <v>1910</v>
      </c>
      <c r="D22" s="1818"/>
      <c r="E22" s="1818"/>
      <c r="F22" s="1818"/>
      <c r="G22" s="1818"/>
      <c r="H22" s="1818"/>
      <c r="I22" s="1311"/>
      <c r="J22" s="1310"/>
      <c r="K22" s="1310"/>
      <c r="L22" s="1310"/>
      <c r="M22" s="1310"/>
      <c r="N22" s="1310"/>
      <c r="O22" s="1310"/>
    </row>
    <row r="23" spans="3:15" x14ac:dyDescent="0.2">
      <c r="C23" s="1312"/>
      <c r="D23" s="1313"/>
      <c r="E23" s="1313"/>
      <c r="F23" s="1313"/>
      <c r="G23" s="1313"/>
      <c r="H23" s="1313"/>
      <c r="I23" s="1314"/>
      <c r="J23" s="1310"/>
      <c r="K23" s="1310"/>
      <c r="L23" s="1310"/>
      <c r="M23" s="1310"/>
      <c r="N23" s="1310"/>
      <c r="O23" s="1310"/>
    </row>
  </sheetData>
  <mergeCells count="4">
    <mergeCell ref="C2:H2"/>
    <mergeCell ref="C3:H3"/>
    <mergeCell ref="C4:H4"/>
    <mergeCell ref="C22:H22"/>
  </mergeCells>
  <hyperlinks>
    <hyperlink ref="I2" location="'Indice Total'!A7" display="Volver" xr:uid="{00000000-0004-0000-1E00-000000000000}"/>
  </hyperlinks>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0" tint="-0.499984740745262"/>
  </sheetPr>
  <dimension ref="B1:V69"/>
  <sheetViews>
    <sheetView showGridLines="0" zoomScale="90" zoomScaleNormal="90" workbookViewId="0"/>
  </sheetViews>
  <sheetFormatPr baseColWidth="10" defaultColWidth="11.42578125" defaultRowHeight="12.75" x14ac:dyDescent="0.25"/>
  <cols>
    <col min="1" max="1" width="17.7109375" style="1008" customWidth="1"/>
    <col min="2" max="2" width="52.5703125" style="1008" customWidth="1"/>
    <col min="3" max="7" width="14.7109375" style="1008" customWidth="1"/>
    <col min="8" max="13" width="14.140625" style="1008" customWidth="1"/>
    <col min="14" max="18" width="7.7109375" style="1035" customWidth="1"/>
    <col min="19" max="21" width="11.42578125" style="1315"/>
    <col min="22" max="16384" width="11.42578125" style="1008"/>
  </cols>
  <sheetData>
    <row r="1" spans="2:22" ht="63.75" customHeight="1" x14ac:dyDescent="0.25"/>
    <row r="2" spans="2:22" ht="33.75" customHeight="1" x14ac:dyDescent="0.25">
      <c r="B2" s="1721" t="s">
        <v>1911</v>
      </c>
      <c r="C2" s="1721"/>
      <c r="D2" s="1721"/>
      <c r="E2" s="1721"/>
      <c r="F2" s="1721"/>
      <c r="G2" s="1721"/>
      <c r="H2" s="1" t="s">
        <v>16</v>
      </c>
    </row>
    <row r="3" spans="2:22" ht="37.5" customHeight="1" x14ac:dyDescent="0.25">
      <c r="B3" s="1817" t="s">
        <v>1912</v>
      </c>
      <c r="C3" s="1817"/>
      <c r="D3" s="1817"/>
      <c r="E3" s="1817"/>
      <c r="F3" s="1817"/>
      <c r="G3" s="1817"/>
    </row>
    <row r="4" spans="2:22" ht="19.149999999999999" customHeight="1" thickBot="1" x14ac:dyDescent="0.3">
      <c r="B4" s="1745" t="s">
        <v>1851</v>
      </c>
      <c r="C4" s="1745"/>
      <c r="D4" s="1745"/>
      <c r="E4" s="1745"/>
      <c r="F4" s="1745"/>
      <c r="G4" s="1745"/>
      <c r="H4" s="1316"/>
      <c r="V4" s="1315"/>
    </row>
    <row r="5" spans="2:22" x14ac:dyDescent="0.25">
      <c r="B5" s="1228"/>
      <c r="C5" s="1228"/>
      <c r="D5" s="1228"/>
      <c r="E5" s="1228"/>
      <c r="F5" s="1228"/>
      <c r="G5" s="1228"/>
      <c r="H5" s="1035"/>
      <c r="V5" s="1315"/>
    </row>
    <row r="6" spans="2:22" ht="25.5" customHeight="1" x14ac:dyDescent="0.25">
      <c r="B6" s="1179" t="s">
        <v>1731</v>
      </c>
      <c r="C6" s="1180">
        <v>2016</v>
      </c>
      <c r="D6" s="1180">
        <v>2017</v>
      </c>
      <c r="E6" s="1180">
        <v>2018</v>
      </c>
      <c r="F6" s="1180">
        <v>2019</v>
      </c>
      <c r="G6" s="1180">
        <v>2020</v>
      </c>
      <c r="H6" s="1317"/>
      <c r="M6" s="1035"/>
      <c r="N6" s="1318"/>
      <c r="O6" s="1318"/>
      <c r="P6" s="1318"/>
      <c r="Q6" s="1318"/>
      <c r="R6" s="1318"/>
      <c r="V6" s="1315"/>
    </row>
    <row r="7" spans="2:22" ht="18" customHeight="1" x14ac:dyDescent="0.25">
      <c r="B7" s="1306" t="s">
        <v>1907</v>
      </c>
      <c r="C7" s="1298"/>
      <c r="D7" s="1298"/>
      <c r="E7" s="1298"/>
      <c r="F7" s="1298"/>
      <c r="G7" s="1298"/>
      <c r="H7" s="1299"/>
      <c r="M7" s="1319"/>
      <c r="N7" s="1320"/>
      <c r="O7" s="1320"/>
      <c r="P7" s="1320"/>
      <c r="Q7" s="1320"/>
      <c r="R7" s="1320"/>
      <c r="V7" s="1315"/>
    </row>
    <row r="8" spans="2:22" ht="18" customHeight="1" x14ac:dyDescent="0.2">
      <c r="B8" s="1199" t="s">
        <v>661</v>
      </c>
      <c r="C8" s="1321">
        <v>1592364</v>
      </c>
      <c r="D8" s="1321">
        <v>1484875</v>
      </c>
      <c r="E8" s="1321">
        <v>1426825</v>
      </c>
      <c r="F8" s="1321">
        <v>1275519</v>
      </c>
      <c r="G8" s="1321">
        <v>957122</v>
      </c>
      <c r="H8" s="1322"/>
      <c r="I8" s="1322"/>
      <c r="J8" s="1322"/>
      <c r="K8" s="1322"/>
      <c r="L8" s="1322"/>
      <c r="M8" s="1169"/>
      <c r="N8" s="1109"/>
      <c r="O8" s="1109"/>
      <c r="P8" s="1109"/>
      <c r="Q8" s="1109"/>
      <c r="R8" s="1109"/>
      <c r="V8" s="1315"/>
    </row>
    <row r="9" spans="2:22" ht="18" customHeight="1" x14ac:dyDescent="0.2">
      <c r="B9" s="1199" t="s">
        <v>1721</v>
      </c>
      <c r="C9" s="1321">
        <v>1514166</v>
      </c>
      <c r="D9" s="1321">
        <v>1529105</v>
      </c>
      <c r="E9" s="1321">
        <v>1541761</v>
      </c>
      <c r="F9" s="1321">
        <v>1459693</v>
      </c>
      <c r="G9" s="1321">
        <v>1153736</v>
      </c>
      <c r="H9" s="1322"/>
      <c r="I9" s="1322"/>
      <c r="J9" s="1322"/>
      <c r="K9" s="1322"/>
      <c r="L9" s="1322"/>
      <c r="M9" s="1169"/>
      <c r="N9" s="1109"/>
      <c r="O9" s="1109"/>
      <c r="P9" s="1109"/>
      <c r="Q9" s="1109"/>
      <c r="R9" s="1109"/>
      <c r="V9" s="1315"/>
    </row>
    <row r="10" spans="2:22" ht="18" customHeight="1" x14ac:dyDescent="0.2">
      <c r="B10" s="1199" t="s">
        <v>663</v>
      </c>
      <c r="C10" s="1321">
        <v>359233</v>
      </c>
      <c r="D10" s="1321">
        <v>389352</v>
      </c>
      <c r="E10" s="1321">
        <v>371362</v>
      </c>
      <c r="F10" s="1321">
        <v>393511</v>
      </c>
      <c r="G10" s="1321">
        <v>310021</v>
      </c>
      <c r="H10" s="1322"/>
      <c r="I10" s="1322"/>
      <c r="J10" s="1322"/>
      <c r="K10" s="1322"/>
      <c r="L10" s="1322"/>
      <c r="M10" s="1169"/>
      <c r="N10" s="1109"/>
      <c r="O10" s="1109"/>
      <c r="P10" s="1109"/>
      <c r="Q10" s="1109"/>
      <c r="R10" s="1109"/>
      <c r="V10" s="1315"/>
    </row>
    <row r="11" spans="2:22" ht="18" customHeight="1" x14ac:dyDescent="0.25">
      <c r="B11" s="1303" t="s">
        <v>1854</v>
      </c>
      <c r="C11" s="1323">
        <v>3465763</v>
      </c>
      <c r="D11" s="1323">
        <v>3403332</v>
      </c>
      <c r="E11" s="1323">
        <v>3339948</v>
      </c>
      <c r="F11" s="1323">
        <v>3128723</v>
      </c>
      <c r="G11" s="1323">
        <v>2420879</v>
      </c>
      <c r="H11" s="1322"/>
      <c r="I11" s="1322"/>
      <c r="J11" s="1322"/>
      <c r="K11" s="1322"/>
      <c r="L11" s="1322"/>
      <c r="M11" s="1169"/>
      <c r="N11" s="1109"/>
      <c r="O11" s="1109"/>
      <c r="P11" s="1109"/>
      <c r="Q11" s="1109"/>
      <c r="R11" s="1109"/>
      <c r="V11" s="1315"/>
    </row>
    <row r="12" spans="2:22" ht="18" customHeight="1" x14ac:dyDescent="0.25">
      <c r="B12" s="1306" t="s">
        <v>1908</v>
      </c>
      <c r="C12" s="1323"/>
      <c r="D12" s="1323"/>
      <c r="E12" s="1323"/>
      <c r="F12" s="1323"/>
      <c r="G12" s="1323"/>
      <c r="H12" s="1322"/>
      <c r="I12" s="1322"/>
      <c r="J12" s="1322"/>
      <c r="K12" s="1322"/>
      <c r="L12" s="1322"/>
      <c r="M12" s="1169"/>
      <c r="N12" s="1169"/>
      <c r="O12" s="1169"/>
      <c r="P12" s="1169"/>
      <c r="Q12" s="1169"/>
      <c r="R12" s="1260"/>
      <c r="V12" s="1315"/>
    </row>
    <row r="13" spans="2:22" ht="18" customHeight="1" x14ac:dyDescent="0.2">
      <c r="B13" s="1199" t="s">
        <v>661</v>
      </c>
      <c r="C13" s="1321">
        <v>712109</v>
      </c>
      <c r="D13" s="1321">
        <v>679584</v>
      </c>
      <c r="E13" s="1321">
        <v>637703</v>
      </c>
      <c r="F13" s="1321">
        <v>608262</v>
      </c>
      <c r="G13" s="1321">
        <v>459640</v>
      </c>
      <c r="H13" s="1322"/>
      <c r="I13" s="1322"/>
      <c r="J13" s="1322"/>
      <c r="K13" s="1322"/>
      <c r="L13" s="1322"/>
      <c r="M13" s="1169"/>
      <c r="N13" s="1109"/>
      <c r="O13" s="1109"/>
      <c r="P13" s="1109"/>
      <c r="Q13" s="1109"/>
      <c r="R13" s="1109"/>
      <c r="V13" s="1315"/>
    </row>
    <row r="14" spans="2:22" ht="18" customHeight="1" x14ac:dyDescent="0.2">
      <c r="B14" s="1199" t="s">
        <v>1721</v>
      </c>
      <c r="C14" s="1321">
        <v>571594</v>
      </c>
      <c r="D14" s="1321">
        <v>607155</v>
      </c>
      <c r="E14" s="1321">
        <v>641667</v>
      </c>
      <c r="F14" s="1321">
        <v>669104</v>
      </c>
      <c r="G14" s="1321">
        <v>539156</v>
      </c>
      <c r="H14" s="1322"/>
      <c r="I14" s="1322"/>
      <c r="J14" s="1322"/>
      <c r="K14" s="1322"/>
      <c r="L14" s="1322"/>
      <c r="M14" s="1169"/>
      <c r="N14" s="1109"/>
      <c r="O14" s="1109"/>
      <c r="P14" s="1109"/>
      <c r="Q14" s="1109"/>
      <c r="R14" s="1109"/>
      <c r="V14" s="1315"/>
    </row>
    <row r="15" spans="2:22" ht="18" customHeight="1" x14ac:dyDescent="0.2">
      <c r="B15" s="1199" t="s">
        <v>663</v>
      </c>
      <c r="C15" s="1321">
        <v>121159</v>
      </c>
      <c r="D15" s="1321">
        <v>127864</v>
      </c>
      <c r="E15" s="1321">
        <v>133821</v>
      </c>
      <c r="F15" s="1321">
        <v>150702</v>
      </c>
      <c r="G15" s="1321">
        <v>132338</v>
      </c>
      <c r="H15" s="1322"/>
      <c r="I15" s="1322"/>
      <c r="J15" s="1322"/>
      <c r="K15" s="1322"/>
      <c r="L15" s="1322"/>
      <c r="M15" s="1169"/>
      <c r="N15" s="1109"/>
      <c r="O15" s="1109"/>
      <c r="P15" s="1109"/>
      <c r="Q15" s="1109"/>
      <c r="R15" s="1109"/>
      <c r="V15" s="1315"/>
    </row>
    <row r="16" spans="2:22" ht="18" customHeight="1" x14ac:dyDescent="0.25">
      <c r="B16" s="1303" t="s">
        <v>1856</v>
      </c>
      <c r="C16" s="1323">
        <v>1404862</v>
      </c>
      <c r="D16" s="1323">
        <v>1414603</v>
      </c>
      <c r="E16" s="1323">
        <v>1413191</v>
      </c>
      <c r="F16" s="1323">
        <v>1428068</v>
      </c>
      <c r="G16" s="1323">
        <v>1131134</v>
      </c>
      <c r="H16" s="1322"/>
      <c r="I16" s="1322"/>
      <c r="J16" s="1322"/>
      <c r="K16" s="1322"/>
      <c r="L16" s="1322"/>
      <c r="M16" s="1169"/>
      <c r="N16" s="1109"/>
      <c r="O16" s="1109"/>
      <c r="P16" s="1109"/>
      <c r="Q16" s="1109"/>
      <c r="R16" s="1109"/>
      <c r="V16" s="1315"/>
    </row>
    <row r="17" spans="2:22" ht="18" customHeight="1" x14ac:dyDescent="0.25">
      <c r="B17" s="1306" t="s">
        <v>1857</v>
      </c>
      <c r="C17" s="1323"/>
      <c r="D17" s="1323"/>
      <c r="E17" s="1323"/>
      <c r="F17" s="1323"/>
      <c r="G17" s="1323"/>
      <c r="H17" s="1322"/>
      <c r="I17" s="1322"/>
      <c r="J17" s="1322"/>
      <c r="K17" s="1322"/>
      <c r="L17" s="1322"/>
      <c r="M17" s="1169"/>
      <c r="N17" s="1169"/>
      <c r="O17" s="1169"/>
      <c r="P17" s="1169"/>
      <c r="Q17" s="1169"/>
      <c r="R17" s="1260"/>
      <c r="V17" s="1315"/>
    </row>
    <row r="18" spans="2:22" ht="18" customHeight="1" x14ac:dyDescent="0.2">
      <c r="B18" s="1199" t="s">
        <v>661</v>
      </c>
      <c r="C18" s="1324">
        <v>2304473</v>
      </c>
      <c r="D18" s="1324">
        <v>2164459</v>
      </c>
      <c r="E18" s="1324">
        <v>2064528</v>
      </c>
      <c r="F18" s="1324">
        <v>1883781</v>
      </c>
      <c r="G18" s="1324">
        <v>1416762</v>
      </c>
      <c r="H18" s="1322"/>
      <c r="I18" s="1322"/>
      <c r="J18" s="1322"/>
      <c r="K18" s="1322"/>
      <c r="L18" s="1322"/>
      <c r="M18" s="1169"/>
      <c r="N18" s="1109"/>
      <c r="O18" s="1109"/>
      <c r="P18" s="1109"/>
      <c r="Q18" s="1109"/>
      <c r="R18" s="1109"/>
      <c r="V18" s="1315"/>
    </row>
    <row r="19" spans="2:22" ht="18" customHeight="1" x14ac:dyDescent="0.2">
      <c r="B19" s="1199" t="s">
        <v>1721</v>
      </c>
      <c r="C19" s="1324">
        <v>2085760</v>
      </c>
      <c r="D19" s="1324">
        <v>2136260</v>
      </c>
      <c r="E19" s="1324">
        <v>2183428</v>
      </c>
      <c r="F19" s="1324">
        <v>2128797</v>
      </c>
      <c r="G19" s="1324">
        <v>1692892</v>
      </c>
      <c r="H19" s="1322"/>
      <c r="I19" s="1322"/>
      <c r="J19" s="1322"/>
      <c r="K19" s="1322"/>
      <c r="L19" s="1322"/>
      <c r="M19" s="1169"/>
      <c r="N19" s="1109"/>
      <c r="O19" s="1109"/>
      <c r="P19" s="1109"/>
      <c r="Q19" s="1109"/>
      <c r="R19" s="1109"/>
      <c r="V19" s="1315"/>
    </row>
    <row r="20" spans="2:22" ht="18" customHeight="1" x14ac:dyDescent="0.2">
      <c r="B20" s="1199" t="s">
        <v>663</v>
      </c>
      <c r="C20" s="1324">
        <v>480392</v>
      </c>
      <c r="D20" s="1324">
        <v>517216</v>
      </c>
      <c r="E20" s="1324">
        <v>505183</v>
      </c>
      <c r="F20" s="1324">
        <v>544213</v>
      </c>
      <c r="G20" s="1324">
        <v>442359</v>
      </c>
      <c r="H20" s="1322"/>
      <c r="I20" s="1322"/>
      <c r="J20" s="1322"/>
      <c r="K20" s="1322"/>
      <c r="L20" s="1322"/>
      <c r="M20" s="1169"/>
      <c r="N20" s="1109"/>
      <c r="O20" s="1109"/>
      <c r="P20" s="1109"/>
      <c r="Q20" s="1109"/>
      <c r="R20" s="1109"/>
      <c r="V20" s="1315"/>
    </row>
    <row r="21" spans="2:22" ht="18" customHeight="1" x14ac:dyDescent="0.25">
      <c r="B21" s="1303" t="s">
        <v>1913</v>
      </c>
      <c r="C21" s="1323">
        <v>4870625</v>
      </c>
      <c r="D21" s="1323">
        <v>4817935</v>
      </c>
      <c r="E21" s="1323">
        <v>4753139</v>
      </c>
      <c r="F21" s="1323">
        <v>4556791</v>
      </c>
      <c r="G21" s="1323">
        <v>3552013</v>
      </c>
      <c r="H21" s="1322"/>
      <c r="I21" s="1322"/>
      <c r="J21" s="1322"/>
      <c r="K21" s="1322"/>
      <c r="L21" s="1322"/>
      <c r="M21" s="1169"/>
      <c r="N21" s="1109"/>
      <c r="O21" s="1109"/>
      <c r="P21" s="1109"/>
      <c r="Q21" s="1109"/>
      <c r="R21" s="1109"/>
      <c r="V21" s="1315"/>
    </row>
    <row r="22" spans="2:22" ht="18" customHeight="1" x14ac:dyDescent="0.25">
      <c r="B22" s="1306" t="s">
        <v>1914</v>
      </c>
      <c r="C22" s="1323"/>
      <c r="D22" s="1323"/>
      <c r="E22" s="1323"/>
      <c r="F22" s="1323"/>
      <c r="G22" s="1323"/>
      <c r="H22" s="1322"/>
      <c r="I22" s="1322"/>
      <c r="J22" s="1322"/>
      <c r="K22" s="1322"/>
      <c r="L22" s="1322"/>
      <c r="M22" s="1169"/>
      <c r="N22" s="1169"/>
      <c r="O22" s="1169"/>
      <c r="P22" s="1169"/>
      <c r="Q22" s="1169"/>
      <c r="R22" s="1260"/>
      <c r="V22" s="1315"/>
    </row>
    <row r="23" spans="2:22" ht="18" customHeight="1" x14ac:dyDescent="0.2">
      <c r="B23" s="1199" t="s">
        <v>1915</v>
      </c>
      <c r="C23" s="1321">
        <v>116971</v>
      </c>
      <c r="D23" s="1321">
        <v>96409</v>
      </c>
      <c r="E23" s="1321">
        <v>107873</v>
      </c>
      <c r="F23" s="1321">
        <v>112859</v>
      </c>
      <c r="G23" s="1321">
        <v>461001</v>
      </c>
      <c r="H23" s="1322"/>
      <c r="I23" s="1325"/>
      <c r="J23" s="1322"/>
      <c r="K23" s="1322"/>
      <c r="L23" s="1322"/>
      <c r="M23" s="1169"/>
      <c r="N23" s="1109"/>
      <c r="O23" s="1109"/>
      <c r="P23" s="1109"/>
      <c r="Q23" s="1109"/>
      <c r="R23" s="1109"/>
      <c r="V23" s="1315"/>
    </row>
    <row r="24" spans="2:22" ht="18" customHeight="1" x14ac:dyDescent="0.2">
      <c r="B24" s="1199" t="s">
        <v>1721</v>
      </c>
      <c r="C24" s="1321">
        <v>119137</v>
      </c>
      <c r="D24" s="1321">
        <v>126660</v>
      </c>
      <c r="E24" s="1321">
        <v>147527</v>
      </c>
      <c r="F24" s="1321">
        <v>125119</v>
      </c>
      <c r="G24" s="1321">
        <v>213713</v>
      </c>
      <c r="H24" s="1322"/>
      <c r="I24" s="1322"/>
      <c r="J24" s="1322"/>
      <c r="K24" s="1322"/>
      <c r="L24" s="1322"/>
      <c r="M24" s="1169"/>
      <c r="N24" s="1109"/>
      <c r="O24" s="1109"/>
      <c r="P24" s="1109"/>
      <c r="Q24" s="1109"/>
      <c r="R24" s="1109"/>
      <c r="V24" s="1315"/>
    </row>
    <row r="25" spans="2:22" ht="18" customHeight="1" x14ac:dyDescent="0.2">
      <c r="B25" s="1199" t="s">
        <v>1916</v>
      </c>
      <c r="C25" s="1321">
        <v>3857</v>
      </c>
      <c r="D25" s="1321">
        <v>11251</v>
      </c>
      <c r="E25" s="1321">
        <v>9586</v>
      </c>
      <c r="F25" s="1321">
        <v>18610</v>
      </c>
      <c r="G25" s="1321">
        <v>39656</v>
      </c>
      <c r="H25" s="1322"/>
      <c r="I25" s="1322"/>
      <c r="J25" s="1322"/>
      <c r="K25" s="1322"/>
      <c r="L25" s="1322"/>
      <c r="M25" s="1169"/>
      <c r="N25" s="1109"/>
      <c r="O25" s="1109"/>
      <c r="P25" s="1109"/>
      <c r="Q25" s="1109"/>
      <c r="R25" s="1109"/>
      <c r="V25" s="1315"/>
    </row>
    <row r="26" spans="2:22" ht="18" customHeight="1" x14ac:dyDescent="0.25">
      <c r="B26" s="1303" t="s">
        <v>1917</v>
      </c>
      <c r="C26" s="1323">
        <v>239965</v>
      </c>
      <c r="D26" s="1323">
        <v>234320</v>
      </c>
      <c r="E26" s="1323">
        <v>264986</v>
      </c>
      <c r="F26" s="1323">
        <v>256588</v>
      </c>
      <c r="G26" s="1323">
        <v>714370</v>
      </c>
      <c r="H26" s="1322"/>
      <c r="I26" s="1322"/>
      <c r="J26" s="1322"/>
      <c r="K26" s="1322"/>
      <c r="L26" s="1322"/>
      <c r="M26" s="1169"/>
      <c r="N26" s="1109"/>
      <c r="O26" s="1109"/>
      <c r="P26" s="1109"/>
      <c r="Q26" s="1109"/>
      <c r="R26" s="1109"/>
      <c r="V26" s="1315"/>
    </row>
    <row r="27" spans="2:22" ht="26.25" customHeight="1" x14ac:dyDescent="0.25">
      <c r="B27" s="1819" t="s">
        <v>1918</v>
      </c>
      <c r="C27" s="1819"/>
      <c r="D27" s="1819"/>
      <c r="E27" s="1819"/>
      <c r="F27" s="1819"/>
      <c r="G27" s="1819"/>
      <c r="H27" s="1326"/>
      <c r="V27" s="1315"/>
    </row>
    <row r="28" spans="2:22" x14ac:dyDescent="0.25">
      <c r="B28" s="1718" t="s">
        <v>1919</v>
      </c>
      <c r="C28" s="1718"/>
      <c r="D28" s="1718"/>
      <c r="E28" s="1718"/>
      <c r="F28" s="1718"/>
      <c r="G28" s="1718"/>
      <c r="H28" s="1035"/>
      <c r="I28" s="1009"/>
      <c r="J28" s="1009"/>
      <c r="K28" s="1009"/>
      <c r="L28" s="1009"/>
      <c r="M28" s="1009"/>
      <c r="N28" s="1327"/>
      <c r="O28" s="1327"/>
      <c r="V28" s="1315"/>
    </row>
    <row r="29" spans="2:22" x14ac:dyDescent="0.25">
      <c r="H29" s="1035"/>
      <c r="I29" s="1009"/>
      <c r="J29" s="1009"/>
      <c r="K29" s="1009"/>
      <c r="L29" s="1009"/>
      <c r="M29" s="1009"/>
      <c r="N29" s="1327"/>
      <c r="O29" s="1327"/>
      <c r="V29" s="1315"/>
    </row>
    <row r="30" spans="2:22" x14ac:dyDescent="0.25">
      <c r="H30" s="1035"/>
      <c r="I30" s="1009"/>
      <c r="J30" s="1009"/>
      <c r="K30" s="1009"/>
      <c r="L30" s="1009"/>
      <c r="M30" s="1009"/>
      <c r="N30" s="1327"/>
      <c r="O30" s="1327"/>
      <c r="V30" s="1315"/>
    </row>
    <row r="31" spans="2:22" x14ac:dyDescent="0.25">
      <c r="I31" s="1009"/>
      <c r="J31" s="1009"/>
      <c r="K31" s="1009"/>
      <c r="L31" s="1009"/>
      <c r="M31" s="1009"/>
      <c r="N31" s="1327"/>
      <c r="O31" s="1327"/>
      <c r="V31" s="1315"/>
    </row>
    <row r="34" spans="2:21" x14ac:dyDescent="0.25">
      <c r="L34" s="1315"/>
      <c r="M34" s="1315"/>
      <c r="N34" s="1328"/>
      <c r="O34" s="1328"/>
      <c r="P34" s="1328"/>
      <c r="Q34" s="1328"/>
      <c r="R34" s="1328"/>
    </row>
    <row r="35" spans="2:21" x14ac:dyDescent="0.25">
      <c r="N35" s="1328"/>
      <c r="O35" s="1328"/>
      <c r="P35" s="1328"/>
      <c r="Q35" s="1328"/>
      <c r="R35" s="1328"/>
    </row>
    <row r="36" spans="2:21" x14ac:dyDescent="0.25">
      <c r="N36" s="1328"/>
      <c r="O36" s="1328"/>
      <c r="P36" s="1328"/>
      <c r="Q36" s="1328"/>
      <c r="R36" s="1328"/>
    </row>
    <row r="37" spans="2:21" x14ac:dyDescent="0.25">
      <c r="B37" s="1329"/>
      <c r="S37" s="1008"/>
      <c r="T37" s="1008"/>
      <c r="U37" s="1008"/>
    </row>
    <row r="38" spans="2:21" x14ac:dyDescent="0.25">
      <c r="B38" s="1330"/>
      <c r="S38" s="1008"/>
      <c r="T38" s="1008"/>
      <c r="U38" s="1008"/>
    </row>
    <row r="39" spans="2:21" x14ac:dyDescent="0.25">
      <c r="B39" s="1169"/>
      <c r="S39" s="1008"/>
      <c r="T39" s="1008"/>
      <c r="U39" s="1008"/>
    </row>
    <row r="40" spans="2:21" x14ac:dyDescent="0.25">
      <c r="B40" s="1169"/>
      <c r="S40" s="1008"/>
      <c r="T40" s="1008"/>
      <c r="U40" s="1008"/>
    </row>
    <row r="41" spans="2:21" x14ac:dyDescent="0.25">
      <c r="B41" s="1169"/>
      <c r="S41" s="1008"/>
      <c r="T41" s="1008"/>
      <c r="U41" s="1008"/>
    </row>
    <row r="42" spans="2:21" x14ac:dyDescent="0.25">
      <c r="B42" s="1169"/>
      <c r="S42" s="1008"/>
      <c r="T42" s="1008"/>
      <c r="U42" s="1008"/>
    </row>
    <row r="43" spans="2:21" x14ac:dyDescent="0.25">
      <c r="B43" s="1169"/>
      <c r="S43" s="1008"/>
      <c r="T43" s="1008"/>
      <c r="U43" s="1008"/>
    </row>
    <row r="44" spans="2:21" x14ac:dyDescent="0.25">
      <c r="B44" s="1169"/>
      <c r="S44" s="1008"/>
      <c r="T44" s="1008"/>
      <c r="U44" s="1008"/>
    </row>
    <row r="45" spans="2:21" x14ac:dyDescent="0.25">
      <c r="B45" s="1169"/>
      <c r="S45" s="1008"/>
      <c r="T45" s="1008"/>
      <c r="U45" s="1008"/>
    </row>
    <row r="46" spans="2:21" x14ac:dyDescent="0.25">
      <c r="B46" s="1169"/>
      <c r="S46" s="1008"/>
      <c r="T46" s="1008"/>
      <c r="U46" s="1008"/>
    </row>
    <row r="47" spans="2:21" x14ac:dyDescent="0.25">
      <c r="B47" s="1169"/>
      <c r="S47" s="1008"/>
      <c r="T47" s="1008"/>
      <c r="U47" s="1008"/>
    </row>
    <row r="48" spans="2:21" x14ac:dyDescent="0.25">
      <c r="B48" s="1169"/>
      <c r="S48" s="1008"/>
      <c r="T48" s="1008"/>
      <c r="U48" s="1008"/>
    </row>
    <row r="49" spans="2:21" x14ac:dyDescent="0.25">
      <c r="B49" s="1169"/>
      <c r="S49" s="1008"/>
      <c r="T49" s="1008"/>
      <c r="U49" s="1008"/>
    </row>
    <row r="50" spans="2:21" x14ac:dyDescent="0.25">
      <c r="B50" s="1169"/>
      <c r="S50" s="1008"/>
      <c r="T50" s="1008"/>
      <c r="U50" s="1008"/>
    </row>
    <row r="51" spans="2:21" x14ac:dyDescent="0.25">
      <c r="B51" s="1169"/>
      <c r="S51" s="1008"/>
      <c r="T51" s="1008"/>
      <c r="U51" s="1008"/>
    </row>
    <row r="52" spans="2:21" x14ac:dyDescent="0.25">
      <c r="B52" s="1169"/>
      <c r="S52" s="1008"/>
      <c r="T52" s="1008"/>
      <c r="U52" s="1008"/>
    </row>
    <row r="53" spans="2:21" x14ac:dyDescent="0.25">
      <c r="B53" s="1169"/>
      <c r="S53" s="1008"/>
      <c r="T53" s="1008"/>
      <c r="U53" s="1008"/>
    </row>
    <row r="54" spans="2:21" x14ac:dyDescent="0.25">
      <c r="B54" s="1169"/>
      <c r="S54" s="1008"/>
      <c r="T54" s="1008"/>
      <c r="U54" s="1008"/>
    </row>
    <row r="55" spans="2:21" x14ac:dyDescent="0.25">
      <c r="B55" s="1169"/>
      <c r="S55" s="1008"/>
      <c r="T55" s="1008"/>
      <c r="U55" s="1008"/>
    </row>
    <row r="56" spans="2:21" x14ac:dyDescent="0.25">
      <c r="B56" s="1169"/>
      <c r="S56" s="1008"/>
      <c r="T56" s="1008"/>
      <c r="U56" s="1008"/>
    </row>
    <row r="57" spans="2:21" x14ac:dyDescent="0.25">
      <c r="B57" s="1169"/>
      <c r="S57" s="1008"/>
      <c r="T57" s="1008"/>
      <c r="U57" s="1008"/>
    </row>
    <row r="58" spans="2:21" x14ac:dyDescent="0.25">
      <c r="B58" s="1331"/>
      <c r="C58" s="1331"/>
      <c r="D58" s="1332"/>
      <c r="E58" s="1333"/>
      <c r="F58" s="1333"/>
      <c r="G58" s="1333"/>
      <c r="H58" s="1009"/>
      <c r="N58" s="1328"/>
      <c r="O58" s="1328"/>
      <c r="P58" s="1328"/>
      <c r="Q58" s="1328"/>
      <c r="R58" s="1328"/>
    </row>
    <row r="64" spans="2:21" x14ac:dyDescent="0.25">
      <c r="D64" s="1009"/>
      <c r="E64" s="1009"/>
      <c r="F64" s="1009"/>
      <c r="G64" s="1009"/>
      <c r="H64" s="1009"/>
    </row>
    <row r="65" spans="4:8" x14ac:dyDescent="0.25">
      <c r="D65" s="1009"/>
      <c r="E65" s="1009"/>
      <c r="F65" s="1009"/>
      <c r="G65" s="1009"/>
      <c r="H65" s="1009"/>
    </row>
    <row r="66" spans="4:8" x14ac:dyDescent="0.25">
      <c r="D66" s="1009"/>
      <c r="E66" s="1009"/>
      <c r="F66" s="1009"/>
      <c r="G66" s="1009"/>
      <c r="H66" s="1009"/>
    </row>
    <row r="67" spans="4:8" x14ac:dyDescent="0.25">
      <c r="D67" s="1009"/>
      <c r="E67" s="1009"/>
      <c r="F67" s="1009"/>
      <c r="G67" s="1009"/>
      <c r="H67" s="1009"/>
    </row>
    <row r="68" spans="4:8" x14ac:dyDescent="0.25">
      <c r="D68" s="1009"/>
      <c r="E68" s="1009"/>
      <c r="F68" s="1009"/>
      <c r="G68" s="1009"/>
      <c r="H68" s="1009"/>
    </row>
    <row r="69" spans="4:8" x14ac:dyDescent="0.25">
      <c r="D69" s="1009"/>
      <c r="E69" s="1009"/>
      <c r="F69" s="1009"/>
      <c r="G69" s="1009"/>
      <c r="H69" s="1009"/>
    </row>
  </sheetData>
  <mergeCells count="5">
    <mergeCell ref="B2:G2"/>
    <mergeCell ref="B3:G3"/>
    <mergeCell ref="B4:G4"/>
    <mergeCell ref="B27:G27"/>
    <mergeCell ref="B28:G28"/>
  </mergeCells>
  <hyperlinks>
    <hyperlink ref="H2" location="'Indice Total'!A7" display="Volver" xr:uid="{00000000-0004-0000-1F00-000000000000}"/>
  </hyperlink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0" tint="-0.499984740745262"/>
  </sheetPr>
  <dimension ref="B1:K73"/>
  <sheetViews>
    <sheetView showGridLines="0" zoomScale="90" zoomScaleNormal="90" workbookViewId="0"/>
  </sheetViews>
  <sheetFormatPr baseColWidth="10" defaultColWidth="11.42578125" defaultRowHeight="12.75" x14ac:dyDescent="0.2"/>
  <cols>
    <col min="1" max="1" width="18.28515625" style="891" customWidth="1"/>
    <col min="2" max="2" width="61.42578125" style="891" customWidth="1"/>
    <col min="3" max="10" width="11" style="891" customWidth="1"/>
    <col min="11" max="16384" width="11.42578125" style="891"/>
  </cols>
  <sheetData>
    <row r="1" spans="2:11" ht="42.95" customHeight="1" x14ac:dyDescent="0.2"/>
    <row r="2" spans="2:11" ht="18" x14ac:dyDescent="0.2">
      <c r="B2" s="1721" t="s">
        <v>1920</v>
      </c>
      <c r="C2" s="1721"/>
      <c r="D2" s="1721"/>
      <c r="E2" s="1721"/>
      <c r="F2" s="1721"/>
      <c r="G2" s="1721"/>
      <c r="H2" s="1721"/>
      <c r="I2" s="1721"/>
      <c r="J2" s="1721"/>
      <c r="K2" s="1" t="s">
        <v>16</v>
      </c>
    </row>
    <row r="3" spans="2:11" ht="36" customHeight="1" x14ac:dyDescent="0.2">
      <c r="B3" s="1713" t="s">
        <v>1921</v>
      </c>
      <c r="C3" s="1713"/>
      <c r="D3" s="1713"/>
      <c r="E3" s="1713"/>
      <c r="F3" s="1713"/>
      <c r="G3" s="1713"/>
      <c r="H3" s="1713"/>
      <c r="I3" s="1713"/>
      <c r="J3" s="1713"/>
      <c r="K3" s="1225"/>
    </row>
    <row r="4" spans="2:11" ht="19.149999999999999" customHeight="1" thickBot="1" x14ac:dyDescent="0.25">
      <c r="B4" s="1751" t="s">
        <v>1922</v>
      </c>
      <c r="C4" s="1751"/>
      <c r="D4" s="1751"/>
      <c r="E4" s="1751"/>
      <c r="F4" s="1751"/>
      <c r="G4" s="1751"/>
      <c r="H4" s="1751"/>
      <c r="I4" s="1751"/>
      <c r="J4" s="1751"/>
      <c r="K4" s="1210"/>
    </row>
    <row r="5" spans="2:11" ht="18.75" customHeight="1" x14ac:dyDescent="0.2">
      <c r="B5" s="1064"/>
      <c r="C5" s="1064"/>
      <c r="D5" s="1064"/>
      <c r="E5" s="1064"/>
      <c r="F5" s="1064"/>
      <c r="G5" s="1064"/>
      <c r="H5" s="1064"/>
      <c r="I5" s="1064"/>
      <c r="J5" s="1064"/>
      <c r="K5" s="1124"/>
    </row>
    <row r="6" spans="2:11" ht="15.75" x14ac:dyDescent="0.2">
      <c r="B6" s="1738" t="s">
        <v>1182</v>
      </c>
      <c r="C6" s="1779">
        <v>2019</v>
      </c>
      <c r="D6" s="1779"/>
      <c r="E6" s="1779"/>
      <c r="F6" s="1779"/>
      <c r="G6" s="1779">
        <v>2020</v>
      </c>
      <c r="H6" s="1779"/>
      <c r="I6" s="1779"/>
      <c r="J6" s="1779"/>
      <c r="K6" s="1039"/>
    </row>
    <row r="7" spans="2:11" ht="21" customHeight="1" x14ac:dyDescent="0.2">
      <c r="B7" s="1738"/>
      <c r="C7" s="1816" t="s">
        <v>1739</v>
      </c>
      <c r="D7" s="1816"/>
      <c r="E7" s="1816"/>
      <c r="F7" s="1816"/>
      <c r="G7" s="1816" t="s">
        <v>1739</v>
      </c>
      <c r="H7" s="1816"/>
      <c r="I7" s="1816"/>
      <c r="J7" s="1816"/>
      <c r="K7" s="1165"/>
    </row>
    <row r="8" spans="2:11" ht="24.75" customHeight="1" x14ac:dyDescent="0.2">
      <c r="B8" s="1797"/>
      <c r="C8" s="931" t="s">
        <v>481</v>
      </c>
      <c r="D8" s="931" t="s">
        <v>1612</v>
      </c>
      <c r="E8" s="931" t="s">
        <v>485</v>
      </c>
      <c r="F8" s="931" t="s">
        <v>0</v>
      </c>
      <c r="G8" s="931" t="s">
        <v>481</v>
      </c>
      <c r="H8" s="931" t="s">
        <v>1612</v>
      </c>
      <c r="I8" s="931" t="s">
        <v>485</v>
      </c>
      <c r="J8" s="931" t="s">
        <v>0</v>
      </c>
      <c r="K8" s="1039"/>
    </row>
    <row r="9" spans="2:11" ht="18" customHeight="1" x14ac:dyDescent="0.25">
      <c r="B9" s="1306" t="s">
        <v>1907</v>
      </c>
      <c r="C9" s="1334"/>
      <c r="D9" s="1334"/>
      <c r="E9" s="1334"/>
      <c r="F9" s="1335"/>
      <c r="G9" s="1334"/>
      <c r="H9" s="1334"/>
      <c r="I9" s="1334"/>
      <c r="J9" s="1335"/>
      <c r="K9" s="1336"/>
    </row>
    <row r="10" spans="2:11" ht="18" customHeight="1" x14ac:dyDescent="0.2">
      <c r="B10" s="1041" t="s">
        <v>1740</v>
      </c>
      <c r="C10" s="1337">
        <v>22.136103583258055</v>
      </c>
      <c r="D10" s="1337">
        <v>21.790685595567869</v>
      </c>
      <c r="E10" s="1337">
        <v>19.479338842975206</v>
      </c>
      <c r="F10" s="1338">
        <v>21.675807823129251</v>
      </c>
      <c r="G10" s="1337">
        <v>20.72466784056347</v>
      </c>
      <c r="H10" s="1337">
        <v>22.259891243202699</v>
      </c>
      <c r="I10" s="1337">
        <v>20.771406727828747</v>
      </c>
      <c r="J10" s="1338">
        <v>21.364680322780881</v>
      </c>
      <c r="K10" s="1339"/>
    </row>
    <row r="11" spans="2:11" ht="18" customHeight="1" x14ac:dyDescent="0.2">
      <c r="B11" s="1041" t="s">
        <v>1741</v>
      </c>
      <c r="C11" s="1337">
        <v>19.590415913200722</v>
      </c>
      <c r="D11" s="1337">
        <v>21.763705103969755</v>
      </c>
      <c r="E11" s="1337">
        <v>17.789473684210527</v>
      </c>
      <c r="F11" s="1338">
        <v>20.105203619909503</v>
      </c>
      <c r="G11" s="1337">
        <v>19.765079365079366</v>
      </c>
      <c r="H11" s="1337">
        <v>20.069078947368421</v>
      </c>
      <c r="I11" s="1337">
        <v>22.88</v>
      </c>
      <c r="J11" s="1338">
        <v>20.107270560190702</v>
      </c>
      <c r="K11" s="1339"/>
    </row>
    <row r="12" spans="2:11" ht="18" customHeight="1" x14ac:dyDescent="0.2">
      <c r="B12" s="1041" t="s">
        <v>1199</v>
      </c>
      <c r="C12" s="1337">
        <v>38.124620060790271</v>
      </c>
      <c r="D12" s="1337">
        <v>41.583643122676577</v>
      </c>
      <c r="E12" s="1337">
        <v>25.941176470588236</v>
      </c>
      <c r="F12" s="1338">
        <v>38.277777777777779</v>
      </c>
      <c r="G12" s="1337">
        <v>40.740983606557378</v>
      </c>
      <c r="H12" s="1337">
        <v>33.468164794007492</v>
      </c>
      <c r="I12" s="1337">
        <v>23.433333333333334</v>
      </c>
      <c r="J12" s="1338">
        <v>36.652823920265782</v>
      </c>
      <c r="K12" s="1339"/>
    </row>
    <row r="13" spans="2:11" ht="18" customHeight="1" x14ac:dyDescent="0.2">
      <c r="B13" s="1041" t="s">
        <v>1742</v>
      </c>
      <c r="C13" s="1337">
        <v>21.31470371539838</v>
      </c>
      <c r="D13" s="1337">
        <v>22.810553006520163</v>
      </c>
      <c r="E13" s="1337">
        <v>19.598200312989047</v>
      </c>
      <c r="F13" s="1338">
        <v>21.70809774325188</v>
      </c>
      <c r="G13" s="1337">
        <v>20.534451378055124</v>
      </c>
      <c r="H13" s="1337">
        <v>23.536585365853657</v>
      </c>
      <c r="I13" s="1337">
        <v>20.362094037809015</v>
      </c>
      <c r="J13" s="1338">
        <v>21.742312348668282</v>
      </c>
      <c r="K13" s="1339"/>
    </row>
    <row r="14" spans="2:11" ht="18" customHeight="1" x14ac:dyDescent="0.2">
      <c r="B14" s="1041" t="s">
        <v>1743</v>
      </c>
      <c r="C14" s="1337">
        <v>20.411290322580644</v>
      </c>
      <c r="D14" s="1337">
        <v>26.148571428571429</v>
      </c>
      <c r="E14" s="1337">
        <v>16.363636363636363</v>
      </c>
      <c r="F14" s="1338">
        <v>22.32017543859649</v>
      </c>
      <c r="G14" s="1337">
        <v>19.941176470588236</v>
      </c>
      <c r="H14" s="1337">
        <v>29.217877094972067</v>
      </c>
      <c r="I14" s="1337">
        <v>9.695652173913043</v>
      </c>
      <c r="J14" s="1338">
        <v>23.450738916256157</v>
      </c>
      <c r="K14" s="1339"/>
    </row>
    <row r="15" spans="2:11" ht="18" customHeight="1" x14ac:dyDescent="0.2">
      <c r="B15" s="1041" t="s">
        <v>1197</v>
      </c>
      <c r="C15" s="1337">
        <v>22.041925925925927</v>
      </c>
      <c r="D15" s="1337">
        <v>23.8513199015892</v>
      </c>
      <c r="E15" s="1337">
        <v>20.094366875300913</v>
      </c>
      <c r="F15" s="1338">
        <v>23.012612084136428</v>
      </c>
      <c r="G15" s="1337">
        <v>23.224279835390945</v>
      </c>
      <c r="H15" s="1337">
        <v>24.353320785157301</v>
      </c>
      <c r="I15" s="1337">
        <v>20.782006920415224</v>
      </c>
      <c r="J15" s="1338">
        <v>23.682787739211491</v>
      </c>
      <c r="K15" s="1339"/>
    </row>
    <row r="16" spans="2:11" ht="18" customHeight="1" x14ac:dyDescent="0.2">
      <c r="B16" s="1041" t="s">
        <v>1744</v>
      </c>
      <c r="C16" s="1337">
        <v>16.999454029264033</v>
      </c>
      <c r="D16" s="1337">
        <v>17.199982152418347</v>
      </c>
      <c r="E16" s="1337">
        <v>16.027170518425983</v>
      </c>
      <c r="F16" s="1338">
        <v>16.962700500721379</v>
      </c>
      <c r="G16" s="1337">
        <v>16.980919471153847</v>
      </c>
      <c r="H16" s="1337">
        <v>19.286519607843136</v>
      </c>
      <c r="I16" s="1337">
        <v>17.483065198983912</v>
      </c>
      <c r="J16" s="1338">
        <v>18.145185702642916</v>
      </c>
      <c r="K16" s="1339"/>
    </row>
    <row r="17" spans="2:11" ht="18" customHeight="1" x14ac:dyDescent="0.2">
      <c r="B17" s="1041" t="s">
        <v>1745</v>
      </c>
      <c r="C17" s="1337">
        <v>13.383484954513646</v>
      </c>
      <c r="D17" s="1337">
        <v>13.826183596354745</v>
      </c>
      <c r="E17" s="1337">
        <v>14.603563474387528</v>
      </c>
      <c r="F17" s="1338">
        <v>13.778775278775278</v>
      </c>
      <c r="G17" s="1337">
        <v>15.399896265560166</v>
      </c>
      <c r="H17" s="1337">
        <v>18.186672967863895</v>
      </c>
      <c r="I17" s="1337">
        <v>17.839306358381503</v>
      </c>
      <c r="J17" s="1338">
        <v>17.030963536361785</v>
      </c>
      <c r="K17" s="1339"/>
    </row>
    <row r="18" spans="2:11" ht="18" customHeight="1" x14ac:dyDescent="0.2">
      <c r="B18" s="1041" t="s">
        <v>1746</v>
      </c>
      <c r="C18" s="1337">
        <v>23.022682445759369</v>
      </c>
      <c r="D18" s="1337">
        <v>27.083357245337158</v>
      </c>
      <c r="E18" s="1337">
        <v>26.397160068846816</v>
      </c>
      <c r="F18" s="1338">
        <v>25.5390559732665</v>
      </c>
      <c r="G18" s="1337">
        <v>23.970728386657591</v>
      </c>
      <c r="H18" s="1337">
        <v>29.495034939315925</v>
      </c>
      <c r="I18" s="1337">
        <v>30.165657677490369</v>
      </c>
      <c r="J18" s="1338">
        <v>27.511919053335621</v>
      </c>
      <c r="K18" s="1339"/>
    </row>
    <row r="19" spans="2:11" ht="18" customHeight="1" x14ac:dyDescent="0.2">
      <c r="B19" s="1041" t="s">
        <v>1747</v>
      </c>
      <c r="C19" s="1337">
        <v>22.235376044568245</v>
      </c>
      <c r="D19" s="1337">
        <v>20.96834061135371</v>
      </c>
      <c r="E19" s="1337">
        <v>19.283333333333335</v>
      </c>
      <c r="F19" s="1338">
        <v>21.371721778791333</v>
      </c>
      <c r="G19" s="1337">
        <v>24.567415730337078</v>
      </c>
      <c r="H19" s="1337">
        <v>23.25</v>
      </c>
      <c r="I19" s="1337">
        <v>21.023529411764706</v>
      </c>
      <c r="J19" s="1338">
        <v>23.539896373056994</v>
      </c>
      <c r="K19" s="1339"/>
    </row>
    <row r="20" spans="2:11" ht="18" customHeight="1" x14ac:dyDescent="0.2">
      <c r="B20" s="1041" t="s">
        <v>1748</v>
      </c>
      <c r="C20" s="1337">
        <v>18.513062812673709</v>
      </c>
      <c r="D20" s="1337">
        <v>20.322847437601535</v>
      </c>
      <c r="E20" s="1337">
        <v>19.202153695545768</v>
      </c>
      <c r="F20" s="1338">
        <v>19.280195406816777</v>
      </c>
      <c r="G20" s="1337">
        <v>17.524964539007094</v>
      </c>
      <c r="H20" s="1337">
        <v>21.661517925247903</v>
      </c>
      <c r="I20" s="1337">
        <v>20.135410044500954</v>
      </c>
      <c r="J20" s="1338">
        <v>19.38537535155405</v>
      </c>
      <c r="K20" s="1339"/>
    </row>
    <row r="21" spans="2:11" ht="18" customHeight="1" x14ac:dyDescent="0.2">
      <c r="B21" s="1041" t="s">
        <v>1749</v>
      </c>
      <c r="C21" s="1337">
        <v>16.808885383806519</v>
      </c>
      <c r="D21" s="1337">
        <v>15.453569511540525</v>
      </c>
      <c r="E21" s="1337">
        <v>15.009718172983479</v>
      </c>
      <c r="F21" s="1338">
        <v>15.89601585314977</v>
      </c>
      <c r="G21" s="1337">
        <v>21.439431396786155</v>
      </c>
      <c r="H21" s="1337">
        <v>20.27637006482027</v>
      </c>
      <c r="I21" s="1337">
        <v>23.408826945412311</v>
      </c>
      <c r="J21" s="1338">
        <v>21.372844827586206</v>
      </c>
      <c r="K21" s="1339"/>
    </row>
    <row r="22" spans="2:11" ht="18" customHeight="1" x14ac:dyDescent="0.2">
      <c r="B22" s="1041" t="s">
        <v>1198</v>
      </c>
      <c r="C22" s="1337">
        <v>14.903379091869061</v>
      </c>
      <c r="D22" s="1337">
        <v>15.565399080651902</v>
      </c>
      <c r="E22" s="1337">
        <v>14.576557550158395</v>
      </c>
      <c r="F22" s="1338">
        <v>15.082210998877665</v>
      </c>
      <c r="G22" s="1337">
        <v>20.700529100529099</v>
      </c>
      <c r="H22" s="1337">
        <v>24.231660231660232</v>
      </c>
      <c r="I22" s="1337">
        <v>28.99514563106796</v>
      </c>
      <c r="J22" s="1338">
        <v>22.82025164769323</v>
      </c>
      <c r="K22" s="1339"/>
    </row>
    <row r="23" spans="2:11" ht="18" customHeight="1" x14ac:dyDescent="0.2">
      <c r="B23" s="1041" t="s">
        <v>1750</v>
      </c>
      <c r="C23" s="1337">
        <v>11.906101048617732</v>
      </c>
      <c r="D23" s="1337">
        <v>13.906325060048038</v>
      </c>
      <c r="E23" s="1337">
        <v>14.99479618386817</v>
      </c>
      <c r="F23" s="1338">
        <v>13.252666666666666</v>
      </c>
      <c r="G23" s="1337">
        <v>13.843258426966292</v>
      </c>
      <c r="H23" s="1337">
        <v>15.525201612903226</v>
      </c>
      <c r="I23" s="1337">
        <v>17.430246189917938</v>
      </c>
      <c r="J23" s="1338">
        <v>15.147586206896552</v>
      </c>
      <c r="K23" s="1339"/>
    </row>
    <row r="24" spans="2:11" ht="18" customHeight="1" x14ac:dyDescent="0.2">
      <c r="B24" s="1041" t="s">
        <v>1751</v>
      </c>
      <c r="C24" s="1337">
        <v>16.965289256198346</v>
      </c>
      <c r="D24" s="1337">
        <v>17.986848514369214</v>
      </c>
      <c r="E24" s="1337">
        <v>17.831588962892482</v>
      </c>
      <c r="F24" s="1338">
        <v>17.375119226052597</v>
      </c>
      <c r="G24" s="1337">
        <v>19.958462218294301</v>
      </c>
      <c r="H24" s="1337">
        <v>24.129953917050692</v>
      </c>
      <c r="I24" s="1337">
        <v>16.928095872170438</v>
      </c>
      <c r="J24" s="1338">
        <v>20.50744083922908</v>
      </c>
      <c r="K24" s="1339"/>
    </row>
    <row r="25" spans="2:11" ht="18" customHeight="1" x14ac:dyDescent="0.2">
      <c r="B25" s="1041" t="s">
        <v>1752</v>
      </c>
      <c r="C25" s="1337">
        <v>27.90728476821192</v>
      </c>
      <c r="D25" s="1337">
        <v>21.45754716981132</v>
      </c>
      <c r="E25" s="1337">
        <v>34.361445783132531</v>
      </c>
      <c r="F25" s="1338">
        <v>25.189122373300371</v>
      </c>
      <c r="G25" s="1337">
        <v>21.618320610687022</v>
      </c>
      <c r="H25" s="1337">
        <v>20.112676056338028</v>
      </c>
      <c r="I25" s="1337">
        <v>21.654205607476637</v>
      </c>
      <c r="J25" s="1338">
        <v>20.885359116022098</v>
      </c>
      <c r="K25" s="1339"/>
    </row>
    <row r="26" spans="2:11" ht="18" customHeight="1" x14ac:dyDescent="0.2">
      <c r="B26" s="1041" t="s">
        <v>1753</v>
      </c>
      <c r="C26" s="1337">
        <v>2</v>
      </c>
      <c r="D26" s="1337">
        <v>23.125</v>
      </c>
      <c r="E26" s="1337">
        <v>0</v>
      </c>
      <c r="F26" s="1338">
        <v>18.899999999999999</v>
      </c>
      <c r="G26" s="1337">
        <v>1</v>
      </c>
      <c r="H26" s="1337">
        <v>2.3333333333333335</v>
      </c>
      <c r="I26" s="1337"/>
      <c r="J26" s="1338">
        <v>2</v>
      </c>
      <c r="K26" s="1339"/>
    </row>
    <row r="27" spans="2:11" ht="18" customHeight="1" x14ac:dyDescent="0.2">
      <c r="B27" s="1303" t="s">
        <v>1854</v>
      </c>
      <c r="C27" s="1340">
        <v>19.028224904151685</v>
      </c>
      <c r="D27" s="1340">
        <v>20.768200896350574</v>
      </c>
      <c r="E27" s="1340">
        <v>18.441793982566313</v>
      </c>
      <c r="F27" s="1338">
        <v>19.72016816256555</v>
      </c>
      <c r="G27" s="1340">
        <v>19.937964795333819</v>
      </c>
      <c r="H27" s="1340">
        <v>22.87298031363375</v>
      </c>
      <c r="I27" s="1340">
        <v>20.999864526180314</v>
      </c>
      <c r="J27" s="1338">
        <v>21.384156736655214</v>
      </c>
      <c r="K27" s="1339"/>
    </row>
    <row r="28" spans="2:11" ht="18" customHeight="1" x14ac:dyDescent="0.2">
      <c r="B28" s="1306" t="s">
        <v>1908</v>
      </c>
      <c r="C28" s="1340"/>
      <c r="D28" s="1340"/>
      <c r="E28" s="1340"/>
      <c r="F28" s="1338"/>
      <c r="G28" s="1340"/>
      <c r="H28" s="1340"/>
      <c r="I28" s="1340"/>
      <c r="J28" s="1338"/>
      <c r="K28" s="1339"/>
    </row>
    <row r="29" spans="2:11" ht="18" customHeight="1" x14ac:dyDescent="0.2">
      <c r="B29" s="1041" t="s">
        <v>1740</v>
      </c>
      <c r="C29" s="1337">
        <v>33.016166281755197</v>
      </c>
      <c r="D29" s="1337">
        <v>41.234108527131781</v>
      </c>
      <c r="E29" s="1337">
        <v>28.950226244343892</v>
      </c>
      <c r="F29" s="1338">
        <v>35.557736720554274</v>
      </c>
      <c r="G29" s="1337">
        <v>34.506459948320412</v>
      </c>
      <c r="H29" s="1337">
        <v>36.591569767441861</v>
      </c>
      <c r="I29" s="1337">
        <v>29.193548387096776</v>
      </c>
      <c r="J29" s="1338">
        <v>34.884353741496597</v>
      </c>
      <c r="K29" s="1339"/>
    </row>
    <row r="30" spans="2:11" ht="18" customHeight="1" x14ac:dyDescent="0.2">
      <c r="B30" s="1041" t="s">
        <v>1741</v>
      </c>
      <c r="C30" s="1337">
        <v>17.988372093023255</v>
      </c>
      <c r="D30" s="1337">
        <v>16.333333333333332</v>
      </c>
      <c r="E30" s="1337">
        <v>31.875</v>
      </c>
      <c r="F30" s="1338">
        <v>17.956349206349206</v>
      </c>
      <c r="G30" s="1337">
        <v>16.558139534883722</v>
      </c>
      <c r="H30" s="1337">
        <v>22.214285714285715</v>
      </c>
      <c r="I30" s="1337">
        <v>56.25</v>
      </c>
      <c r="J30" s="1338">
        <v>19.411999999999999</v>
      </c>
      <c r="K30" s="1339"/>
    </row>
    <row r="31" spans="2:11" ht="18" customHeight="1" x14ac:dyDescent="0.2">
      <c r="B31" s="1041" t="s">
        <v>1199</v>
      </c>
      <c r="C31" s="1337">
        <v>29.878378378378379</v>
      </c>
      <c r="D31" s="1337">
        <v>30.739130434782609</v>
      </c>
      <c r="E31" s="1337">
        <v>30.347826086956523</v>
      </c>
      <c r="F31" s="1338">
        <v>30.301204819277107</v>
      </c>
      <c r="G31" s="1337">
        <v>38.147540983606561</v>
      </c>
      <c r="H31" s="1337">
        <v>34.323529411764703</v>
      </c>
      <c r="I31" s="1337">
        <v>44.857142857142854</v>
      </c>
      <c r="J31" s="1338">
        <v>37.816513761467888</v>
      </c>
      <c r="K31" s="1339"/>
    </row>
    <row r="32" spans="2:11" ht="18" customHeight="1" x14ac:dyDescent="0.2">
      <c r="B32" s="1041" t="s">
        <v>1742</v>
      </c>
      <c r="C32" s="1337">
        <v>27.216639209225701</v>
      </c>
      <c r="D32" s="1337">
        <v>26.8598694123556</v>
      </c>
      <c r="E32" s="1337">
        <v>24.304878048780488</v>
      </c>
      <c r="F32" s="1338">
        <v>26.700295566502461</v>
      </c>
      <c r="G32" s="1337">
        <v>23.89408740359897</v>
      </c>
      <c r="H32" s="1337">
        <v>29.395705521472394</v>
      </c>
      <c r="I32" s="1337">
        <v>25.124369747899159</v>
      </c>
      <c r="J32" s="1338">
        <v>26.220143884892085</v>
      </c>
      <c r="K32" s="1339"/>
    </row>
    <row r="33" spans="2:11" ht="18" customHeight="1" x14ac:dyDescent="0.2">
      <c r="B33" s="1041" t="s">
        <v>1743</v>
      </c>
      <c r="C33" s="1337">
        <v>35.670329670329672</v>
      </c>
      <c r="D33" s="1337">
        <v>30.586666666666666</v>
      </c>
      <c r="E33" s="1337">
        <v>34.846153846153847</v>
      </c>
      <c r="F33" s="1338">
        <v>33.480446927374302</v>
      </c>
      <c r="G33" s="1337">
        <v>51.18181818181818</v>
      </c>
      <c r="H33" s="1337">
        <v>25.559322033898304</v>
      </c>
      <c r="I33" s="1337">
        <v>107.66666666666667</v>
      </c>
      <c r="J33" s="1338">
        <v>38.518867924528301</v>
      </c>
      <c r="K33" s="1339"/>
    </row>
    <row r="34" spans="2:11" ht="18" customHeight="1" x14ac:dyDescent="0.2">
      <c r="B34" s="1041" t="s">
        <v>1197</v>
      </c>
      <c r="C34" s="1337">
        <v>26.462483829236739</v>
      </c>
      <c r="D34" s="1337">
        <v>26.990947495473748</v>
      </c>
      <c r="E34" s="1337">
        <v>22.91952309985097</v>
      </c>
      <c r="F34" s="1338">
        <v>26.497217584863662</v>
      </c>
      <c r="G34" s="1337">
        <v>30.805124223602483</v>
      </c>
      <c r="H34" s="1337">
        <v>31.697123519458543</v>
      </c>
      <c r="I34" s="1337">
        <v>27.881763527054108</v>
      </c>
      <c r="J34" s="1338">
        <v>31.12469529345584</v>
      </c>
      <c r="K34" s="1339"/>
    </row>
    <row r="35" spans="2:11" ht="18" customHeight="1" x14ac:dyDescent="0.2">
      <c r="B35" s="1041" t="s">
        <v>1744</v>
      </c>
      <c r="C35" s="1337">
        <v>25.170725034199727</v>
      </c>
      <c r="D35" s="1337">
        <v>23.239144956579825</v>
      </c>
      <c r="E35" s="1337">
        <v>23.797313797313798</v>
      </c>
      <c r="F35" s="1338">
        <v>24.077635248187395</v>
      </c>
      <c r="G35" s="1337">
        <v>27.846564885496182</v>
      </c>
      <c r="H35" s="1337">
        <v>26.918601145613508</v>
      </c>
      <c r="I35" s="1337">
        <v>29.485507246376812</v>
      </c>
      <c r="J35" s="1338">
        <v>27.552738795835218</v>
      </c>
      <c r="K35" s="1339"/>
    </row>
    <row r="36" spans="2:11" ht="18" customHeight="1" x14ac:dyDescent="0.2">
      <c r="B36" s="1041" t="s">
        <v>1745</v>
      </c>
      <c r="C36" s="1337">
        <v>26.838332114118508</v>
      </c>
      <c r="D36" s="1337">
        <v>24.152042360060513</v>
      </c>
      <c r="E36" s="1337">
        <v>17.160472972972972</v>
      </c>
      <c r="F36" s="1338">
        <v>24.009753124047545</v>
      </c>
      <c r="G36" s="1337">
        <v>30.480895915678524</v>
      </c>
      <c r="H36" s="1337">
        <v>30.340163934426229</v>
      </c>
      <c r="I36" s="1337">
        <v>21.836257309941519</v>
      </c>
      <c r="J36" s="1338">
        <v>28.811783960720131</v>
      </c>
      <c r="K36" s="1339"/>
    </row>
    <row r="37" spans="2:11" ht="18" customHeight="1" x14ac:dyDescent="0.2">
      <c r="B37" s="1041" t="s">
        <v>1746</v>
      </c>
      <c r="C37" s="1337">
        <v>26.779393939393941</v>
      </c>
      <c r="D37" s="1337">
        <v>31.926869806094182</v>
      </c>
      <c r="E37" s="1337">
        <v>28.247457627118646</v>
      </c>
      <c r="F37" s="1338">
        <v>29.290482076637826</v>
      </c>
      <c r="G37" s="1337">
        <v>28.48741610738255</v>
      </c>
      <c r="H37" s="1337">
        <v>33.859253499222397</v>
      </c>
      <c r="I37" s="1337">
        <v>31.421150278293137</v>
      </c>
      <c r="J37" s="1338">
        <v>31.301292674842557</v>
      </c>
      <c r="K37" s="1339"/>
    </row>
    <row r="38" spans="2:11" ht="18" customHeight="1" x14ac:dyDescent="0.2">
      <c r="B38" s="1041" t="s">
        <v>1747</v>
      </c>
      <c r="C38" s="1337">
        <v>22.545454545454547</v>
      </c>
      <c r="D38" s="1337">
        <v>19.392041267501842</v>
      </c>
      <c r="E38" s="1337">
        <v>17.893442622950818</v>
      </c>
      <c r="F38" s="1338">
        <v>20.358303249097474</v>
      </c>
      <c r="G38" s="1337">
        <v>29.580547112462007</v>
      </c>
      <c r="H38" s="1337">
        <v>25.578488372093023</v>
      </c>
      <c r="I38" s="1337">
        <v>25.629032258064516</v>
      </c>
      <c r="J38" s="1338">
        <v>26.801668211306765</v>
      </c>
      <c r="K38" s="1339"/>
    </row>
    <row r="39" spans="2:11" ht="18" customHeight="1" x14ac:dyDescent="0.2">
      <c r="B39" s="1041" t="s">
        <v>1748</v>
      </c>
      <c r="C39" s="1337">
        <v>24.063291139240505</v>
      </c>
      <c r="D39" s="1337">
        <v>25.574444688805805</v>
      </c>
      <c r="E39" s="1337">
        <v>22.817034700315457</v>
      </c>
      <c r="F39" s="1338">
        <v>24.590214067278289</v>
      </c>
      <c r="G39" s="1337">
        <v>27.35061794734014</v>
      </c>
      <c r="H39" s="1337">
        <v>31.049440298507463</v>
      </c>
      <c r="I39" s="1337">
        <v>29.353591160220994</v>
      </c>
      <c r="J39" s="1338">
        <v>29.092404072043852</v>
      </c>
      <c r="K39" s="1339"/>
    </row>
    <row r="40" spans="2:11" ht="18" customHeight="1" x14ac:dyDescent="0.2">
      <c r="B40" s="1041" t="s">
        <v>1749</v>
      </c>
      <c r="C40" s="1337">
        <v>21.993612078977932</v>
      </c>
      <c r="D40" s="1337">
        <v>18.53671030165054</v>
      </c>
      <c r="E40" s="1337">
        <v>17.910287081339714</v>
      </c>
      <c r="F40" s="1338">
        <v>19.794901506373115</v>
      </c>
      <c r="G40" s="1337">
        <v>30.980988593155892</v>
      </c>
      <c r="H40" s="1337">
        <v>22.198952879581153</v>
      </c>
      <c r="I40" s="1337">
        <v>33.605590062111801</v>
      </c>
      <c r="J40" s="1338">
        <v>27.853333333333332</v>
      </c>
      <c r="K40" s="1339"/>
    </row>
    <row r="41" spans="2:11" ht="18" customHeight="1" x14ac:dyDescent="0.2">
      <c r="B41" s="1041" t="s">
        <v>1198</v>
      </c>
      <c r="C41" s="1337">
        <v>17.905378486055778</v>
      </c>
      <c r="D41" s="1337">
        <v>17.763608087091757</v>
      </c>
      <c r="E41" s="1337">
        <v>14.306695464362852</v>
      </c>
      <c r="F41" s="1338">
        <v>17.413361724780408</v>
      </c>
      <c r="G41" s="1337">
        <v>30.075050709939148</v>
      </c>
      <c r="H41" s="1337">
        <v>31.731481481481481</v>
      </c>
      <c r="I41" s="1337">
        <v>20.161904761904761</v>
      </c>
      <c r="J41" s="1338">
        <v>29.52819956616052</v>
      </c>
      <c r="K41" s="1339"/>
    </row>
    <row r="42" spans="2:11" ht="18" customHeight="1" x14ac:dyDescent="0.2">
      <c r="B42" s="1041" t="s">
        <v>1750</v>
      </c>
      <c r="C42" s="1337">
        <v>18.06957087126138</v>
      </c>
      <c r="D42" s="1337">
        <v>18.196176226101414</v>
      </c>
      <c r="E42" s="1337">
        <v>15.038980509745127</v>
      </c>
      <c r="F42" s="1338">
        <v>17.52112676056338</v>
      </c>
      <c r="G42" s="1337">
        <v>18.303278688524589</v>
      </c>
      <c r="H42" s="1337">
        <v>20.769050410316531</v>
      </c>
      <c r="I42" s="1337">
        <v>19.70194384449244</v>
      </c>
      <c r="J42" s="1338">
        <v>19.338224228743417</v>
      </c>
      <c r="K42" s="1339"/>
    </row>
    <row r="43" spans="2:11" ht="18" customHeight="1" x14ac:dyDescent="0.2">
      <c r="B43" s="1041" t="s">
        <v>1751</v>
      </c>
      <c r="C43" s="1337">
        <v>21.838400900900901</v>
      </c>
      <c r="D43" s="1337">
        <v>23.083333333333332</v>
      </c>
      <c r="E43" s="1337">
        <v>21.422459893048128</v>
      </c>
      <c r="F43" s="1338">
        <v>22.203231821006838</v>
      </c>
      <c r="G43" s="1337">
        <v>27.89516129032258</v>
      </c>
      <c r="H43" s="1337">
        <v>33.827361563517918</v>
      </c>
      <c r="I43" s="1337">
        <v>23.919354838709676</v>
      </c>
      <c r="J43" s="1338">
        <v>29.327939590075513</v>
      </c>
      <c r="K43" s="1339"/>
    </row>
    <row r="44" spans="2:11" ht="18" customHeight="1" x14ac:dyDescent="0.2">
      <c r="B44" s="1041" t="s">
        <v>1752</v>
      </c>
      <c r="C44" s="1337">
        <v>36.505319148936174</v>
      </c>
      <c r="D44" s="1337">
        <v>34.289389067524112</v>
      </c>
      <c r="E44" s="1337">
        <v>32.074074074074076</v>
      </c>
      <c r="F44" s="1338">
        <v>34.826401446654614</v>
      </c>
      <c r="G44" s="1337">
        <v>34.81666666666667</v>
      </c>
      <c r="H44" s="1337">
        <v>40.567765567765569</v>
      </c>
      <c r="I44" s="1337">
        <v>39.36</v>
      </c>
      <c r="J44" s="1338">
        <v>38.389662027833005</v>
      </c>
      <c r="K44" s="1339"/>
    </row>
    <row r="45" spans="2:11" ht="18" customHeight="1" x14ac:dyDescent="0.2">
      <c r="B45" s="1041" t="s">
        <v>1753</v>
      </c>
      <c r="C45" s="1337">
        <v>4</v>
      </c>
      <c r="D45" s="1337">
        <v>10.083333333333334</v>
      </c>
      <c r="E45" s="1337">
        <v>6</v>
      </c>
      <c r="F45" s="1338">
        <v>9.3571428571428577</v>
      </c>
      <c r="G45" s="1337"/>
      <c r="H45" s="1337">
        <v>28.4</v>
      </c>
      <c r="I45" s="1337"/>
      <c r="J45" s="1338">
        <v>28.4</v>
      </c>
      <c r="K45" s="1339"/>
    </row>
    <row r="46" spans="2:11" ht="18" customHeight="1" x14ac:dyDescent="0.2">
      <c r="B46" s="1303" t="s">
        <v>1856</v>
      </c>
      <c r="C46" s="1340">
        <v>24.221965594138261</v>
      </c>
      <c r="D46" s="1340">
        <v>24.798161737454599</v>
      </c>
      <c r="E46" s="1340">
        <v>21.342869281971392</v>
      </c>
      <c r="F46" s="1338">
        <v>24.141120784380018</v>
      </c>
      <c r="G46" s="1340">
        <v>27.520057478146331</v>
      </c>
      <c r="H46" s="1340">
        <v>29.789270125421293</v>
      </c>
      <c r="I46" s="1340">
        <v>27.461714048557791</v>
      </c>
      <c r="J46" s="1338">
        <v>28.549570923775871</v>
      </c>
      <c r="K46" s="1339"/>
    </row>
    <row r="47" spans="2:11" ht="18" customHeight="1" x14ac:dyDescent="0.2">
      <c r="B47" s="1306" t="s">
        <v>1857</v>
      </c>
      <c r="C47" s="1340"/>
      <c r="D47" s="1340"/>
      <c r="E47" s="1340"/>
      <c r="F47" s="1338"/>
      <c r="G47" s="1340"/>
      <c r="H47" s="1340"/>
      <c r="I47" s="1340"/>
      <c r="J47" s="1338"/>
      <c r="K47" s="1339"/>
    </row>
    <row r="48" spans="2:11" ht="18" customHeight="1" x14ac:dyDescent="0.2">
      <c r="B48" s="1041" t="s">
        <v>1740</v>
      </c>
      <c r="C48" s="1341">
        <v>23.391049547149706</v>
      </c>
      <c r="D48" s="1341">
        <v>23.743809375486684</v>
      </c>
      <c r="E48" s="1341">
        <v>20.572323759791121</v>
      </c>
      <c r="F48" s="1338">
        <v>23.193322393335016</v>
      </c>
      <c r="G48" s="1341">
        <v>22.243982338698192</v>
      </c>
      <c r="H48" s="1341">
        <v>23.897525328018602</v>
      </c>
      <c r="I48" s="1341">
        <v>21.663704716336294</v>
      </c>
      <c r="J48" s="1338">
        <v>22.871837297483626</v>
      </c>
      <c r="K48" s="1339"/>
    </row>
    <row r="49" spans="2:11" ht="18" customHeight="1" x14ac:dyDescent="0.2">
      <c r="B49" s="1041" t="s">
        <v>1741</v>
      </c>
      <c r="C49" s="1341">
        <v>19.374804381846637</v>
      </c>
      <c r="D49" s="1341">
        <v>21.113144758735441</v>
      </c>
      <c r="E49" s="1341">
        <v>18.588652482269502</v>
      </c>
      <c r="F49" s="1338">
        <v>19.837128712871287</v>
      </c>
      <c r="G49" s="1341">
        <v>19.271262309758281</v>
      </c>
      <c r="H49" s="1341">
        <v>20.290560471976402</v>
      </c>
      <c r="I49" s="1341">
        <v>24.887218045112782</v>
      </c>
      <c r="J49" s="1338">
        <v>20.017116182572614</v>
      </c>
      <c r="K49" s="1339"/>
    </row>
    <row r="50" spans="2:11" ht="18" customHeight="1" x14ac:dyDescent="0.2">
      <c r="B50" s="1041" t="s">
        <v>1199</v>
      </c>
      <c r="C50" s="1341">
        <v>36.610421836228291</v>
      </c>
      <c r="D50" s="1341">
        <v>39.369822485207102</v>
      </c>
      <c r="E50" s="1341">
        <v>27.054945054945055</v>
      </c>
      <c r="F50" s="1338">
        <v>36.68629807692308</v>
      </c>
      <c r="G50" s="1341">
        <v>40.308743169398909</v>
      </c>
      <c r="H50" s="1341">
        <v>33.564784053156146</v>
      </c>
      <c r="I50" s="1341">
        <v>30.25</v>
      </c>
      <c r="J50" s="1338">
        <v>36.83122362869198</v>
      </c>
      <c r="K50" s="1339"/>
    </row>
    <row r="51" spans="2:11" ht="18" customHeight="1" x14ac:dyDescent="0.2">
      <c r="B51" s="1041" t="s">
        <v>1742</v>
      </c>
      <c r="C51" s="1341">
        <v>22.515969486126249</v>
      </c>
      <c r="D51" s="1341">
        <v>23.595347026185145</v>
      </c>
      <c r="E51" s="1341">
        <v>20.559464508094646</v>
      </c>
      <c r="F51" s="1338">
        <v>22.705005115290785</v>
      </c>
      <c r="G51" s="1341">
        <v>21.212514267925702</v>
      </c>
      <c r="H51" s="1341">
        <v>24.674210839785587</v>
      </c>
      <c r="I51" s="1341">
        <v>21.428141459744168</v>
      </c>
      <c r="J51" s="1338">
        <v>22.644804253262446</v>
      </c>
      <c r="K51" s="1339"/>
    </row>
    <row r="52" spans="2:11" ht="18" customHeight="1" x14ac:dyDescent="0.2">
      <c r="B52" s="1041" t="s">
        <v>1743</v>
      </c>
      <c r="C52" s="1341">
        <v>24.507374631268437</v>
      </c>
      <c r="D52" s="1341">
        <v>27.48</v>
      </c>
      <c r="E52" s="1341">
        <v>21.586956521739129</v>
      </c>
      <c r="F52" s="1338">
        <v>25.466141732283464</v>
      </c>
      <c r="G52" s="1341">
        <v>25.483870967741936</v>
      </c>
      <c r="H52" s="1341">
        <v>28.310924369747898</v>
      </c>
      <c r="I52" s="1341">
        <v>21</v>
      </c>
      <c r="J52" s="1338">
        <v>26.5703125</v>
      </c>
      <c r="K52" s="1339"/>
    </row>
    <row r="53" spans="2:11" ht="18" customHeight="1" x14ac:dyDescent="0.2">
      <c r="B53" s="1041" t="s">
        <v>1197</v>
      </c>
      <c r="C53" s="1341">
        <v>22.865718418514948</v>
      </c>
      <c r="D53" s="1341">
        <v>24.631284357821091</v>
      </c>
      <c r="E53" s="1341">
        <v>20.784206695778749</v>
      </c>
      <c r="F53" s="1338">
        <v>23.819185934179171</v>
      </c>
      <c r="G53" s="1341">
        <v>24.696110943623758</v>
      </c>
      <c r="H53" s="1341">
        <v>26.124464395021423</v>
      </c>
      <c r="I53" s="1341">
        <v>22.368562472010748</v>
      </c>
      <c r="J53" s="1338">
        <v>25.36661009758167</v>
      </c>
      <c r="K53" s="1339"/>
    </row>
    <row r="54" spans="2:11" ht="18" customHeight="1" x14ac:dyDescent="0.2">
      <c r="B54" s="1041" t="s">
        <v>1744</v>
      </c>
      <c r="C54" s="1341">
        <v>19.330367595410912</v>
      </c>
      <c r="D54" s="1341">
        <v>18.92782060266293</v>
      </c>
      <c r="E54" s="1341">
        <v>17.609798557572741</v>
      </c>
      <c r="F54" s="1338">
        <v>18.923457625034583</v>
      </c>
      <c r="G54" s="1341">
        <v>20.049913755929278</v>
      </c>
      <c r="H54" s="1341">
        <v>21.492288925677443</v>
      </c>
      <c r="I54" s="1341">
        <v>20.19659239842726</v>
      </c>
      <c r="J54" s="1338">
        <v>20.76412518378492</v>
      </c>
      <c r="K54" s="1339"/>
    </row>
    <row r="55" spans="2:11" ht="18" customHeight="1" x14ac:dyDescent="0.2">
      <c r="B55" s="1041" t="s">
        <v>1745</v>
      </c>
      <c r="C55" s="1341">
        <v>16.636540502299258</v>
      </c>
      <c r="D55" s="1341">
        <v>16.17127641298746</v>
      </c>
      <c r="E55" s="1341">
        <v>15.237437185929648</v>
      </c>
      <c r="F55" s="1338">
        <v>16.200173122700715</v>
      </c>
      <c r="G55" s="1341">
        <v>19.659843691849648</v>
      </c>
      <c r="H55" s="1341">
        <v>21.310393258426966</v>
      </c>
      <c r="I55" s="1341">
        <v>18.971830985915492</v>
      </c>
      <c r="J55" s="1338">
        <v>20.233906852566005</v>
      </c>
      <c r="K55" s="1339"/>
    </row>
    <row r="56" spans="2:11" ht="18" customHeight="1" x14ac:dyDescent="0.2">
      <c r="B56" s="1041" t="s">
        <v>1746</v>
      </c>
      <c r="C56" s="1341">
        <v>23.945089285714285</v>
      </c>
      <c r="D56" s="1341">
        <v>28.07965811965812</v>
      </c>
      <c r="E56" s="1341">
        <v>26.771791352093341</v>
      </c>
      <c r="F56" s="1338">
        <v>26.363354880764842</v>
      </c>
      <c r="G56" s="1341">
        <v>24.932309340953744</v>
      </c>
      <c r="H56" s="1341">
        <v>30.329714455681142</v>
      </c>
      <c r="I56" s="1341">
        <v>30.45288624787776</v>
      </c>
      <c r="J56" s="1338">
        <v>28.29075550105593</v>
      </c>
      <c r="K56" s="1339"/>
    </row>
    <row r="57" spans="2:11" ht="18" customHeight="1" x14ac:dyDescent="0.2">
      <c r="B57" s="1041" t="s">
        <v>1747</v>
      </c>
      <c r="C57" s="1341">
        <v>22.392439862542954</v>
      </c>
      <c r="D57" s="1341">
        <v>20.027276726792785</v>
      </c>
      <c r="E57" s="1341">
        <v>18.582644628099175</v>
      </c>
      <c r="F57" s="1338">
        <v>20.806045340050378</v>
      </c>
      <c r="G57" s="1341">
        <v>26.975182481751826</v>
      </c>
      <c r="H57" s="1341">
        <v>24.571782178217823</v>
      </c>
      <c r="I57" s="1341">
        <v>22.965986394557824</v>
      </c>
      <c r="J57" s="1338">
        <v>25.261741682974559</v>
      </c>
      <c r="K57" s="1339"/>
    </row>
    <row r="58" spans="2:11" ht="18" customHeight="1" x14ac:dyDescent="0.2">
      <c r="B58" s="1041" t="s">
        <v>1748</v>
      </c>
      <c r="C58" s="1341">
        <v>20.569148936170212</v>
      </c>
      <c r="D58" s="1341">
        <v>22.432673617246863</v>
      </c>
      <c r="E58" s="1341">
        <v>20.350367401469605</v>
      </c>
      <c r="F58" s="1338">
        <v>21.283706293706295</v>
      </c>
      <c r="G58" s="1341">
        <v>20.919977720014852</v>
      </c>
      <c r="H58" s="1341">
        <v>25.230260047281323</v>
      </c>
      <c r="I58" s="1341">
        <v>23.04092294296909</v>
      </c>
      <c r="J58" s="1338">
        <v>22.840029727344511</v>
      </c>
      <c r="K58" s="1339"/>
    </row>
    <row r="59" spans="2:11" ht="18" customHeight="1" x14ac:dyDescent="0.2">
      <c r="B59" s="1041" t="s">
        <v>1749</v>
      </c>
      <c r="C59" s="1341">
        <v>18.424538545059718</v>
      </c>
      <c r="D59" s="1341">
        <v>16.441546598577421</v>
      </c>
      <c r="E59" s="1341">
        <v>15.84761575673808</v>
      </c>
      <c r="F59" s="1338">
        <v>17.106092210314319</v>
      </c>
      <c r="G59" s="1341">
        <v>24.567095970087244</v>
      </c>
      <c r="H59" s="1341">
        <v>20.873222267370988</v>
      </c>
      <c r="I59" s="1341">
        <v>26.184277261200339</v>
      </c>
      <c r="J59" s="1338">
        <v>23.380928772103786</v>
      </c>
      <c r="K59" s="1339"/>
    </row>
    <row r="60" spans="2:11" ht="18" customHeight="1" x14ac:dyDescent="0.2">
      <c r="B60" s="1041" t="s">
        <v>1198</v>
      </c>
      <c r="C60" s="1341">
        <v>15.943409247757074</v>
      </c>
      <c r="D60" s="1341">
        <v>16.333786354987769</v>
      </c>
      <c r="E60" s="1341">
        <v>14.487943262411347</v>
      </c>
      <c r="F60" s="1338">
        <v>15.886816720257235</v>
      </c>
      <c r="G60" s="1341">
        <v>23.914464534075105</v>
      </c>
      <c r="H60" s="1341">
        <v>27.117577197149643</v>
      </c>
      <c r="I60" s="1341">
        <v>26.012861736334404</v>
      </c>
      <c r="J60" s="1338">
        <v>25.207255885758393</v>
      </c>
      <c r="K60" s="1339"/>
    </row>
    <row r="61" spans="2:11" ht="18" customHeight="1" x14ac:dyDescent="0.2">
      <c r="B61" s="1041" t="s">
        <v>1750</v>
      </c>
      <c r="C61" s="1341">
        <v>14.513201320132014</v>
      </c>
      <c r="D61" s="1341">
        <v>16.011011419249591</v>
      </c>
      <c r="E61" s="1341">
        <v>15.010989010989011</v>
      </c>
      <c r="F61" s="1338">
        <v>15.092185128983308</v>
      </c>
      <c r="G61" s="1341">
        <v>15.76040999359385</v>
      </c>
      <c r="H61" s="1341">
        <v>17.949593495934959</v>
      </c>
      <c r="I61" s="1341">
        <v>18.229483282674771</v>
      </c>
      <c r="J61" s="1338">
        <v>16.920420181441987</v>
      </c>
      <c r="K61" s="1339"/>
    </row>
    <row r="62" spans="2:11" ht="18" customHeight="1" x14ac:dyDescent="0.2">
      <c r="B62" s="1041" t="s">
        <v>1751</v>
      </c>
      <c r="C62" s="1341">
        <v>18.405090667110297</v>
      </c>
      <c r="D62" s="1341">
        <v>19.730855495033644</v>
      </c>
      <c r="E62" s="1341">
        <v>18.774035087719298</v>
      </c>
      <c r="F62" s="1338">
        <v>18.846831486217674</v>
      </c>
      <c r="G62" s="1341">
        <v>22.37726574500768</v>
      </c>
      <c r="H62" s="1341">
        <v>27.634490876986462</v>
      </c>
      <c r="I62" s="1341">
        <v>18.663663663663662</v>
      </c>
      <c r="J62" s="1338">
        <v>23.254493532672601</v>
      </c>
      <c r="K62" s="1339"/>
    </row>
    <row r="63" spans="2:11" ht="18" customHeight="1" x14ac:dyDescent="0.2">
      <c r="B63" s="1041" t="s">
        <v>1752</v>
      </c>
      <c r="C63" s="1341">
        <v>31.206122448979592</v>
      </c>
      <c r="D63" s="1341">
        <v>26.887074829931972</v>
      </c>
      <c r="E63" s="1341">
        <v>33.459854014598541</v>
      </c>
      <c r="F63" s="1338">
        <v>29.102055800293687</v>
      </c>
      <c r="G63" s="1341">
        <v>26.993212669683256</v>
      </c>
      <c r="H63" s="1341">
        <v>29.004777070063696</v>
      </c>
      <c r="I63" s="1341">
        <v>27.29299363057325</v>
      </c>
      <c r="J63" s="1338">
        <v>28.061124694376527</v>
      </c>
      <c r="K63" s="1339"/>
    </row>
    <row r="64" spans="2:11" ht="18" customHeight="1" x14ac:dyDescent="0.2">
      <c r="B64" s="1041" t="s">
        <v>1753</v>
      </c>
      <c r="C64" s="1341">
        <v>2.6666666666666665</v>
      </c>
      <c r="D64" s="1341">
        <v>15.3</v>
      </c>
      <c r="E64" s="1341">
        <v>6</v>
      </c>
      <c r="F64" s="1338">
        <v>13.333333333333334</v>
      </c>
      <c r="G64" s="1341">
        <v>1</v>
      </c>
      <c r="H64" s="1341">
        <v>18.625</v>
      </c>
      <c r="I64" s="1341"/>
      <c r="J64" s="1338">
        <v>16.666666666666668</v>
      </c>
      <c r="K64" s="1339"/>
    </row>
    <row r="65" spans="2:11" ht="18" customHeight="1" x14ac:dyDescent="0.2">
      <c r="B65" s="1303" t="s">
        <v>1923</v>
      </c>
      <c r="C65" s="1340">
        <v>20.443659449780238</v>
      </c>
      <c r="D65" s="1342">
        <v>21.886117593839636</v>
      </c>
      <c r="E65" s="1342">
        <v>19.163104334659671</v>
      </c>
      <c r="F65" s="1343">
        <v>20.920848809288788</v>
      </c>
      <c r="G65" s="1340">
        <v>21.895034540312487</v>
      </c>
      <c r="H65" s="1342">
        <v>24.699328859060401</v>
      </c>
      <c r="I65" s="1342">
        <v>22.590082729036869</v>
      </c>
      <c r="J65" s="1343">
        <v>23.241747312355638</v>
      </c>
      <c r="K65" s="1344"/>
    </row>
    <row r="66" spans="2:11" ht="22.5" customHeight="1" x14ac:dyDescent="0.2">
      <c r="B66" s="1819" t="s">
        <v>1910</v>
      </c>
      <c r="C66" s="1819"/>
      <c r="D66" s="1819"/>
      <c r="E66" s="1819"/>
      <c r="F66" s="1819"/>
      <c r="G66" s="1819"/>
      <c r="H66" s="1819"/>
      <c r="I66" s="1819"/>
      <c r="J66" s="1819"/>
      <c r="K66" s="1345"/>
    </row>
    <row r="67" spans="2:11" ht="10.5" customHeight="1" x14ac:dyDescent="0.2">
      <c r="B67" s="1312"/>
      <c r="C67" s="1313"/>
      <c r="D67" s="1313"/>
      <c r="E67" s="1313"/>
      <c r="F67" s="1313"/>
      <c r="G67" s="1313"/>
      <c r="H67" s="1313"/>
      <c r="I67" s="1313"/>
      <c r="J67" s="1313"/>
      <c r="K67" s="1314"/>
    </row>
    <row r="68" spans="2:11" ht="27.75" customHeight="1" x14ac:dyDescent="0.2">
      <c r="B68" s="1313"/>
      <c r="C68" s="1313"/>
      <c r="D68" s="1313"/>
      <c r="E68" s="1313"/>
      <c r="F68" s="1313"/>
      <c r="G68" s="1313"/>
      <c r="H68" s="1313"/>
      <c r="I68" s="1313"/>
      <c r="J68" s="1313"/>
      <c r="K68" s="1314"/>
    </row>
    <row r="69" spans="2:11" x14ac:dyDescent="0.2">
      <c r="B69" s="1313"/>
      <c r="C69" s="1313"/>
      <c r="D69" s="1313"/>
      <c r="E69" s="1313"/>
      <c r="F69" s="1313"/>
      <c r="G69" s="1313"/>
      <c r="H69" s="1313"/>
      <c r="I69" s="1313"/>
      <c r="J69" s="1313"/>
      <c r="K69" s="1314"/>
    </row>
    <row r="70" spans="2:11" x14ac:dyDescent="0.2">
      <c r="K70" s="1124"/>
    </row>
    <row r="71" spans="2:11" x14ac:dyDescent="0.2">
      <c r="C71" s="1346"/>
      <c r="D71" s="1346"/>
      <c r="E71" s="1346"/>
      <c r="F71" s="1346"/>
      <c r="K71" s="1124"/>
    </row>
    <row r="72" spans="2:11" x14ac:dyDescent="0.2">
      <c r="K72" s="1124"/>
    </row>
    <row r="73" spans="2:11" ht="14.25" x14ac:dyDescent="0.2">
      <c r="B73" s="1820"/>
      <c r="C73" s="1820"/>
      <c r="D73" s="1820"/>
      <c r="E73" s="1820"/>
      <c r="F73" s="1820"/>
      <c r="G73" s="1820"/>
      <c r="H73" s="1820"/>
      <c r="I73" s="1820"/>
      <c r="J73" s="1347"/>
    </row>
  </sheetData>
  <mergeCells count="11">
    <mergeCell ref="B66:J66"/>
    <mergeCell ref="B73:E73"/>
    <mergeCell ref="F73:I73"/>
    <mergeCell ref="B2:J2"/>
    <mergeCell ref="B3:J3"/>
    <mergeCell ref="B4:J4"/>
    <mergeCell ref="B6:B8"/>
    <mergeCell ref="C6:F6"/>
    <mergeCell ref="G6:J6"/>
    <mergeCell ref="C7:F7"/>
    <mergeCell ref="G7:J7"/>
  </mergeCells>
  <hyperlinks>
    <hyperlink ref="K2" location="'Indice Total'!A7" display="Volver" xr:uid="{00000000-0004-0000-2000-000000000000}"/>
  </hyperlink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tint="-0.499984740745262"/>
  </sheetPr>
  <dimension ref="B1:K90"/>
  <sheetViews>
    <sheetView showGridLines="0" zoomScale="90" zoomScaleNormal="90" workbookViewId="0"/>
  </sheetViews>
  <sheetFormatPr baseColWidth="10" defaultColWidth="11.42578125" defaultRowHeight="12.75" x14ac:dyDescent="0.2"/>
  <cols>
    <col min="1" max="1" width="19.85546875" style="891" customWidth="1"/>
    <col min="2" max="2" width="61.42578125" style="891" customWidth="1"/>
    <col min="3" max="3" width="12" style="891" customWidth="1"/>
    <col min="4" max="6" width="12.7109375" style="891" customWidth="1"/>
    <col min="7" max="7" width="12" style="891" customWidth="1"/>
    <col min="8" max="10" width="12.7109375" style="891" customWidth="1"/>
    <col min="11" max="11" width="8.7109375" style="891" customWidth="1"/>
    <col min="12" max="16384" width="11.42578125" style="891"/>
  </cols>
  <sheetData>
    <row r="1" spans="2:11" ht="42.95" customHeight="1" x14ac:dyDescent="0.2"/>
    <row r="2" spans="2:11" ht="18" x14ac:dyDescent="0.2">
      <c r="B2" s="1721" t="s">
        <v>1924</v>
      </c>
      <c r="C2" s="1721"/>
      <c r="D2" s="1721"/>
      <c r="E2" s="1721"/>
      <c r="F2" s="1721"/>
      <c r="G2" s="1721"/>
      <c r="H2" s="1721"/>
      <c r="I2" s="1721"/>
      <c r="J2" s="1721"/>
      <c r="K2" s="1" t="s">
        <v>16</v>
      </c>
    </row>
    <row r="3" spans="2:11" ht="36" customHeight="1" x14ac:dyDescent="0.2">
      <c r="B3" s="1771" t="s">
        <v>1925</v>
      </c>
      <c r="C3" s="1771"/>
      <c r="D3" s="1771"/>
      <c r="E3" s="1771"/>
      <c r="F3" s="1771"/>
      <c r="G3" s="1771"/>
      <c r="H3" s="1771"/>
      <c r="I3" s="1771"/>
      <c r="J3" s="1771"/>
    </row>
    <row r="4" spans="2:11" ht="18.600000000000001" customHeight="1" thickBot="1" x14ac:dyDescent="0.25">
      <c r="B4" s="1751" t="s">
        <v>1922</v>
      </c>
      <c r="C4" s="1751"/>
      <c r="D4" s="1751"/>
      <c r="E4" s="1751"/>
      <c r="F4" s="1751"/>
      <c r="G4" s="1751"/>
      <c r="H4" s="1751"/>
      <c r="I4" s="1751"/>
      <c r="J4" s="1751"/>
    </row>
    <row r="5" spans="2:11" ht="18.75" customHeight="1" x14ac:dyDescent="0.2">
      <c r="B5" s="1064"/>
      <c r="C5" s="1064"/>
      <c r="D5" s="1064"/>
      <c r="E5" s="1064"/>
      <c r="F5" s="1064"/>
      <c r="G5" s="1064"/>
      <c r="H5" s="1064"/>
      <c r="I5" s="1064"/>
      <c r="J5" s="1064"/>
    </row>
    <row r="6" spans="2:11" ht="15.75" x14ac:dyDescent="0.2">
      <c r="B6" s="1791" t="s">
        <v>1182</v>
      </c>
      <c r="C6" s="1779">
        <v>2019</v>
      </c>
      <c r="D6" s="1779"/>
      <c r="E6" s="1779"/>
      <c r="F6" s="1779"/>
      <c r="G6" s="1779">
        <v>2020</v>
      </c>
      <c r="H6" s="1779"/>
      <c r="I6" s="1779"/>
      <c r="J6" s="1779"/>
    </row>
    <row r="7" spans="2:11" ht="21" customHeight="1" x14ac:dyDescent="0.2">
      <c r="B7" s="1791"/>
      <c r="C7" s="1816" t="s">
        <v>1739</v>
      </c>
      <c r="D7" s="1816"/>
      <c r="E7" s="1816"/>
      <c r="F7" s="1816"/>
      <c r="G7" s="1816" t="s">
        <v>1739</v>
      </c>
      <c r="H7" s="1816"/>
      <c r="I7" s="1816"/>
      <c r="J7" s="1816"/>
    </row>
    <row r="8" spans="2:11" ht="24.75" customHeight="1" x14ac:dyDescent="0.2">
      <c r="B8" s="1799"/>
      <c r="C8" s="931" t="s">
        <v>481</v>
      </c>
      <c r="D8" s="931" t="s">
        <v>1612</v>
      </c>
      <c r="E8" s="931" t="s">
        <v>485</v>
      </c>
      <c r="F8" s="931" t="s">
        <v>0</v>
      </c>
      <c r="G8" s="931" t="s">
        <v>481</v>
      </c>
      <c r="H8" s="931" t="s">
        <v>1612</v>
      </c>
      <c r="I8" s="931" t="s">
        <v>485</v>
      </c>
      <c r="J8" s="931" t="s">
        <v>0</v>
      </c>
    </row>
    <row r="9" spans="2:11" ht="18" customHeight="1" x14ac:dyDescent="0.25">
      <c r="B9" s="1306" t="s">
        <v>1907</v>
      </c>
      <c r="C9" s="1334"/>
      <c r="D9" s="1334"/>
      <c r="E9" s="1334"/>
      <c r="F9" s="1335"/>
      <c r="G9" s="1334"/>
      <c r="H9" s="1334"/>
      <c r="I9" s="1334"/>
      <c r="J9" s="1335"/>
    </row>
    <row r="10" spans="2:11" ht="18" customHeight="1" x14ac:dyDescent="0.2">
      <c r="B10" s="1041" t="s">
        <v>1740</v>
      </c>
      <c r="C10" s="1182">
        <v>147028</v>
      </c>
      <c r="D10" s="1182">
        <v>125863</v>
      </c>
      <c r="E10" s="1182">
        <v>32998</v>
      </c>
      <c r="F10" s="1187">
        <v>305889</v>
      </c>
      <c r="G10" s="1182">
        <v>129467</v>
      </c>
      <c r="H10" s="1182">
        <v>118712</v>
      </c>
      <c r="I10" s="1182">
        <v>27169</v>
      </c>
      <c r="J10" s="1187">
        <v>275348</v>
      </c>
      <c r="K10" s="1070"/>
    </row>
    <row r="11" spans="2:11" ht="18" customHeight="1" x14ac:dyDescent="0.2">
      <c r="B11" s="1041" t="s">
        <v>1741</v>
      </c>
      <c r="C11" s="1182">
        <v>21667</v>
      </c>
      <c r="D11" s="1182">
        <v>11513</v>
      </c>
      <c r="E11" s="1182">
        <v>2366</v>
      </c>
      <c r="F11" s="1187">
        <v>35546</v>
      </c>
      <c r="G11" s="1182">
        <v>18678</v>
      </c>
      <c r="H11" s="1182">
        <v>12202</v>
      </c>
      <c r="I11" s="1182">
        <v>2860</v>
      </c>
      <c r="J11" s="1187">
        <v>33740</v>
      </c>
      <c r="K11" s="1070"/>
    </row>
    <row r="12" spans="2:11" ht="18" customHeight="1" x14ac:dyDescent="0.2">
      <c r="B12" s="1041" t="s">
        <v>1199</v>
      </c>
      <c r="C12" s="1182">
        <v>12543</v>
      </c>
      <c r="D12" s="1182">
        <v>11186</v>
      </c>
      <c r="E12" s="1182">
        <v>1764</v>
      </c>
      <c r="F12" s="1187">
        <v>25493</v>
      </c>
      <c r="G12" s="1182">
        <v>12426</v>
      </c>
      <c r="H12" s="1182">
        <v>8936</v>
      </c>
      <c r="I12" s="1182">
        <v>703</v>
      </c>
      <c r="J12" s="1187">
        <v>22065</v>
      </c>
      <c r="K12" s="1070"/>
    </row>
    <row r="13" spans="2:11" ht="18" customHeight="1" x14ac:dyDescent="0.2">
      <c r="B13" s="1041" t="s">
        <v>1742</v>
      </c>
      <c r="C13" s="1182">
        <v>202511</v>
      </c>
      <c r="D13" s="1182">
        <v>188917</v>
      </c>
      <c r="E13" s="1182">
        <v>50093</v>
      </c>
      <c r="F13" s="1187">
        <v>441521</v>
      </c>
      <c r="G13" s="1182">
        <v>157951</v>
      </c>
      <c r="H13" s="1182">
        <v>159225</v>
      </c>
      <c r="I13" s="1182">
        <v>42007</v>
      </c>
      <c r="J13" s="1187">
        <v>359183</v>
      </c>
      <c r="K13" s="1070"/>
    </row>
    <row r="14" spans="2:11" ht="18" customHeight="1" x14ac:dyDescent="0.2">
      <c r="B14" s="1041" t="s">
        <v>1743</v>
      </c>
      <c r="C14" s="1182">
        <v>5062</v>
      </c>
      <c r="D14" s="1182">
        <v>4576</v>
      </c>
      <c r="E14" s="1182">
        <v>540</v>
      </c>
      <c r="F14" s="1187">
        <v>10178</v>
      </c>
      <c r="G14" s="1182">
        <v>4068</v>
      </c>
      <c r="H14" s="1182">
        <v>5230</v>
      </c>
      <c r="I14" s="1182">
        <v>223</v>
      </c>
      <c r="J14" s="1187">
        <v>9521</v>
      </c>
      <c r="K14" s="1070"/>
    </row>
    <row r="15" spans="2:11" ht="18" customHeight="1" x14ac:dyDescent="0.2">
      <c r="B15" s="1041" t="s">
        <v>1197</v>
      </c>
      <c r="C15" s="1182">
        <v>148783</v>
      </c>
      <c r="D15" s="1182">
        <v>358700</v>
      </c>
      <c r="E15" s="1182">
        <v>41736</v>
      </c>
      <c r="F15" s="1187">
        <v>549219</v>
      </c>
      <c r="G15" s="1182">
        <v>124157</v>
      </c>
      <c r="H15" s="1182">
        <v>271710</v>
      </c>
      <c r="I15" s="1182">
        <v>36036</v>
      </c>
      <c r="J15" s="1187">
        <v>431903</v>
      </c>
      <c r="K15" s="1070"/>
    </row>
    <row r="16" spans="2:11" ht="18" customHeight="1" x14ac:dyDescent="0.2">
      <c r="B16" s="1041" t="s">
        <v>1744</v>
      </c>
      <c r="C16" s="1182">
        <v>155681</v>
      </c>
      <c r="D16" s="1182">
        <v>192743</v>
      </c>
      <c r="E16" s="1182">
        <v>51319</v>
      </c>
      <c r="F16" s="1187">
        <v>399743</v>
      </c>
      <c r="G16" s="1182">
        <v>113025</v>
      </c>
      <c r="H16" s="1182">
        <v>157378</v>
      </c>
      <c r="I16" s="1182">
        <v>41295</v>
      </c>
      <c r="J16" s="1187">
        <v>311698</v>
      </c>
      <c r="K16" s="1070"/>
    </row>
    <row r="17" spans="2:11" ht="18" customHeight="1" x14ac:dyDescent="0.2">
      <c r="B17" s="1041" t="s">
        <v>1745</v>
      </c>
      <c r="C17" s="1182">
        <v>57375</v>
      </c>
      <c r="D17" s="1182">
        <v>62204</v>
      </c>
      <c r="E17" s="1182">
        <v>26228</v>
      </c>
      <c r="F17" s="1187">
        <v>145807</v>
      </c>
      <c r="G17" s="1182">
        <v>29691</v>
      </c>
      <c r="H17" s="1182">
        <v>38483</v>
      </c>
      <c r="I17" s="1182">
        <v>15431</v>
      </c>
      <c r="J17" s="1187">
        <v>83605</v>
      </c>
      <c r="K17" s="1070"/>
    </row>
    <row r="18" spans="2:11" ht="18" customHeight="1" x14ac:dyDescent="0.2">
      <c r="B18" s="1041" t="s">
        <v>1746</v>
      </c>
      <c r="C18" s="1182">
        <v>116725</v>
      </c>
      <c r="D18" s="1182">
        <v>188771</v>
      </c>
      <c r="E18" s="1182">
        <v>61347</v>
      </c>
      <c r="F18" s="1187">
        <v>366843</v>
      </c>
      <c r="G18" s="1182">
        <v>105639</v>
      </c>
      <c r="H18" s="1182">
        <v>160394</v>
      </c>
      <c r="I18" s="1182">
        <v>54811</v>
      </c>
      <c r="J18" s="1187">
        <v>320844</v>
      </c>
      <c r="K18" s="1070"/>
    </row>
    <row r="19" spans="2:11" ht="18" customHeight="1" x14ac:dyDescent="0.2">
      <c r="B19" s="1041" t="s">
        <v>1747</v>
      </c>
      <c r="C19" s="1182">
        <v>15965</v>
      </c>
      <c r="D19" s="1182">
        <v>19207</v>
      </c>
      <c r="E19" s="1182">
        <v>2314</v>
      </c>
      <c r="F19" s="1187">
        <v>37486</v>
      </c>
      <c r="G19" s="1182">
        <v>8746</v>
      </c>
      <c r="H19" s="1182">
        <v>12183</v>
      </c>
      <c r="I19" s="1182">
        <v>1787</v>
      </c>
      <c r="J19" s="1187">
        <v>22716</v>
      </c>
      <c r="K19" s="1070"/>
    </row>
    <row r="20" spans="2:11" ht="18" customHeight="1" x14ac:dyDescent="0.2">
      <c r="B20" s="1041" t="s">
        <v>1748</v>
      </c>
      <c r="C20" s="1182">
        <v>166525</v>
      </c>
      <c r="D20" s="1182">
        <v>137606</v>
      </c>
      <c r="E20" s="1182">
        <v>39230</v>
      </c>
      <c r="F20" s="1187">
        <v>343361</v>
      </c>
      <c r="G20" s="1182">
        <v>123551</v>
      </c>
      <c r="H20" s="1182">
        <v>113593</v>
      </c>
      <c r="I20" s="1182">
        <v>31673</v>
      </c>
      <c r="J20" s="1187">
        <v>268817</v>
      </c>
      <c r="K20" s="1070"/>
    </row>
    <row r="21" spans="2:11" ht="18" customHeight="1" x14ac:dyDescent="0.2">
      <c r="B21" s="1041" t="s">
        <v>1749</v>
      </c>
      <c r="C21" s="1182">
        <v>63941</v>
      </c>
      <c r="D21" s="1182">
        <v>57580</v>
      </c>
      <c r="E21" s="1182">
        <v>30890</v>
      </c>
      <c r="F21" s="1187">
        <v>152411</v>
      </c>
      <c r="G21" s="1182">
        <v>34689</v>
      </c>
      <c r="H21" s="1182">
        <v>34409</v>
      </c>
      <c r="I21" s="1182">
        <v>20155</v>
      </c>
      <c r="J21" s="1187">
        <v>89253</v>
      </c>
      <c r="K21" s="1070"/>
    </row>
    <row r="22" spans="2:11" ht="18" customHeight="1" x14ac:dyDescent="0.2">
      <c r="B22" s="1041" t="s">
        <v>1198</v>
      </c>
      <c r="C22" s="1182">
        <v>56454</v>
      </c>
      <c r="D22" s="1182">
        <v>37248</v>
      </c>
      <c r="E22" s="1182">
        <v>13804</v>
      </c>
      <c r="F22" s="1187">
        <v>107506</v>
      </c>
      <c r="G22" s="1182">
        <v>19562</v>
      </c>
      <c r="H22" s="1182">
        <v>12552</v>
      </c>
      <c r="I22" s="1182">
        <v>5973</v>
      </c>
      <c r="J22" s="1187">
        <v>38087</v>
      </c>
      <c r="K22" s="1070"/>
    </row>
    <row r="23" spans="2:11" ht="18" customHeight="1" x14ac:dyDescent="0.2">
      <c r="B23" s="1041" t="s">
        <v>1750</v>
      </c>
      <c r="C23" s="1182">
        <v>24979</v>
      </c>
      <c r="D23" s="1182">
        <v>17369</v>
      </c>
      <c r="E23" s="1182">
        <v>17289</v>
      </c>
      <c r="F23" s="1187">
        <v>59637</v>
      </c>
      <c r="G23" s="1182">
        <v>24641</v>
      </c>
      <c r="H23" s="1182">
        <v>15401</v>
      </c>
      <c r="I23" s="1182">
        <v>14868</v>
      </c>
      <c r="J23" s="1187">
        <v>54910</v>
      </c>
      <c r="K23" s="1070"/>
    </row>
    <row r="24" spans="2:11" ht="18" customHeight="1" x14ac:dyDescent="0.2">
      <c r="B24" s="1041" t="s">
        <v>1751</v>
      </c>
      <c r="C24" s="1182">
        <v>71848</v>
      </c>
      <c r="D24" s="1182">
        <v>36927</v>
      </c>
      <c r="E24" s="1182">
        <v>18741</v>
      </c>
      <c r="F24" s="1187">
        <v>127516</v>
      </c>
      <c r="G24" s="1182">
        <v>45166</v>
      </c>
      <c r="H24" s="1182">
        <v>26181</v>
      </c>
      <c r="I24" s="1182">
        <v>12713</v>
      </c>
      <c r="J24" s="1187">
        <v>84060</v>
      </c>
      <c r="K24" s="1070"/>
    </row>
    <row r="25" spans="2:11" ht="18" customHeight="1" x14ac:dyDescent="0.2">
      <c r="B25" s="1041" t="s">
        <v>1752</v>
      </c>
      <c r="C25" s="1182">
        <v>8428</v>
      </c>
      <c r="D25" s="1182">
        <v>9098</v>
      </c>
      <c r="E25" s="1182">
        <v>2852</v>
      </c>
      <c r="F25" s="1187">
        <v>20378</v>
      </c>
      <c r="G25" s="1182">
        <v>5664</v>
      </c>
      <c r="H25" s="1182">
        <v>7140</v>
      </c>
      <c r="I25" s="1182">
        <v>2317</v>
      </c>
      <c r="J25" s="1187">
        <v>15121</v>
      </c>
      <c r="K25" s="1070"/>
    </row>
    <row r="26" spans="2:11" ht="18" customHeight="1" x14ac:dyDescent="0.2">
      <c r="B26" s="1041" t="s">
        <v>1753</v>
      </c>
      <c r="C26" s="1182">
        <v>4</v>
      </c>
      <c r="D26" s="1182">
        <v>185</v>
      </c>
      <c r="E26" s="1182"/>
      <c r="F26" s="1187">
        <v>189</v>
      </c>
      <c r="G26" s="1182">
        <v>1</v>
      </c>
      <c r="H26" s="1182">
        <v>7</v>
      </c>
      <c r="I26" s="1182"/>
      <c r="J26" s="1187">
        <v>8</v>
      </c>
      <c r="K26" s="1070"/>
    </row>
    <row r="27" spans="2:11" ht="18" customHeight="1" x14ac:dyDescent="0.2">
      <c r="B27" s="1303" t="s">
        <v>1854</v>
      </c>
      <c r="C27" s="1348">
        <v>1275519</v>
      </c>
      <c r="D27" s="1348">
        <v>1459693</v>
      </c>
      <c r="E27" s="1348">
        <v>393511</v>
      </c>
      <c r="F27" s="1187">
        <v>3128723</v>
      </c>
      <c r="G27" s="1348">
        <v>957122</v>
      </c>
      <c r="H27" s="1348">
        <v>1153736</v>
      </c>
      <c r="I27" s="1348">
        <v>310021</v>
      </c>
      <c r="J27" s="1187">
        <v>2420879</v>
      </c>
      <c r="K27" s="1070"/>
    </row>
    <row r="28" spans="2:11" ht="18" customHeight="1" x14ac:dyDescent="0.2">
      <c r="B28" s="1306" t="s">
        <v>1908</v>
      </c>
      <c r="C28" s="1340"/>
      <c r="D28" s="1340"/>
      <c r="E28" s="1340"/>
      <c r="F28" s="1338"/>
      <c r="G28" s="1340"/>
      <c r="H28" s="1340"/>
      <c r="I28" s="1340"/>
      <c r="J28" s="1338"/>
      <c r="K28" s="1070"/>
    </row>
    <row r="29" spans="2:11" ht="18" customHeight="1" x14ac:dyDescent="0.2">
      <c r="B29" s="1041" t="s">
        <v>1740</v>
      </c>
      <c r="C29" s="1182">
        <v>28592</v>
      </c>
      <c r="D29" s="1182">
        <v>26596</v>
      </c>
      <c r="E29" s="1182">
        <v>6398</v>
      </c>
      <c r="F29" s="1187">
        <v>61586</v>
      </c>
      <c r="G29" s="1182">
        <v>26708</v>
      </c>
      <c r="H29" s="1182">
        <v>25175</v>
      </c>
      <c r="I29" s="1182">
        <v>4525</v>
      </c>
      <c r="J29" s="1187">
        <v>56408</v>
      </c>
      <c r="K29" s="1070"/>
    </row>
    <row r="30" spans="2:11" ht="18" customHeight="1" x14ac:dyDescent="0.2">
      <c r="B30" s="1041" t="s">
        <v>1741</v>
      </c>
      <c r="C30" s="1182">
        <v>3094</v>
      </c>
      <c r="D30" s="1182">
        <v>1176</v>
      </c>
      <c r="E30" s="1182">
        <v>255</v>
      </c>
      <c r="F30" s="1187">
        <v>4525</v>
      </c>
      <c r="G30" s="1182">
        <v>2848</v>
      </c>
      <c r="H30" s="1182">
        <v>1555</v>
      </c>
      <c r="I30" s="1182">
        <v>450</v>
      </c>
      <c r="J30" s="1187">
        <v>4853</v>
      </c>
      <c r="K30" s="1070"/>
    </row>
    <row r="31" spans="2:11" ht="18" customHeight="1" x14ac:dyDescent="0.2">
      <c r="B31" s="1041" t="s">
        <v>1199</v>
      </c>
      <c r="C31" s="1182">
        <v>2211</v>
      </c>
      <c r="D31" s="1182">
        <v>2121</v>
      </c>
      <c r="E31" s="1182">
        <v>698</v>
      </c>
      <c r="F31" s="1187">
        <v>5030</v>
      </c>
      <c r="G31" s="1182">
        <v>2327</v>
      </c>
      <c r="H31" s="1182">
        <v>1167</v>
      </c>
      <c r="I31" s="1182">
        <v>628</v>
      </c>
      <c r="J31" s="1187">
        <v>4122</v>
      </c>
      <c r="K31" s="1070"/>
    </row>
    <row r="32" spans="2:11" ht="18" customHeight="1" x14ac:dyDescent="0.2">
      <c r="B32" s="1041" t="s">
        <v>1742</v>
      </c>
      <c r="C32" s="1182">
        <v>66082</v>
      </c>
      <c r="D32" s="1182">
        <v>53478</v>
      </c>
      <c r="E32" s="1182">
        <v>15944</v>
      </c>
      <c r="F32" s="1187">
        <v>135504</v>
      </c>
      <c r="G32" s="1182">
        <v>46474</v>
      </c>
      <c r="H32" s="1182">
        <v>47915</v>
      </c>
      <c r="I32" s="1182">
        <v>14949</v>
      </c>
      <c r="J32" s="1187">
        <v>109338</v>
      </c>
      <c r="K32" s="1070"/>
    </row>
    <row r="33" spans="2:11" ht="18" customHeight="1" x14ac:dyDescent="0.2">
      <c r="B33" s="1041" t="s">
        <v>1743</v>
      </c>
      <c r="C33" s="1182">
        <v>3246</v>
      </c>
      <c r="D33" s="1182">
        <v>2294</v>
      </c>
      <c r="E33" s="1182">
        <v>453</v>
      </c>
      <c r="F33" s="1187">
        <v>5993</v>
      </c>
      <c r="G33" s="1182">
        <v>2252</v>
      </c>
      <c r="H33" s="1182">
        <v>1508</v>
      </c>
      <c r="I33" s="1182">
        <v>323</v>
      </c>
      <c r="J33" s="1187">
        <v>4083</v>
      </c>
      <c r="K33" s="1070"/>
    </row>
    <row r="34" spans="2:11" ht="18" customHeight="1" x14ac:dyDescent="0.2">
      <c r="B34" s="1041" t="s">
        <v>1197</v>
      </c>
      <c r="C34" s="1182">
        <v>40911</v>
      </c>
      <c r="D34" s="1182">
        <v>134172</v>
      </c>
      <c r="E34" s="1182">
        <v>15379</v>
      </c>
      <c r="F34" s="1187">
        <v>190462</v>
      </c>
      <c r="G34" s="1182">
        <v>39677</v>
      </c>
      <c r="H34" s="1182">
        <v>112398</v>
      </c>
      <c r="I34" s="1182">
        <v>13913</v>
      </c>
      <c r="J34" s="1187">
        <v>165988</v>
      </c>
      <c r="K34" s="1070"/>
    </row>
    <row r="35" spans="2:11" ht="18" customHeight="1" x14ac:dyDescent="0.2">
      <c r="B35" s="1041" t="s">
        <v>1744</v>
      </c>
      <c r="C35" s="1182">
        <v>91999</v>
      </c>
      <c r="D35" s="1182">
        <v>104367</v>
      </c>
      <c r="E35" s="1182">
        <v>19490</v>
      </c>
      <c r="F35" s="1187">
        <v>215856</v>
      </c>
      <c r="G35" s="1182">
        <v>72958</v>
      </c>
      <c r="H35" s="1182">
        <v>89289</v>
      </c>
      <c r="I35" s="1182">
        <v>20345</v>
      </c>
      <c r="J35" s="1187">
        <v>182592</v>
      </c>
      <c r="K35" s="1070"/>
    </row>
    <row r="36" spans="2:11" ht="18" customHeight="1" x14ac:dyDescent="0.2">
      <c r="B36" s="1041" t="s">
        <v>1745</v>
      </c>
      <c r="C36" s="1182">
        <v>36688</v>
      </c>
      <c r="D36" s="1182">
        <v>31929</v>
      </c>
      <c r="E36" s="1182">
        <v>10159</v>
      </c>
      <c r="F36" s="1187">
        <v>78776</v>
      </c>
      <c r="G36" s="1182">
        <v>23135</v>
      </c>
      <c r="H36" s="1182">
        <v>22209</v>
      </c>
      <c r="I36" s="1182">
        <v>7468</v>
      </c>
      <c r="J36" s="1187">
        <v>52812</v>
      </c>
      <c r="K36" s="1070"/>
    </row>
    <row r="37" spans="2:11" ht="18" customHeight="1" x14ac:dyDescent="0.2">
      <c r="B37" s="1041" t="s">
        <v>1746</v>
      </c>
      <c r="C37" s="1182">
        <v>44186</v>
      </c>
      <c r="D37" s="1182">
        <v>57628</v>
      </c>
      <c r="E37" s="1182">
        <v>16666</v>
      </c>
      <c r="F37" s="1187">
        <v>118480</v>
      </c>
      <c r="G37" s="1182">
        <v>33957</v>
      </c>
      <c r="H37" s="1182">
        <v>43543</v>
      </c>
      <c r="I37" s="1182">
        <v>16936</v>
      </c>
      <c r="J37" s="1187">
        <v>94436</v>
      </c>
      <c r="K37" s="1070"/>
    </row>
    <row r="38" spans="2:11" ht="18" customHeight="1" x14ac:dyDescent="0.2">
      <c r="B38" s="1041" t="s">
        <v>1747</v>
      </c>
      <c r="C38" s="1182">
        <v>16616</v>
      </c>
      <c r="D38" s="1182">
        <v>26315</v>
      </c>
      <c r="E38" s="1182">
        <v>2183</v>
      </c>
      <c r="F38" s="1187">
        <v>45114</v>
      </c>
      <c r="G38" s="1182">
        <v>9732</v>
      </c>
      <c r="H38" s="1182">
        <v>17598</v>
      </c>
      <c r="I38" s="1182">
        <v>1589</v>
      </c>
      <c r="J38" s="1187">
        <v>28919</v>
      </c>
      <c r="K38" s="1070"/>
    </row>
    <row r="39" spans="2:11" ht="18" customHeight="1" x14ac:dyDescent="0.2">
      <c r="B39" s="1041" t="s">
        <v>1748</v>
      </c>
      <c r="C39" s="1182">
        <v>127367</v>
      </c>
      <c r="D39" s="1182">
        <v>116287</v>
      </c>
      <c r="E39" s="1182">
        <v>21699</v>
      </c>
      <c r="F39" s="1187">
        <v>265353</v>
      </c>
      <c r="G39" s="1182">
        <v>101799</v>
      </c>
      <c r="H39" s="1182">
        <v>99855</v>
      </c>
      <c r="I39" s="1182">
        <v>21252</v>
      </c>
      <c r="J39" s="1187">
        <v>222906</v>
      </c>
      <c r="K39" s="1070"/>
    </row>
    <row r="40" spans="2:11" ht="18" customHeight="1" x14ac:dyDescent="0.2">
      <c r="B40" s="1041" t="s">
        <v>1749</v>
      </c>
      <c r="C40" s="1182">
        <v>37873</v>
      </c>
      <c r="D40" s="1182">
        <v>32569</v>
      </c>
      <c r="E40" s="1182">
        <v>14973</v>
      </c>
      <c r="F40" s="1187">
        <v>85415</v>
      </c>
      <c r="G40" s="1182">
        <v>24444</v>
      </c>
      <c r="H40" s="1182">
        <v>16960</v>
      </c>
      <c r="I40" s="1182">
        <v>10821</v>
      </c>
      <c r="J40" s="1187">
        <v>52225</v>
      </c>
      <c r="K40" s="1070"/>
    </row>
    <row r="41" spans="2:11" ht="18" customHeight="1" x14ac:dyDescent="0.2">
      <c r="B41" s="1041" t="s">
        <v>1198</v>
      </c>
      <c r="C41" s="1182">
        <v>35954</v>
      </c>
      <c r="D41" s="1182">
        <v>22844</v>
      </c>
      <c r="E41" s="1182">
        <v>6624</v>
      </c>
      <c r="F41" s="1187">
        <v>65422</v>
      </c>
      <c r="G41" s="1182">
        <v>14827</v>
      </c>
      <c r="H41" s="1182">
        <v>10281</v>
      </c>
      <c r="I41" s="1182">
        <v>2117</v>
      </c>
      <c r="J41" s="1187">
        <v>27225</v>
      </c>
      <c r="K41" s="1070"/>
    </row>
    <row r="42" spans="2:11" ht="18" customHeight="1" x14ac:dyDescent="0.2">
      <c r="B42" s="1041" t="s">
        <v>1750</v>
      </c>
      <c r="C42" s="1182">
        <v>27791</v>
      </c>
      <c r="D42" s="1182">
        <v>21890</v>
      </c>
      <c r="E42" s="1182">
        <v>10031</v>
      </c>
      <c r="F42" s="1187">
        <v>59712</v>
      </c>
      <c r="G42" s="1182">
        <v>24563</v>
      </c>
      <c r="H42" s="1182">
        <v>17716</v>
      </c>
      <c r="I42" s="1182">
        <v>9122</v>
      </c>
      <c r="J42" s="1187">
        <v>51401</v>
      </c>
      <c r="K42" s="1070"/>
    </row>
    <row r="43" spans="2:11" ht="18" customHeight="1" x14ac:dyDescent="0.2">
      <c r="B43" s="1041" t="s">
        <v>1751</v>
      </c>
      <c r="C43" s="1182">
        <v>38785</v>
      </c>
      <c r="D43" s="1182">
        <v>24653</v>
      </c>
      <c r="E43" s="1182">
        <v>8012</v>
      </c>
      <c r="F43" s="1187">
        <v>71450</v>
      </c>
      <c r="G43" s="1182">
        <v>27672</v>
      </c>
      <c r="H43" s="1182">
        <v>20770</v>
      </c>
      <c r="I43" s="1182">
        <v>5932</v>
      </c>
      <c r="J43" s="1187">
        <v>54374</v>
      </c>
      <c r="K43" s="1070"/>
    </row>
    <row r="44" spans="2:11" ht="18" customHeight="1" x14ac:dyDescent="0.2">
      <c r="B44" s="1041" t="s">
        <v>1752</v>
      </c>
      <c r="C44" s="1182">
        <v>6863</v>
      </c>
      <c r="D44" s="1182">
        <v>10664</v>
      </c>
      <c r="E44" s="1182">
        <v>1732</v>
      </c>
      <c r="F44" s="1187">
        <v>19259</v>
      </c>
      <c r="G44" s="1182">
        <v>6267</v>
      </c>
      <c r="H44" s="1182">
        <v>11075</v>
      </c>
      <c r="I44" s="1182">
        <v>1968</v>
      </c>
      <c r="J44" s="1187">
        <v>19310</v>
      </c>
      <c r="K44" s="1070"/>
    </row>
    <row r="45" spans="2:11" ht="18" customHeight="1" x14ac:dyDescent="0.2">
      <c r="B45" s="1041" t="s">
        <v>1753</v>
      </c>
      <c r="C45" s="1182">
        <v>4</v>
      </c>
      <c r="D45" s="1182">
        <v>121</v>
      </c>
      <c r="E45" s="1182">
        <v>6</v>
      </c>
      <c r="F45" s="1187">
        <v>131</v>
      </c>
      <c r="G45" s="1182">
        <v>0</v>
      </c>
      <c r="H45" s="1182">
        <v>142</v>
      </c>
      <c r="I45" s="1182"/>
      <c r="J45" s="1187">
        <v>142</v>
      </c>
      <c r="K45" s="1070"/>
    </row>
    <row r="46" spans="2:11" ht="18" customHeight="1" x14ac:dyDescent="0.2">
      <c r="B46" s="1303" t="s">
        <v>1856</v>
      </c>
      <c r="C46" s="1348">
        <v>608262</v>
      </c>
      <c r="D46" s="1348">
        <v>669104</v>
      </c>
      <c r="E46" s="1348">
        <v>150702</v>
      </c>
      <c r="F46" s="1187">
        <v>1428068</v>
      </c>
      <c r="G46" s="1348">
        <v>459640</v>
      </c>
      <c r="H46" s="1348">
        <v>539156</v>
      </c>
      <c r="I46" s="1348">
        <v>132338</v>
      </c>
      <c r="J46" s="1187">
        <v>1131134</v>
      </c>
      <c r="K46" s="1070"/>
    </row>
    <row r="47" spans="2:11" ht="18" customHeight="1" x14ac:dyDescent="0.2">
      <c r="B47" s="1306" t="s">
        <v>1857</v>
      </c>
      <c r="C47" s="1340"/>
      <c r="D47" s="1340"/>
      <c r="E47" s="1340"/>
      <c r="F47" s="1338"/>
      <c r="G47" s="1340"/>
      <c r="H47" s="1340"/>
      <c r="I47" s="1340"/>
      <c r="J47" s="1338"/>
      <c r="K47" s="1070"/>
    </row>
    <row r="48" spans="2:11" ht="18" customHeight="1" x14ac:dyDescent="0.2">
      <c r="B48" s="1041" t="s">
        <v>1740</v>
      </c>
      <c r="C48" s="1244">
        <v>175620</v>
      </c>
      <c r="D48" s="1244">
        <v>152459</v>
      </c>
      <c r="E48" s="1244">
        <v>39396</v>
      </c>
      <c r="F48" s="1187">
        <v>367475</v>
      </c>
      <c r="G48" s="1244">
        <v>156175</v>
      </c>
      <c r="H48" s="1244">
        <v>143887</v>
      </c>
      <c r="I48" s="1244">
        <v>31694</v>
      </c>
      <c r="J48" s="1187">
        <v>331756</v>
      </c>
      <c r="K48" s="1070"/>
    </row>
    <row r="49" spans="2:11" ht="18" customHeight="1" x14ac:dyDescent="0.2">
      <c r="B49" s="1041" t="s">
        <v>1741</v>
      </c>
      <c r="C49" s="1244">
        <v>24761</v>
      </c>
      <c r="D49" s="1244">
        <v>12689</v>
      </c>
      <c r="E49" s="1244">
        <v>2621</v>
      </c>
      <c r="F49" s="1187">
        <v>40071</v>
      </c>
      <c r="G49" s="1244">
        <v>21526</v>
      </c>
      <c r="H49" s="1244">
        <v>13757</v>
      </c>
      <c r="I49" s="1244">
        <v>3310</v>
      </c>
      <c r="J49" s="1187">
        <v>38593</v>
      </c>
      <c r="K49" s="1070"/>
    </row>
    <row r="50" spans="2:11" ht="18" customHeight="1" x14ac:dyDescent="0.2">
      <c r="B50" s="1041" t="s">
        <v>1199</v>
      </c>
      <c r="C50" s="1244">
        <v>14754</v>
      </c>
      <c r="D50" s="1244">
        <v>13307</v>
      </c>
      <c r="E50" s="1244">
        <v>2462</v>
      </c>
      <c r="F50" s="1187">
        <v>30523</v>
      </c>
      <c r="G50" s="1244">
        <v>14753</v>
      </c>
      <c r="H50" s="1244">
        <v>10103</v>
      </c>
      <c r="I50" s="1244">
        <v>1331</v>
      </c>
      <c r="J50" s="1187">
        <v>26187</v>
      </c>
      <c r="K50" s="1070"/>
    </row>
    <row r="51" spans="2:11" ht="18" customHeight="1" x14ac:dyDescent="0.2">
      <c r="B51" s="1041" t="s">
        <v>1742</v>
      </c>
      <c r="C51" s="1244">
        <v>268593</v>
      </c>
      <c r="D51" s="1244">
        <v>242395</v>
      </c>
      <c r="E51" s="1244">
        <v>66037</v>
      </c>
      <c r="F51" s="1187">
        <v>577025</v>
      </c>
      <c r="G51" s="1244">
        <v>204425</v>
      </c>
      <c r="H51" s="1244">
        <v>207140</v>
      </c>
      <c r="I51" s="1244">
        <v>56956</v>
      </c>
      <c r="J51" s="1187">
        <v>468521</v>
      </c>
      <c r="K51" s="1070"/>
    </row>
    <row r="52" spans="2:11" ht="18" customHeight="1" x14ac:dyDescent="0.2">
      <c r="B52" s="1041" t="s">
        <v>1743</v>
      </c>
      <c r="C52" s="1244">
        <v>8308</v>
      </c>
      <c r="D52" s="1244">
        <v>6870</v>
      </c>
      <c r="E52" s="1244">
        <v>993</v>
      </c>
      <c r="F52" s="1187">
        <v>16171</v>
      </c>
      <c r="G52" s="1244">
        <v>6320</v>
      </c>
      <c r="H52" s="1244">
        <v>6738</v>
      </c>
      <c r="I52" s="1244">
        <v>546</v>
      </c>
      <c r="J52" s="1187">
        <v>13604</v>
      </c>
      <c r="K52" s="1070"/>
    </row>
    <row r="53" spans="2:11" ht="18" customHeight="1" x14ac:dyDescent="0.2">
      <c r="B53" s="1041" t="s">
        <v>1197</v>
      </c>
      <c r="C53" s="1244">
        <v>189694</v>
      </c>
      <c r="D53" s="1244">
        <v>492872</v>
      </c>
      <c r="E53" s="1244">
        <v>57115</v>
      </c>
      <c r="F53" s="1187">
        <v>739681</v>
      </c>
      <c r="G53" s="1244">
        <v>163834</v>
      </c>
      <c r="H53" s="1244">
        <v>384108</v>
      </c>
      <c r="I53" s="1244">
        <v>49949</v>
      </c>
      <c r="J53" s="1187">
        <v>597891</v>
      </c>
      <c r="K53" s="1070"/>
    </row>
    <row r="54" spans="2:11" ht="18" customHeight="1" x14ac:dyDescent="0.2">
      <c r="B54" s="1041" t="s">
        <v>1744</v>
      </c>
      <c r="C54" s="1244">
        <v>247680</v>
      </c>
      <c r="D54" s="1244">
        <v>297110</v>
      </c>
      <c r="E54" s="1244">
        <v>70809</v>
      </c>
      <c r="F54" s="1187">
        <v>615599</v>
      </c>
      <c r="G54" s="1244">
        <v>185983</v>
      </c>
      <c r="H54" s="1244">
        <v>246667</v>
      </c>
      <c r="I54" s="1244">
        <v>61640</v>
      </c>
      <c r="J54" s="1187">
        <v>494290</v>
      </c>
      <c r="K54" s="1070"/>
    </row>
    <row r="55" spans="2:11" ht="18" customHeight="1" x14ac:dyDescent="0.2">
      <c r="B55" s="1041" t="s">
        <v>1745</v>
      </c>
      <c r="C55" s="1244">
        <v>94063</v>
      </c>
      <c r="D55" s="1244">
        <v>94133</v>
      </c>
      <c r="E55" s="1244">
        <v>36387</v>
      </c>
      <c r="F55" s="1187">
        <v>224583</v>
      </c>
      <c r="G55" s="1244">
        <v>52826</v>
      </c>
      <c r="H55" s="1244">
        <v>60692</v>
      </c>
      <c r="I55" s="1244">
        <v>22899</v>
      </c>
      <c r="J55" s="1187">
        <v>136417</v>
      </c>
      <c r="K55" s="1070"/>
    </row>
    <row r="56" spans="2:11" ht="18" customHeight="1" x14ac:dyDescent="0.2">
      <c r="B56" s="1041" t="s">
        <v>1746</v>
      </c>
      <c r="C56" s="1244">
        <v>160911</v>
      </c>
      <c r="D56" s="1244">
        <v>246399</v>
      </c>
      <c r="E56" s="1244">
        <v>78013</v>
      </c>
      <c r="F56" s="1187">
        <v>485323</v>
      </c>
      <c r="G56" s="1244">
        <v>139596</v>
      </c>
      <c r="H56" s="1244">
        <v>203937</v>
      </c>
      <c r="I56" s="1244">
        <v>71747</v>
      </c>
      <c r="J56" s="1187">
        <v>415280</v>
      </c>
      <c r="K56" s="1070"/>
    </row>
    <row r="57" spans="2:11" ht="18" customHeight="1" x14ac:dyDescent="0.2">
      <c r="B57" s="1041" t="s">
        <v>1747</v>
      </c>
      <c r="C57" s="1244">
        <v>32581</v>
      </c>
      <c r="D57" s="1244">
        <v>45522</v>
      </c>
      <c r="E57" s="1244">
        <v>4497</v>
      </c>
      <c r="F57" s="1187">
        <v>82600</v>
      </c>
      <c r="G57" s="1244">
        <v>18478</v>
      </c>
      <c r="H57" s="1244">
        <v>29781</v>
      </c>
      <c r="I57" s="1244">
        <v>3376</v>
      </c>
      <c r="J57" s="1187">
        <v>51635</v>
      </c>
      <c r="K57" s="1070"/>
    </row>
    <row r="58" spans="2:11" ht="18" customHeight="1" x14ac:dyDescent="0.2">
      <c r="B58" s="1041" t="s">
        <v>1748</v>
      </c>
      <c r="C58" s="1244">
        <v>293892</v>
      </c>
      <c r="D58" s="1244">
        <v>253893</v>
      </c>
      <c r="E58" s="1244">
        <v>60929</v>
      </c>
      <c r="F58" s="1187">
        <v>608714</v>
      </c>
      <c r="G58" s="1244">
        <v>225350</v>
      </c>
      <c r="H58" s="1244">
        <v>213448</v>
      </c>
      <c r="I58" s="1244">
        <v>52925</v>
      </c>
      <c r="J58" s="1187">
        <v>491723</v>
      </c>
      <c r="K58" s="1070"/>
    </row>
    <row r="59" spans="2:11" ht="18" customHeight="1" x14ac:dyDescent="0.2">
      <c r="B59" s="1041" t="s">
        <v>1749</v>
      </c>
      <c r="C59" s="1244">
        <v>101814</v>
      </c>
      <c r="D59" s="1244">
        <v>90149</v>
      </c>
      <c r="E59" s="1244">
        <v>45863</v>
      </c>
      <c r="F59" s="1187">
        <v>237826</v>
      </c>
      <c r="G59" s="1244">
        <v>59133</v>
      </c>
      <c r="H59" s="1244">
        <v>51369</v>
      </c>
      <c r="I59" s="1244">
        <v>30976</v>
      </c>
      <c r="J59" s="1187">
        <v>141478</v>
      </c>
      <c r="K59" s="1070"/>
    </row>
    <row r="60" spans="2:11" ht="18" customHeight="1" x14ac:dyDescent="0.2">
      <c r="B60" s="1041" t="s">
        <v>1198</v>
      </c>
      <c r="C60" s="1244">
        <v>92408</v>
      </c>
      <c r="D60" s="1244">
        <v>60092</v>
      </c>
      <c r="E60" s="1244">
        <v>20428</v>
      </c>
      <c r="F60" s="1187">
        <v>172928</v>
      </c>
      <c r="G60" s="1244">
        <v>34389</v>
      </c>
      <c r="H60" s="1244">
        <v>22833</v>
      </c>
      <c r="I60" s="1244">
        <v>8090</v>
      </c>
      <c r="J60" s="1187">
        <v>65312</v>
      </c>
      <c r="K60" s="1070"/>
    </row>
    <row r="61" spans="2:11" ht="18" customHeight="1" x14ac:dyDescent="0.2">
      <c r="B61" s="1041" t="s">
        <v>1750</v>
      </c>
      <c r="C61" s="1244">
        <v>52770</v>
      </c>
      <c r="D61" s="1244">
        <v>39259</v>
      </c>
      <c r="E61" s="1244">
        <v>27320</v>
      </c>
      <c r="F61" s="1187">
        <v>119349</v>
      </c>
      <c r="G61" s="1244">
        <v>49204</v>
      </c>
      <c r="H61" s="1244">
        <v>33117</v>
      </c>
      <c r="I61" s="1244">
        <v>23990</v>
      </c>
      <c r="J61" s="1187">
        <v>106311</v>
      </c>
      <c r="K61" s="1070"/>
    </row>
    <row r="62" spans="2:11" ht="18" customHeight="1" x14ac:dyDescent="0.2">
      <c r="B62" s="1041" t="s">
        <v>1751</v>
      </c>
      <c r="C62" s="1244">
        <v>110633</v>
      </c>
      <c r="D62" s="1244">
        <v>61580</v>
      </c>
      <c r="E62" s="1244">
        <v>26753</v>
      </c>
      <c r="F62" s="1187">
        <v>198966</v>
      </c>
      <c r="G62" s="1244">
        <v>72838</v>
      </c>
      <c r="H62" s="1244">
        <v>46951</v>
      </c>
      <c r="I62" s="1244">
        <v>18645</v>
      </c>
      <c r="J62" s="1187">
        <v>138434</v>
      </c>
      <c r="K62" s="1070"/>
    </row>
    <row r="63" spans="2:11" ht="18" customHeight="1" x14ac:dyDescent="0.2">
      <c r="B63" s="1041" t="s">
        <v>1752</v>
      </c>
      <c r="C63" s="1244">
        <v>15291</v>
      </c>
      <c r="D63" s="1244">
        <v>19762</v>
      </c>
      <c r="E63" s="1244">
        <v>4584</v>
      </c>
      <c r="F63" s="1187">
        <v>39637</v>
      </c>
      <c r="G63" s="1244">
        <v>11931</v>
      </c>
      <c r="H63" s="1244">
        <v>18215</v>
      </c>
      <c r="I63" s="1244">
        <v>4285</v>
      </c>
      <c r="J63" s="1187">
        <v>34431</v>
      </c>
      <c r="K63" s="1070"/>
    </row>
    <row r="64" spans="2:11" ht="18" customHeight="1" x14ac:dyDescent="0.2">
      <c r="B64" s="1041" t="s">
        <v>1753</v>
      </c>
      <c r="C64" s="1244">
        <v>8</v>
      </c>
      <c r="D64" s="1244">
        <v>306</v>
      </c>
      <c r="E64" s="1244">
        <v>6</v>
      </c>
      <c r="F64" s="1187">
        <v>320</v>
      </c>
      <c r="G64" s="1244">
        <v>1</v>
      </c>
      <c r="H64" s="1244">
        <v>149</v>
      </c>
      <c r="I64" s="1244">
        <v>0</v>
      </c>
      <c r="J64" s="1187">
        <v>150</v>
      </c>
      <c r="K64" s="1070"/>
    </row>
    <row r="65" spans="2:11" ht="18" customHeight="1" x14ac:dyDescent="0.2">
      <c r="B65" s="1303" t="s">
        <v>1874</v>
      </c>
      <c r="C65" s="1348">
        <v>1883781</v>
      </c>
      <c r="D65" s="1348">
        <v>2128797</v>
      </c>
      <c r="E65" s="1348">
        <v>544213</v>
      </c>
      <c r="F65" s="1187">
        <v>4556791</v>
      </c>
      <c r="G65" s="1348">
        <v>1416762</v>
      </c>
      <c r="H65" s="1348">
        <v>1692892</v>
      </c>
      <c r="I65" s="1348">
        <v>442359</v>
      </c>
      <c r="J65" s="1187">
        <v>3552013</v>
      </c>
      <c r="K65" s="1070"/>
    </row>
    <row r="66" spans="2:11" ht="18" customHeight="1" x14ac:dyDescent="0.2">
      <c r="B66" s="1306" t="s">
        <v>1914</v>
      </c>
      <c r="C66" s="1340"/>
      <c r="D66" s="1340"/>
      <c r="E66" s="1340"/>
      <c r="F66" s="1338"/>
      <c r="G66" s="1340"/>
      <c r="H66" s="1340"/>
      <c r="I66" s="1340"/>
      <c r="J66" s="1338"/>
      <c r="K66" s="1070"/>
    </row>
    <row r="67" spans="2:11" ht="18" customHeight="1" x14ac:dyDescent="0.2">
      <c r="B67" s="1041" t="s">
        <v>1740</v>
      </c>
      <c r="C67" s="1182">
        <v>2504</v>
      </c>
      <c r="D67" s="1182">
        <v>3622</v>
      </c>
      <c r="E67" s="1182">
        <v>191</v>
      </c>
      <c r="F67" s="1187">
        <v>6317</v>
      </c>
      <c r="G67" s="1182">
        <v>19209</v>
      </c>
      <c r="H67" s="1182">
        <v>4318</v>
      </c>
      <c r="I67" s="1182">
        <v>302</v>
      </c>
      <c r="J67" s="1187">
        <v>23829</v>
      </c>
      <c r="K67" s="1070"/>
    </row>
    <row r="68" spans="2:11" ht="18" customHeight="1" x14ac:dyDescent="0.2">
      <c r="B68" s="1041" t="s">
        <v>1741</v>
      </c>
      <c r="C68" s="1182">
        <v>1103</v>
      </c>
      <c r="D68" s="1182">
        <v>433</v>
      </c>
      <c r="E68" s="1182">
        <v>40</v>
      </c>
      <c r="F68" s="1187">
        <v>1576</v>
      </c>
      <c r="G68" s="1182">
        <v>12196</v>
      </c>
      <c r="H68" s="1182">
        <v>1638</v>
      </c>
      <c r="I68" s="1182">
        <v>23</v>
      </c>
      <c r="J68" s="1187">
        <v>13857</v>
      </c>
      <c r="K68" s="1070"/>
    </row>
    <row r="69" spans="2:11" ht="18" customHeight="1" x14ac:dyDescent="0.2">
      <c r="B69" s="1041" t="s">
        <v>1199</v>
      </c>
      <c r="C69" s="1182">
        <v>936</v>
      </c>
      <c r="D69" s="1182">
        <v>1679</v>
      </c>
      <c r="E69" s="1182">
        <v>168</v>
      </c>
      <c r="F69" s="1187">
        <v>2783</v>
      </c>
      <c r="G69" s="1182">
        <v>6604</v>
      </c>
      <c r="H69" s="1182">
        <v>1102</v>
      </c>
      <c r="I69" s="1182">
        <v>197</v>
      </c>
      <c r="J69" s="1187">
        <v>7903</v>
      </c>
      <c r="K69" s="1070"/>
    </row>
    <row r="70" spans="2:11" ht="18" customHeight="1" x14ac:dyDescent="0.2">
      <c r="B70" s="1041" t="s">
        <v>1742</v>
      </c>
      <c r="C70" s="1182">
        <v>9102</v>
      </c>
      <c r="D70" s="1182">
        <v>14735</v>
      </c>
      <c r="E70" s="1182">
        <v>2301</v>
      </c>
      <c r="F70" s="1187">
        <v>26138</v>
      </c>
      <c r="G70" s="1182">
        <v>36507</v>
      </c>
      <c r="H70" s="1182">
        <v>17791</v>
      </c>
      <c r="I70" s="1182">
        <v>1699</v>
      </c>
      <c r="J70" s="1187">
        <v>55997</v>
      </c>
      <c r="K70" s="1070"/>
    </row>
    <row r="71" spans="2:11" ht="18" customHeight="1" x14ac:dyDescent="0.2">
      <c r="B71" s="1041" t="s">
        <v>1743</v>
      </c>
      <c r="C71" s="1182">
        <v>696</v>
      </c>
      <c r="D71" s="1182">
        <v>306</v>
      </c>
      <c r="E71" s="1182">
        <v>8</v>
      </c>
      <c r="F71" s="1187">
        <v>1010</v>
      </c>
      <c r="G71" s="1182">
        <v>976</v>
      </c>
      <c r="H71" s="1182">
        <v>301</v>
      </c>
      <c r="I71" s="1182">
        <v>1</v>
      </c>
      <c r="J71" s="1187">
        <v>1278</v>
      </c>
      <c r="K71" s="1070"/>
    </row>
    <row r="72" spans="2:11" ht="18" customHeight="1" x14ac:dyDescent="0.2">
      <c r="B72" s="1041" t="s">
        <v>1197</v>
      </c>
      <c r="C72" s="1182">
        <v>2729</v>
      </c>
      <c r="D72" s="1182">
        <v>18882</v>
      </c>
      <c r="E72" s="1182">
        <v>321</v>
      </c>
      <c r="F72" s="1187">
        <v>21932</v>
      </c>
      <c r="G72" s="1182">
        <v>34339</v>
      </c>
      <c r="H72" s="1182">
        <v>32965</v>
      </c>
      <c r="I72" s="1182">
        <v>1612</v>
      </c>
      <c r="J72" s="1187">
        <v>68916</v>
      </c>
      <c r="K72" s="1070"/>
    </row>
    <row r="73" spans="2:11" ht="18" customHeight="1" x14ac:dyDescent="0.2">
      <c r="B73" s="1041" t="s">
        <v>1744</v>
      </c>
      <c r="C73" s="1182">
        <v>8717</v>
      </c>
      <c r="D73" s="1182">
        <v>15094</v>
      </c>
      <c r="E73" s="1182">
        <v>2525</v>
      </c>
      <c r="F73" s="1187">
        <v>26336</v>
      </c>
      <c r="G73" s="1182">
        <v>40270</v>
      </c>
      <c r="H73" s="1182">
        <v>18025</v>
      </c>
      <c r="I73" s="1182">
        <v>2069</v>
      </c>
      <c r="J73" s="1187">
        <v>60364</v>
      </c>
      <c r="K73" s="1070"/>
    </row>
    <row r="74" spans="2:11" ht="18" customHeight="1" x14ac:dyDescent="0.2">
      <c r="B74" s="1041" t="s">
        <v>1745</v>
      </c>
      <c r="C74" s="1182">
        <v>3884</v>
      </c>
      <c r="D74" s="1182">
        <v>4144</v>
      </c>
      <c r="E74" s="1182">
        <v>740</v>
      </c>
      <c r="F74" s="1187">
        <v>8768</v>
      </c>
      <c r="G74" s="1182">
        <v>11349</v>
      </c>
      <c r="H74" s="1182">
        <v>4254</v>
      </c>
      <c r="I74" s="1182">
        <v>870</v>
      </c>
      <c r="J74" s="1187">
        <v>16473</v>
      </c>
      <c r="K74" s="1070"/>
    </row>
    <row r="75" spans="2:11" ht="18" customHeight="1" x14ac:dyDescent="0.2">
      <c r="B75" s="1041" t="s">
        <v>1746</v>
      </c>
      <c r="C75" s="1182">
        <v>6203</v>
      </c>
      <c r="D75" s="1182">
        <v>10586</v>
      </c>
      <c r="E75" s="1182">
        <v>2390</v>
      </c>
      <c r="F75" s="1187">
        <v>19179</v>
      </c>
      <c r="G75" s="1182">
        <v>20564</v>
      </c>
      <c r="H75" s="1182">
        <v>16194</v>
      </c>
      <c r="I75" s="1182">
        <v>2197</v>
      </c>
      <c r="J75" s="1187">
        <v>38955</v>
      </c>
      <c r="K75" s="1070"/>
    </row>
    <row r="76" spans="2:11" ht="18" customHeight="1" x14ac:dyDescent="0.2">
      <c r="B76" s="1041" t="s">
        <v>1747</v>
      </c>
      <c r="C76" s="1182">
        <v>2838</v>
      </c>
      <c r="D76" s="1182">
        <v>5912</v>
      </c>
      <c r="E76" s="1182">
        <v>672</v>
      </c>
      <c r="F76" s="1187">
        <v>9422</v>
      </c>
      <c r="G76" s="1182">
        <v>6148</v>
      </c>
      <c r="H76" s="1182">
        <v>4103</v>
      </c>
      <c r="I76" s="1182">
        <v>255</v>
      </c>
      <c r="J76" s="1187">
        <v>10506</v>
      </c>
      <c r="K76" s="1070"/>
    </row>
    <row r="77" spans="2:11" ht="18" customHeight="1" x14ac:dyDescent="0.2">
      <c r="B77" s="1041" t="s">
        <v>1748</v>
      </c>
      <c r="C77" s="1182">
        <v>9672</v>
      </c>
      <c r="D77" s="1182">
        <v>11654</v>
      </c>
      <c r="E77" s="1182">
        <v>1747</v>
      </c>
      <c r="F77" s="1187">
        <v>23073</v>
      </c>
      <c r="G77" s="1182">
        <v>36744</v>
      </c>
      <c r="H77" s="1182">
        <v>15995</v>
      </c>
      <c r="I77" s="1182">
        <v>2726</v>
      </c>
      <c r="J77" s="1187">
        <v>55465</v>
      </c>
      <c r="K77" s="1070"/>
    </row>
    <row r="78" spans="2:11" ht="18" customHeight="1" x14ac:dyDescent="0.2">
      <c r="B78" s="1041" t="s">
        <v>1749</v>
      </c>
      <c r="C78" s="1182">
        <v>28960</v>
      </c>
      <c r="D78" s="1182">
        <v>18036</v>
      </c>
      <c r="E78" s="1182">
        <v>4295</v>
      </c>
      <c r="F78" s="1187">
        <v>51291</v>
      </c>
      <c r="G78" s="1182">
        <v>54032</v>
      </c>
      <c r="H78" s="1182">
        <v>21803</v>
      </c>
      <c r="I78" s="1182">
        <v>3565</v>
      </c>
      <c r="J78" s="1187">
        <v>79400</v>
      </c>
      <c r="K78" s="1070"/>
    </row>
    <row r="79" spans="2:11" ht="18" customHeight="1" x14ac:dyDescent="0.2">
      <c r="B79" s="1041" t="s">
        <v>1198</v>
      </c>
      <c r="C79" s="1182">
        <v>16390</v>
      </c>
      <c r="D79" s="1182">
        <v>8794</v>
      </c>
      <c r="E79" s="1182">
        <v>1628</v>
      </c>
      <c r="F79" s="1187">
        <v>26812</v>
      </c>
      <c r="G79" s="1182">
        <v>16514</v>
      </c>
      <c r="H79" s="1182">
        <v>4225</v>
      </c>
      <c r="I79" s="1182">
        <v>498</v>
      </c>
      <c r="J79" s="1187">
        <v>21237</v>
      </c>
      <c r="K79" s="1070"/>
    </row>
    <row r="80" spans="2:11" ht="18" customHeight="1" x14ac:dyDescent="0.2">
      <c r="B80" s="1041" t="s">
        <v>1750</v>
      </c>
      <c r="C80" s="1182">
        <v>8676</v>
      </c>
      <c r="D80" s="1182">
        <v>6317</v>
      </c>
      <c r="E80" s="1182">
        <v>1077</v>
      </c>
      <c r="F80" s="1187">
        <v>16070</v>
      </c>
      <c r="G80" s="1182">
        <v>135084</v>
      </c>
      <c r="H80" s="1182">
        <v>65903</v>
      </c>
      <c r="I80" s="1182">
        <v>23027</v>
      </c>
      <c r="J80" s="1187">
        <v>224014</v>
      </c>
      <c r="K80" s="1070"/>
    </row>
    <row r="81" spans="2:11" ht="18" customHeight="1" x14ac:dyDescent="0.2">
      <c r="B81" s="1041" t="s">
        <v>1751</v>
      </c>
      <c r="C81" s="1182">
        <v>10082</v>
      </c>
      <c r="D81" s="1182">
        <v>4412</v>
      </c>
      <c r="E81" s="1182">
        <v>504</v>
      </c>
      <c r="F81" s="1187">
        <v>14998</v>
      </c>
      <c r="G81" s="1182">
        <v>29934</v>
      </c>
      <c r="H81" s="1182">
        <v>4316</v>
      </c>
      <c r="I81" s="1182">
        <v>547</v>
      </c>
      <c r="J81" s="1187">
        <v>34797</v>
      </c>
      <c r="K81" s="1070"/>
    </row>
    <row r="82" spans="2:11" ht="18" customHeight="1" x14ac:dyDescent="0.2">
      <c r="B82" s="1041" t="s">
        <v>1752</v>
      </c>
      <c r="C82" s="1182">
        <v>355</v>
      </c>
      <c r="D82" s="1182">
        <v>513</v>
      </c>
      <c r="E82" s="1182">
        <v>3</v>
      </c>
      <c r="F82" s="1187">
        <v>871</v>
      </c>
      <c r="G82" s="1182">
        <v>503</v>
      </c>
      <c r="H82" s="1182">
        <v>780</v>
      </c>
      <c r="I82" s="1182">
        <v>68</v>
      </c>
      <c r="J82" s="1187">
        <v>1351</v>
      </c>
      <c r="K82" s="1070"/>
    </row>
    <row r="83" spans="2:11" ht="18" customHeight="1" x14ac:dyDescent="0.2">
      <c r="B83" s="1041" t="s">
        <v>1753</v>
      </c>
      <c r="C83" s="1182">
        <v>12</v>
      </c>
      <c r="D83" s="1182">
        <v>0</v>
      </c>
      <c r="E83" s="1182"/>
      <c r="F83" s="1187">
        <v>12</v>
      </c>
      <c r="G83" s="1182">
        <v>28</v>
      </c>
      <c r="H83" s="1182">
        <v>0</v>
      </c>
      <c r="I83" s="1182"/>
      <c r="J83" s="1187">
        <v>28</v>
      </c>
      <c r="K83" s="1070"/>
    </row>
    <row r="84" spans="2:11" ht="18" customHeight="1" x14ac:dyDescent="0.2">
      <c r="B84" s="1303" t="s">
        <v>1862</v>
      </c>
      <c r="C84" s="1348">
        <v>112859</v>
      </c>
      <c r="D84" s="1348">
        <v>125119</v>
      </c>
      <c r="E84" s="1348">
        <v>18610</v>
      </c>
      <c r="F84" s="1187">
        <v>256588</v>
      </c>
      <c r="G84" s="1348">
        <v>461001</v>
      </c>
      <c r="H84" s="1348">
        <v>213713</v>
      </c>
      <c r="I84" s="1348">
        <v>39656</v>
      </c>
      <c r="J84" s="1187">
        <v>714370</v>
      </c>
      <c r="K84" s="1070"/>
    </row>
    <row r="85" spans="2:11" ht="21.75" customHeight="1" x14ac:dyDescent="0.2">
      <c r="B85" s="1819" t="s">
        <v>1918</v>
      </c>
      <c r="C85" s="1819"/>
      <c r="D85" s="1819"/>
      <c r="E85" s="1819"/>
      <c r="F85" s="1819"/>
      <c r="G85" s="1819"/>
      <c r="H85" s="1819"/>
      <c r="I85" s="1819"/>
      <c r="J85" s="1819"/>
    </row>
    <row r="86" spans="2:11" ht="19.5" customHeight="1" x14ac:dyDescent="0.2">
      <c r="B86" s="1313"/>
      <c r="C86" s="1313"/>
      <c r="D86" s="1313"/>
      <c r="E86" s="1313"/>
      <c r="F86" s="1313"/>
      <c r="G86" s="1313"/>
      <c r="H86" s="1313"/>
      <c r="I86" s="1313"/>
      <c r="J86" s="1313"/>
    </row>
    <row r="87" spans="2:11" ht="27.75" customHeight="1" x14ac:dyDescent="0.2">
      <c r="B87" s="1313"/>
      <c r="C87" s="1313"/>
      <c r="D87" s="1313"/>
      <c r="E87" s="1313"/>
      <c r="F87" s="1313"/>
      <c r="G87" s="1313"/>
      <c r="H87" s="1313"/>
      <c r="I87" s="1313"/>
      <c r="J87" s="1313"/>
    </row>
    <row r="88" spans="2:11" x14ac:dyDescent="0.2">
      <c r="B88" s="1821"/>
      <c r="C88" s="1821"/>
      <c r="D88" s="1821"/>
      <c r="E88" s="1821"/>
      <c r="F88" s="1821"/>
      <c r="G88" s="1821"/>
      <c r="H88" s="1821"/>
      <c r="I88" s="1821"/>
      <c r="J88" s="1821"/>
    </row>
    <row r="90" spans="2:11" x14ac:dyDescent="0.2">
      <c r="C90" s="1346"/>
      <c r="D90" s="1346"/>
      <c r="E90" s="1346"/>
      <c r="F90" s="1346"/>
    </row>
  </sheetData>
  <mergeCells count="10">
    <mergeCell ref="B85:J85"/>
    <mergeCell ref="B88:J88"/>
    <mergeCell ref="B2:J2"/>
    <mergeCell ref="B3:J3"/>
    <mergeCell ref="B4:J4"/>
    <mergeCell ref="B6:B8"/>
    <mergeCell ref="C6:F6"/>
    <mergeCell ref="G6:J6"/>
    <mergeCell ref="C7:F7"/>
    <mergeCell ref="G7:J7"/>
  </mergeCells>
  <hyperlinks>
    <hyperlink ref="K2" location="'Indice Total'!A7" display="Volver" xr:uid="{00000000-0004-0000-2100-000000000000}"/>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0" tint="-0.499984740745262"/>
  </sheetPr>
  <dimension ref="B1:H105"/>
  <sheetViews>
    <sheetView showGridLines="0" zoomScale="90" zoomScaleNormal="90" workbookViewId="0"/>
  </sheetViews>
  <sheetFormatPr baseColWidth="10" defaultColWidth="11.42578125" defaultRowHeight="12.75" x14ac:dyDescent="0.2"/>
  <cols>
    <col min="1" max="1" width="19.85546875" style="891" customWidth="1"/>
    <col min="2" max="2" width="39.28515625" style="891" customWidth="1"/>
    <col min="3" max="6" width="11.42578125" style="891" customWidth="1"/>
    <col min="7" max="7" width="7.85546875" style="891" customWidth="1"/>
    <col min="8" max="8" width="6.28515625" style="891" customWidth="1"/>
    <col min="9" max="16384" width="11.42578125" style="891"/>
  </cols>
  <sheetData>
    <row r="1" spans="2:8" ht="42.95" customHeight="1" x14ac:dyDescent="0.2"/>
    <row r="2" spans="2:8" ht="23.25" customHeight="1" x14ac:dyDescent="0.2">
      <c r="B2" s="1721" t="s">
        <v>1926</v>
      </c>
      <c r="C2" s="1721"/>
      <c r="D2" s="1721"/>
      <c r="E2" s="1721"/>
      <c r="F2" s="1721"/>
      <c r="G2" s="1" t="s">
        <v>16</v>
      </c>
      <c r="H2" s="920"/>
    </row>
    <row r="3" spans="2:8" ht="47.25" customHeight="1" x14ac:dyDescent="0.2">
      <c r="B3" s="1771" t="s">
        <v>1927</v>
      </c>
      <c r="C3" s="1822"/>
      <c r="D3" s="1822"/>
      <c r="E3" s="1822"/>
      <c r="F3" s="1822"/>
      <c r="G3" s="1349"/>
      <c r="H3" s="1349"/>
    </row>
    <row r="4" spans="2:8" ht="23.25" customHeight="1" thickBot="1" x14ac:dyDescent="0.25">
      <c r="B4" s="1757">
        <v>2020</v>
      </c>
      <c r="C4" s="1757"/>
      <c r="D4" s="1757"/>
      <c r="E4" s="1757"/>
      <c r="F4" s="1757"/>
      <c r="G4" s="1210"/>
      <c r="H4" s="1210"/>
    </row>
    <row r="5" spans="2:8" ht="13.5" customHeight="1" x14ac:dyDescent="0.2">
      <c r="B5" s="1350"/>
      <c r="C5" s="1351"/>
      <c r="D5" s="1351"/>
      <c r="E5" s="1351"/>
      <c r="F5" s="1351"/>
      <c r="G5" s="1352"/>
      <c r="H5" s="1352"/>
    </row>
    <row r="6" spans="2:8" ht="13.5" customHeight="1" x14ac:dyDescent="0.2">
      <c r="B6" s="1823" t="s">
        <v>1783</v>
      </c>
      <c r="C6" s="1824" t="s">
        <v>1739</v>
      </c>
      <c r="D6" s="1824"/>
      <c r="E6" s="1824"/>
      <c r="F6" s="1825" t="s">
        <v>0</v>
      </c>
      <c r="G6" s="1317"/>
      <c r="H6" s="1317"/>
    </row>
    <row r="7" spans="2:8" ht="13.5" customHeight="1" x14ac:dyDescent="0.2">
      <c r="B7" s="1823"/>
      <c r="C7" s="1353" t="s">
        <v>481</v>
      </c>
      <c r="D7" s="1353" t="s">
        <v>1612</v>
      </c>
      <c r="E7" s="1353" t="s">
        <v>485</v>
      </c>
      <c r="F7" s="1825"/>
      <c r="G7" s="1317"/>
      <c r="H7" s="1317"/>
    </row>
    <row r="8" spans="2:8" ht="18" customHeight="1" x14ac:dyDescent="0.2">
      <c r="B8" s="1306" t="s">
        <v>1907</v>
      </c>
      <c r="C8" s="1323"/>
      <c r="D8" s="1323"/>
      <c r="E8" s="1323"/>
      <c r="F8" s="1323"/>
      <c r="G8" s="1354"/>
      <c r="H8" s="1354"/>
    </row>
    <row r="9" spans="2:8" ht="18" customHeight="1" x14ac:dyDescent="0.2">
      <c r="B9" s="1181" t="s">
        <v>1928</v>
      </c>
      <c r="C9" s="1300">
        <v>21.034809245335563</v>
      </c>
      <c r="D9" s="1300">
        <v>37.314543630892679</v>
      </c>
      <c r="E9" s="1300">
        <v>29.895914396887161</v>
      </c>
      <c r="F9" s="1355">
        <v>25.464494282769788</v>
      </c>
      <c r="G9" s="1356"/>
      <c r="H9" s="1356"/>
    </row>
    <row r="10" spans="2:8" ht="18" customHeight="1" x14ac:dyDescent="0.2">
      <c r="B10" s="1181" t="s">
        <v>1787</v>
      </c>
      <c r="C10" s="1300">
        <v>24.364233193277311</v>
      </c>
      <c r="D10" s="1300">
        <v>24.714202306232668</v>
      </c>
      <c r="E10" s="1300">
        <v>23.247631080227418</v>
      </c>
      <c r="F10" s="1355">
        <v>24.415700049011601</v>
      </c>
      <c r="G10" s="1305"/>
      <c r="H10" s="1305"/>
    </row>
    <row r="11" spans="2:8" ht="18" customHeight="1" x14ac:dyDescent="0.2">
      <c r="B11" s="1181" t="s">
        <v>1788</v>
      </c>
      <c r="C11" s="1300">
        <v>20.171740614334471</v>
      </c>
      <c r="D11" s="1300">
        <v>21.71556366955728</v>
      </c>
      <c r="E11" s="1300">
        <v>20.233616298811544</v>
      </c>
      <c r="F11" s="1355">
        <v>20.977149587750294</v>
      </c>
      <c r="G11" s="1305"/>
      <c r="H11" s="1305"/>
    </row>
    <row r="12" spans="2:8" ht="18" customHeight="1" x14ac:dyDescent="0.2">
      <c r="B12" s="1181" t="s">
        <v>1789</v>
      </c>
      <c r="C12" s="1300">
        <v>18.32902283866931</v>
      </c>
      <c r="D12" s="1300">
        <v>21.372213135921495</v>
      </c>
      <c r="E12" s="1300">
        <v>19.502296008477568</v>
      </c>
      <c r="F12" s="1355">
        <v>19.93797062861422</v>
      </c>
      <c r="G12" s="1305"/>
      <c r="H12" s="1305"/>
    </row>
    <row r="13" spans="2:8" ht="18" customHeight="1" x14ac:dyDescent="0.2">
      <c r="B13" s="1181" t="s">
        <v>1790</v>
      </c>
      <c r="C13" s="1300">
        <v>18.761483664947189</v>
      </c>
      <c r="D13" s="1300">
        <v>20.880696731090431</v>
      </c>
      <c r="E13" s="1300">
        <v>21.994029850746269</v>
      </c>
      <c r="F13" s="1355">
        <v>20.137575505103104</v>
      </c>
      <c r="G13" s="1305"/>
      <c r="H13" s="1305"/>
    </row>
    <row r="14" spans="2:8" ht="18" customHeight="1" x14ac:dyDescent="0.2">
      <c r="B14" s="1181" t="s">
        <v>1791</v>
      </c>
      <c r="C14" s="1300">
        <v>18.34380650994575</v>
      </c>
      <c r="D14" s="1300">
        <v>18.976524235770984</v>
      </c>
      <c r="E14" s="1300">
        <v>19.502779984114376</v>
      </c>
      <c r="F14" s="1355">
        <v>18.861929565420198</v>
      </c>
      <c r="G14" s="1305"/>
      <c r="H14" s="1305"/>
    </row>
    <row r="15" spans="2:8" ht="18" customHeight="1" x14ac:dyDescent="0.2">
      <c r="B15" s="1303" t="s">
        <v>1854</v>
      </c>
      <c r="C15" s="1304">
        <v>19.937964795333819</v>
      </c>
      <c r="D15" s="1304">
        <v>22.87298031363375</v>
      </c>
      <c r="E15" s="1304">
        <v>20.999864526180314</v>
      </c>
      <c r="F15" s="1355">
        <v>21.384156736655214</v>
      </c>
      <c r="G15" s="1305"/>
      <c r="H15" s="1305"/>
    </row>
    <row r="16" spans="2:8" ht="18" customHeight="1" x14ac:dyDescent="0.2">
      <c r="B16" s="1306" t="s">
        <v>1908</v>
      </c>
      <c r="C16" s="1304"/>
      <c r="D16" s="1304"/>
      <c r="E16" s="1304"/>
      <c r="F16" s="1355"/>
      <c r="G16" s="1305"/>
      <c r="H16" s="1305"/>
    </row>
    <row r="17" spans="2:8" ht="18" customHeight="1" x14ac:dyDescent="0.2">
      <c r="B17" s="1181" t="s">
        <v>1928</v>
      </c>
      <c r="C17" s="1300">
        <v>29.900105708245242</v>
      </c>
      <c r="D17" s="1300">
        <v>49.666666666666664</v>
      </c>
      <c r="E17" s="1300">
        <v>49.201117318435756</v>
      </c>
      <c r="F17" s="1355">
        <v>35.387490465293666</v>
      </c>
      <c r="G17" s="1305"/>
      <c r="H17" s="1305"/>
    </row>
    <row r="18" spans="2:8" ht="18" customHeight="1" x14ac:dyDescent="0.2">
      <c r="B18" s="1181" t="s">
        <v>1787</v>
      </c>
      <c r="C18" s="1300">
        <v>32.4921875</v>
      </c>
      <c r="D18" s="1300">
        <v>38.514084507042256</v>
      </c>
      <c r="E18" s="1300">
        <v>38.144262295081965</v>
      </c>
      <c r="F18" s="1355">
        <v>36.520448787549768</v>
      </c>
      <c r="G18" s="1305"/>
      <c r="H18" s="1305"/>
    </row>
    <row r="19" spans="2:8" ht="18" customHeight="1" x14ac:dyDescent="0.2">
      <c r="B19" s="1181" t="s">
        <v>1788</v>
      </c>
      <c r="C19" s="1300">
        <v>31.69194560669456</v>
      </c>
      <c r="D19" s="1300">
        <v>31.229694965086367</v>
      </c>
      <c r="E19" s="1300">
        <v>29.90728476821192</v>
      </c>
      <c r="F19" s="1355">
        <v>31.245942333396982</v>
      </c>
      <c r="G19" s="1305"/>
      <c r="H19" s="1305"/>
    </row>
    <row r="20" spans="2:8" ht="18" customHeight="1" x14ac:dyDescent="0.2">
      <c r="B20" s="1181" t="s">
        <v>1789</v>
      </c>
      <c r="C20" s="1300">
        <v>26.879671574178936</v>
      </c>
      <c r="D20" s="1300">
        <v>28.58054851348237</v>
      </c>
      <c r="E20" s="1300">
        <v>24.189098998887651</v>
      </c>
      <c r="F20" s="1355">
        <v>27.445381984036487</v>
      </c>
      <c r="G20" s="1305"/>
      <c r="H20" s="1305"/>
    </row>
    <row r="21" spans="2:8" ht="18" customHeight="1" x14ac:dyDescent="0.2">
      <c r="B21" s="1181" t="s">
        <v>1790</v>
      </c>
      <c r="C21" s="1300">
        <v>24.535908596300327</v>
      </c>
      <c r="D21" s="1300">
        <v>26.377445932028838</v>
      </c>
      <c r="E21" s="1300">
        <v>28.779352226720647</v>
      </c>
      <c r="F21" s="1355">
        <v>25.863125877398222</v>
      </c>
      <c r="G21" s="1305"/>
      <c r="H21" s="1305"/>
    </row>
    <row r="22" spans="2:8" ht="18" customHeight="1" x14ac:dyDescent="0.2">
      <c r="B22" s="1181" t="s">
        <v>1791</v>
      </c>
      <c r="C22" s="1300">
        <v>24.631645569620254</v>
      </c>
      <c r="D22" s="1300">
        <v>24.810041573393029</v>
      </c>
      <c r="E22" s="1300">
        <v>24.751924721984601</v>
      </c>
      <c r="F22" s="1355">
        <v>24.736423642364237</v>
      </c>
      <c r="G22" s="1305"/>
      <c r="H22" s="1305"/>
    </row>
    <row r="23" spans="2:8" ht="18" customHeight="1" x14ac:dyDescent="0.2">
      <c r="B23" s="1303" t="s">
        <v>1856</v>
      </c>
      <c r="C23" s="1304">
        <v>27.520057478146331</v>
      </c>
      <c r="D23" s="1304">
        <v>29.789270125421293</v>
      </c>
      <c r="E23" s="1304">
        <v>27.461714048557791</v>
      </c>
      <c r="F23" s="1355">
        <v>28.549570923775871</v>
      </c>
      <c r="G23" s="1305"/>
      <c r="H23" s="1305"/>
    </row>
    <row r="24" spans="2:8" ht="18" customHeight="1" x14ac:dyDescent="0.2">
      <c r="B24" s="1306" t="s">
        <v>1857</v>
      </c>
      <c r="C24" s="1304"/>
      <c r="D24" s="1304"/>
      <c r="E24" s="1304"/>
      <c r="F24" s="1355"/>
      <c r="G24" s="1305"/>
      <c r="H24" s="1305"/>
    </row>
    <row r="25" spans="2:8" ht="18" customHeight="1" x14ac:dyDescent="0.2">
      <c r="B25" s="1181" t="s">
        <v>1928</v>
      </c>
      <c r="C25" s="1300">
        <v>22.883292924840202</v>
      </c>
      <c r="D25" s="1300">
        <v>39.839770188317907</v>
      </c>
      <c r="E25" s="1300">
        <v>32.758906379453187</v>
      </c>
      <c r="F25" s="1355">
        <v>27.495491979235783</v>
      </c>
      <c r="G25" s="1305"/>
      <c r="H25" s="1305"/>
    </row>
    <row r="26" spans="2:8" ht="18" customHeight="1" x14ac:dyDescent="0.2">
      <c r="B26" s="1181" t="s">
        <v>1787</v>
      </c>
      <c r="C26" s="1300">
        <v>25.912414965986393</v>
      </c>
      <c r="D26" s="1300">
        <v>27.276358017354095</v>
      </c>
      <c r="E26" s="1300">
        <v>25.654131355932204</v>
      </c>
      <c r="F26" s="1355">
        <v>26.644651782739086</v>
      </c>
      <c r="G26" s="1305"/>
      <c r="H26" s="1305"/>
    </row>
    <row r="27" spans="2:8" ht="18" customHeight="1" x14ac:dyDescent="0.2">
      <c r="B27" s="1181" t="s">
        <v>1788</v>
      </c>
      <c r="C27" s="1300">
        <v>22.556349464111726</v>
      </c>
      <c r="D27" s="1300">
        <v>23.608511260602516</v>
      </c>
      <c r="E27" s="1300">
        <v>21.879966187658496</v>
      </c>
      <c r="F27" s="1355">
        <v>23.009409719597915</v>
      </c>
      <c r="G27" s="1305"/>
      <c r="H27" s="1305"/>
    </row>
    <row r="28" spans="2:8" ht="18" customHeight="1" x14ac:dyDescent="0.2">
      <c r="B28" s="1181" t="s">
        <v>1789</v>
      </c>
      <c r="C28" s="1300">
        <v>20.630744607880498</v>
      </c>
      <c r="D28" s="1300">
        <v>23.332414138881926</v>
      </c>
      <c r="E28" s="1300">
        <v>20.631903485254693</v>
      </c>
      <c r="F28" s="1355">
        <v>21.94485932880178</v>
      </c>
      <c r="G28" s="1305"/>
      <c r="H28" s="1305"/>
    </row>
    <row r="29" spans="2:8" ht="18" customHeight="1" x14ac:dyDescent="0.2">
      <c r="B29" s="1181" t="s">
        <v>1790</v>
      </c>
      <c r="C29" s="1300">
        <v>20.557623963445593</v>
      </c>
      <c r="D29" s="1300">
        <v>22.621229414642102</v>
      </c>
      <c r="E29" s="1300">
        <v>23.821701199563794</v>
      </c>
      <c r="F29" s="1355">
        <v>21.90112424329778</v>
      </c>
      <c r="G29" s="1305"/>
      <c r="H29" s="1305"/>
    </row>
    <row r="30" spans="2:8" ht="18" customHeight="1" x14ac:dyDescent="0.2">
      <c r="B30" s="1181" t="s">
        <v>1791</v>
      </c>
      <c r="C30" s="1300">
        <v>20.537238740064762</v>
      </c>
      <c r="D30" s="1300">
        <v>20.992595048629532</v>
      </c>
      <c r="E30" s="1300">
        <v>21.167073501491728</v>
      </c>
      <c r="F30" s="1355">
        <v>20.867120692303754</v>
      </c>
      <c r="G30" s="1305"/>
      <c r="H30" s="1305"/>
    </row>
    <row r="31" spans="2:8" ht="18" customHeight="1" x14ac:dyDescent="0.2">
      <c r="B31" s="1303" t="s">
        <v>1887</v>
      </c>
      <c r="C31" s="1304">
        <v>21.895034540312487</v>
      </c>
      <c r="D31" s="1304">
        <v>24.699328859060401</v>
      </c>
      <c r="E31" s="1304">
        <v>22.590082729036869</v>
      </c>
      <c r="F31" s="1355">
        <v>23.241747312355638</v>
      </c>
      <c r="G31" s="1305"/>
      <c r="H31" s="1305"/>
    </row>
    <row r="32" spans="2:8" ht="59.25" customHeight="1" x14ac:dyDescent="0.2">
      <c r="B32" s="1819" t="s">
        <v>1910</v>
      </c>
      <c r="C32" s="1819"/>
      <c r="D32" s="1819"/>
      <c r="E32" s="1819"/>
      <c r="F32" s="1819"/>
      <c r="G32" s="1305"/>
      <c r="H32" s="1305"/>
    </row>
    <row r="33" spans="2:8" ht="18" customHeight="1" x14ac:dyDescent="0.2">
      <c r="B33" s="1312"/>
      <c r="C33" s="1313"/>
      <c r="D33" s="1313"/>
      <c r="E33" s="1313"/>
      <c r="F33" s="1313"/>
      <c r="G33" s="1305"/>
      <c r="H33" s="1305"/>
    </row>
    <row r="34" spans="2:8" ht="18" customHeight="1" x14ac:dyDescent="0.2">
      <c r="G34" s="1305"/>
      <c r="H34" s="1305"/>
    </row>
    <row r="35" spans="2:8" ht="72.75" customHeight="1" x14ac:dyDescent="0.2">
      <c r="G35" s="1357"/>
      <c r="H35" s="1357"/>
    </row>
    <row r="36" spans="2:8" ht="14.25" customHeight="1" x14ac:dyDescent="0.25">
      <c r="G36" s="1358"/>
      <c r="H36" s="1358"/>
    </row>
    <row r="37" spans="2:8" ht="15" x14ac:dyDescent="0.25">
      <c r="G37" s="1358"/>
      <c r="H37" s="1358"/>
    </row>
    <row r="38" spans="2:8" ht="15" x14ac:dyDescent="0.25">
      <c r="G38" s="1358"/>
      <c r="H38" s="1358"/>
    </row>
    <row r="39" spans="2:8" ht="15" x14ac:dyDescent="0.25">
      <c r="G39" s="1358"/>
      <c r="H39" s="1358"/>
    </row>
    <row r="40" spans="2:8" ht="15" x14ac:dyDescent="0.25">
      <c r="G40" s="1358"/>
      <c r="H40" s="1358"/>
    </row>
    <row r="41" spans="2:8" ht="15" x14ac:dyDescent="0.25">
      <c r="G41" s="1358"/>
      <c r="H41" s="1358"/>
    </row>
    <row r="48" spans="2:8" x14ac:dyDescent="0.2">
      <c r="B48" s="1"/>
      <c r="C48" s="1"/>
    </row>
    <row r="67" spans="8:8" ht="15.6" customHeight="1" x14ac:dyDescent="0.2"/>
    <row r="68" spans="8:8" ht="15.6" customHeight="1" x14ac:dyDescent="0.2"/>
    <row r="71" spans="8:8" ht="15" x14ac:dyDescent="0.25">
      <c r="H71"/>
    </row>
    <row r="72" spans="8:8" ht="15" x14ac:dyDescent="0.25">
      <c r="H72"/>
    </row>
    <row r="73" spans="8:8" ht="15" x14ac:dyDescent="0.25">
      <c r="H73"/>
    </row>
    <row r="74" spans="8:8" ht="15" x14ac:dyDescent="0.25">
      <c r="H74"/>
    </row>
    <row r="75" spans="8:8" ht="15" x14ac:dyDescent="0.25">
      <c r="H75"/>
    </row>
    <row r="76" spans="8:8" ht="15" x14ac:dyDescent="0.25">
      <c r="H76"/>
    </row>
    <row r="77" spans="8:8" ht="14.45" customHeight="1" x14ac:dyDescent="0.25">
      <c r="H77"/>
    </row>
    <row r="78" spans="8:8" ht="14.45" customHeight="1" x14ac:dyDescent="0.25">
      <c r="H78"/>
    </row>
    <row r="79" spans="8:8" ht="15" x14ac:dyDescent="0.25">
      <c r="H79"/>
    </row>
    <row r="86" spans="4:6" x14ac:dyDescent="0.2">
      <c r="D86" s="1090"/>
    </row>
    <row r="89" spans="4:6" ht="15" x14ac:dyDescent="0.25">
      <c r="D89"/>
      <c r="E89"/>
      <c r="F89"/>
    </row>
    <row r="90" spans="4:6" ht="15" x14ac:dyDescent="0.25">
      <c r="D90"/>
      <c r="E90"/>
      <c r="F90"/>
    </row>
    <row r="94" spans="4:6" ht="15" x14ac:dyDescent="0.25">
      <c r="D94" s="1359"/>
      <c r="E94" s="1359"/>
      <c r="F94" s="1359"/>
    </row>
    <row r="104" spans="4:6" ht="15" x14ac:dyDescent="0.25">
      <c r="D104"/>
      <c r="E104"/>
      <c r="F104"/>
    </row>
    <row r="105" spans="4:6" ht="15" x14ac:dyDescent="0.25">
      <c r="D105"/>
      <c r="E105"/>
      <c r="F105"/>
    </row>
  </sheetData>
  <mergeCells count="7">
    <mergeCell ref="B32:F32"/>
    <mergeCell ref="B2:F2"/>
    <mergeCell ref="B3:F3"/>
    <mergeCell ref="B4:F4"/>
    <mergeCell ref="B6:B7"/>
    <mergeCell ref="C6:E6"/>
    <mergeCell ref="F6:F7"/>
  </mergeCells>
  <hyperlinks>
    <hyperlink ref="G2" location="'Indice Total'!A7" display="Volver" xr:uid="{00000000-0004-0000-2200-000000000000}"/>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tint="-0.499984740745262"/>
  </sheetPr>
  <dimension ref="B1:G43"/>
  <sheetViews>
    <sheetView showGridLines="0" zoomScale="90" zoomScaleNormal="90" workbookViewId="0"/>
  </sheetViews>
  <sheetFormatPr baseColWidth="10" defaultColWidth="11.42578125" defaultRowHeight="12.75" x14ac:dyDescent="0.2"/>
  <cols>
    <col min="1" max="1" width="18.140625" style="891" customWidth="1"/>
    <col min="2" max="2" width="44.85546875" style="891" customWidth="1"/>
    <col min="3" max="5" width="11.7109375" style="891" customWidth="1"/>
    <col min="6" max="6" width="13.85546875" style="891" customWidth="1"/>
    <col min="7" max="16384" width="11.42578125" style="891"/>
  </cols>
  <sheetData>
    <row r="1" spans="2:7" ht="42.95" customHeight="1" x14ac:dyDescent="0.2"/>
    <row r="2" spans="2:7" ht="29.25" customHeight="1" x14ac:dyDescent="0.2">
      <c r="B2" s="1721" t="s">
        <v>1929</v>
      </c>
      <c r="C2" s="1721"/>
      <c r="D2" s="1721"/>
      <c r="E2" s="1721"/>
      <c r="F2" s="1721"/>
      <c r="G2" s="1" t="s">
        <v>16</v>
      </c>
    </row>
    <row r="3" spans="2:7" ht="49.5" customHeight="1" x14ac:dyDescent="0.2">
      <c r="B3" s="1771" t="s">
        <v>1930</v>
      </c>
      <c r="C3" s="1772"/>
      <c r="D3" s="1772"/>
      <c r="E3" s="1772"/>
      <c r="F3" s="1772"/>
    </row>
    <row r="4" spans="2:7" ht="19.149999999999999" customHeight="1" thickBot="1" x14ac:dyDescent="0.25">
      <c r="B4" s="1757">
        <v>2020</v>
      </c>
      <c r="C4" s="1757"/>
      <c r="D4" s="1757"/>
      <c r="E4" s="1757"/>
      <c r="F4" s="1757"/>
    </row>
    <row r="5" spans="2:7" ht="15.75" x14ac:dyDescent="0.25">
      <c r="B5" s="1360"/>
      <c r="C5" s="1361"/>
      <c r="D5" s="1361"/>
      <c r="E5" s="1361"/>
      <c r="F5" s="1361"/>
    </row>
    <row r="6" spans="2:7" ht="15.75" x14ac:dyDescent="0.2">
      <c r="B6" s="1738" t="s">
        <v>1783</v>
      </c>
      <c r="C6" s="1811" t="s">
        <v>1739</v>
      </c>
      <c r="D6" s="1811"/>
      <c r="E6" s="1811"/>
      <c r="F6" s="1779" t="s">
        <v>0</v>
      </c>
    </row>
    <row r="7" spans="2:7" ht="15.75" x14ac:dyDescent="0.2">
      <c r="B7" s="1797"/>
      <c r="C7" s="931" t="s">
        <v>481</v>
      </c>
      <c r="D7" s="931" t="s">
        <v>1612</v>
      </c>
      <c r="E7" s="931" t="s">
        <v>485</v>
      </c>
      <c r="F7" s="1779"/>
    </row>
    <row r="8" spans="2:7" ht="18" customHeight="1" x14ac:dyDescent="0.2">
      <c r="B8" s="1306" t="s">
        <v>1907</v>
      </c>
      <c r="C8" s="1323"/>
      <c r="D8" s="1323"/>
      <c r="E8" s="1323"/>
      <c r="F8" s="1323"/>
    </row>
    <row r="9" spans="2:7" ht="18" customHeight="1" x14ac:dyDescent="0.2">
      <c r="B9" s="1181" t="s">
        <v>1928</v>
      </c>
      <c r="C9" s="1362">
        <v>302144</v>
      </c>
      <c r="D9" s="1362">
        <v>186013</v>
      </c>
      <c r="E9" s="1362">
        <v>30733</v>
      </c>
      <c r="F9" s="1363">
        <v>518890</v>
      </c>
    </row>
    <row r="10" spans="2:7" ht="18" customHeight="1" x14ac:dyDescent="0.2">
      <c r="B10" s="1181" t="s">
        <v>1787</v>
      </c>
      <c r="C10" s="1321">
        <v>92779</v>
      </c>
      <c r="D10" s="1321">
        <v>169317</v>
      </c>
      <c r="E10" s="1321">
        <v>36801</v>
      </c>
      <c r="F10" s="1363">
        <v>298897</v>
      </c>
    </row>
    <row r="11" spans="2:7" ht="18" customHeight="1" x14ac:dyDescent="0.2">
      <c r="B11" s="1181" t="s">
        <v>1788</v>
      </c>
      <c r="C11" s="1321">
        <v>147758</v>
      </c>
      <c r="D11" s="1321">
        <v>237894</v>
      </c>
      <c r="E11" s="1321">
        <v>59588</v>
      </c>
      <c r="F11" s="1363">
        <v>445240</v>
      </c>
    </row>
    <row r="12" spans="2:7" ht="18" customHeight="1" x14ac:dyDescent="0.2">
      <c r="B12" s="1181" t="s">
        <v>1789</v>
      </c>
      <c r="C12" s="1321">
        <v>175757</v>
      </c>
      <c r="D12" s="1321">
        <v>248281</v>
      </c>
      <c r="E12" s="1321">
        <v>55211</v>
      </c>
      <c r="F12" s="1363">
        <v>479249</v>
      </c>
    </row>
    <row r="13" spans="2:7" ht="18" customHeight="1" x14ac:dyDescent="0.2">
      <c r="B13" s="1181" t="s">
        <v>1790</v>
      </c>
      <c r="C13" s="1321">
        <v>76378</v>
      </c>
      <c r="D13" s="1321">
        <v>87511</v>
      </c>
      <c r="E13" s="1321">
        <v>29472</v>
      </c>
      <c r="F13" s="1363">
        <v>193361</v>
      </c>
    </row>
    <row r="14" spans="2:7" ht="18" customHeight="1" x14ac:dyDescent="0.2">
      <c r="B14" s="1181" t="s">
        <v>1791</v>
      </c>
      <c r="C14" s="1321">
        <v>162306</v>
      </c>
      <c r="D14" s="1321">
        <v>224720</v>
      </c>
      <c r="E14" s="1321">
        <v>98216</v>
      </c>
      <c r="F14" s="1363">
        <v>485242</v>
      </c>
    </row>
    <row r="15" spans="2:7" ht="18" customHeight="1" x14ac:dyDescent="0.2">
      <c r="B15" s="1303" t="s">
        <v>1854</v>
      </c>
      <c r="C15" s="1323">
        <v>957122</v>
      </c>
      <c r="D15" s="1364">
        <v>1153736</v>
      </c>
      <c r="E15" s="1323">
        <v>310021</v>
      </c>
      <c r="F15" s="1365">
        <v>2420879</v>
      </c>
    </row>
    <row r="16" spans="2:7" ht="18" customHeight="1" x14ac:dyDescent="0.2">
      <c r="B16" s="1306" t="s">
        <v>1931</v>
      </c>
      <c r="C16" s="1304"/>
      <c r="D16" s="1304"/>
      <c r="E16" s="1304"/>
      <c r="F16" s="1355"/>
    </row>
    <row r="17" spans="2:6" ht="18" customHeight="1" x14ac:dyDescent="0.2">
      <c r="B17" s="1181" t="s">
        <v>1928</v>
      </c>
      <c r="C17" s="1362">
        <v>113142</v>
      </c>
      <c r="D17" s="1362">
        <v>63623</v>
      </c>
      <c r="E17" s="1362">
        <v>8807</v>
      </c>
      <c r="F17" s="1363">
        <v>185572</v>
      </c>
    </row>
    <row r="18" spans="2:6" ht="18" customHeight="1" x14ac:dyDescent="0.2">
      <c r="B18" s="1181" t="s">
        <v>1787</v>
      </c>
      <c r="C18" s="1321">
        <v>29113</v>
      </c>
      <c r="D18" s="1321">
        <v>60159</v>
      </c>
      <c r="E18" s="1321">
        <v>11634</v>
      </c>
      <c r="F18" s="1363">
        <v>100906</v>
      </c>
    </row>
    <row r="19" spans="2:6" ht="18" customHeight="1" x14ac:dyDescent="0.2">
      <c r="B19" s="1181" t="s">
        <v>1788</v>
      </c>
      <c r="C19" s="1321">
        <v>60595</v>
      </c>
      <c r="D19" s="1321">
        <v>84976</v>
      </c>
      <c r="E19" s="1321">
        <v>18064</v>
      </c>
      <c r="F19" s="1363">
        <v>163635</v>
      </c>
    </row>
    <row r="20" spans="2:6" ht="18" customHeight="1" x14ac:dyDescent="0.2">
      <c r="B20" s="1181" t="s">
        <v>1789</v>
      </c>
      <c r="C20" s="1321">
        <v>94939</v>
      </c>
      <c r="D20" s="1321">
        <v>124011</v>
      </c>
      <c r="E20" s="1321">
        <v>21746</v>
      </c>
      <c r="F20" s="1363">
        <v>240696</v>
      </c>
    </row>
    <row r="21" spans="2:6" ht="18" customHeight="1" x14ac:dyDescent="0.2">
      <c r="B21" s="1181" t="s">
        <v>1790</v>
      </c>
      <c r="C21" s="1321">
        <v>45097</v>
      </c>
      <c r="D21" s="1321">
        <v>51225</v>
      </c>
      <c r="E21" s="1321">
        <v>14217</v>
      </c>
      <c r="F21" s="1363">
        <v>110539</v>
      </c>
    </row>
    <row r="22" spans="2:6" ht="18" customHeight="1" x14ac:dyDescent="0.2">
      <c r="B22" s="1181" t="s">
        <v>1791</v>
      </c>
      <c r="C22" s="1321">
        <v>116754</v>
      </c>
      <c r="D22" s="1321">
        <v>155162</v>
      </c>
      <c r="E22" s="1321">
        <v>57870</v>
      </c>
      <c r="F22" s="1363">
        <v>329786</v>
      </c>
    </row>
    <row r="23" spans="2:6" ht="18" customHeight="1" x14ac:dyDescent="0.2">
      <c r="B23" s="1303" t="s">
        <v>1856</v>
      </c>
      <c r="C23" s="1323">
        <v>459640</v>
      </c>
      <c r="D23" s="1323">
        <v>539156</v>
      </c>
      <c r="E23" s="1323">
        <v>132338</v>
      </c>
      <c r="F23" s="1363">
        <v>1131134</v>
      </c>
    </row>
    <row r="24" spans="2:6" ht="18" customHeight="1" x14ac:dyDescent="0.2">
      <c r="B24" s="1306" t="s">
        <v>1857</v>
      </c>
      <c r="C24" s="1304"/>
      <c r="D24" s="1304"/>
      <c r="E24" s="1304"/>
      <c r="F24" s="1355"/>
    </row>
    <row r="25" spans="2:6" ht="18" customHeight="1" x14ac:dyDescent="0.2">
      <c r="B25" s="1181" t="s">
        <v>1928</v>
      </c>
      <c r="C25" s="1324">
        <v>415286</v>
      </c>
      <c r="D25" s="1324">
        <v>249636</v>
      </c>
      <c r="E25" s="1324">
        <v>39540</v>
      </c>
      <c r="F25" s="1363">
        <v>704462</v>
      </c>
    </row>
    <row r="26" spans="2:6" ht="18" customHeight="1" x14ac:dyDescent="0.2">
      <c r="B26" s="1181" t="s">
        <v>1787</v>
      </c>
      <c r="C26" s="1324">
        <v>121892</v>
      </c>
      <c r="D26" s="1324">
        <v>229476</v>
      </c>
      <c r="E26" s="1324">
        <v>48435</v>
      </c>
      <c r="F26" s="1363">
        <v>399803</v>
      </c>
    </row>
    <row r="27" spans="2:6" ht="18" customHeight="1" x14ac:dyDescent="0.2">
      <c r="B27" s="1181" t="s">
        <v>1788</v>
      </c>
      <c r="C27" s="1324">
        <v>208353</v>
      </c>
      <c r="D27" s="1324">
        <v>322870</v>
      </c>
      <c r="E27" s="1324">
        <v>77652</v>
      </c>
      <c r="F27" s="1363">
        <v>608875</v>
      </c>
    </row>
    <row r="28" spans="2:6" ht="18" customHeight="1" x14ac:dyDescent="0.2">
      <c r="B28" s="1181" t="s">
        <v>1789</v>
      </c>
      <c r="C28" s="1324">
        <v>270696</v>
      </c>
      <c r="D28" s="1324">
        <v>372292</v>
      </c>
      <c r="E28" s="1324">
        <v>76957</v>
      </c>
      <c r="F28" s="1363">
        <v>719945</v>
      </c>
    </row>
    <row r="29" spans="2:6" ht="18" customHeight="1" x14ac:dyDescent="0.2">
      <c r="B29" s="1181" t="s">
        <v>1790</v>
      </c>
      <c r="C29" s="1324">
        <v>121475</v>
      </c>
      <c r="D29" s="1324">
        <v>138736</v>
      </c>
      <c r="E29" s="1324">
        <v>43689</v>
      </c>
      <c r="F29" s="1363">
        <v>303900</v>
      </c>
    </row>
    <row r="30" spans="2:6" ht="18" customHeight="1" x14ac:dyDescent="0.2">
      <c r="B30" s="1181" t="s">
        <v>1791</v>
      </c>
      <c r="C30" s="1324">
        <v>279060</v>
      </c>
      <c r="D30" s="1324">
        <v>379882</v>
      </c>
      <c r="E30" s="1324">
        <v>156086</v>
      </c>
      <c r="F30" s="1363">
        <v>815028</v>
      </c>
    </row>
    <row r="31" spans="2:6" ht="18" customHeight="1" x14ac:dyDescent="0.2">
      <c r="B31" s="1303" t="s">
        <v>1932</v>
      </c>
      <c r="C31" s="1323">
        <v>1416762</v>
      </c>
      <c r="D31" s="1323">
        <v>1692892</v>
      </c>
      <c r="E31" s="1323">
        <v>442359</v>
      </c>
      <c r="F31" s="1363">
        <v>3552013</v>
      </c>
    </row>
    <row r="32" spans="2:6" ht="18" customHeight="1" x14ac:dyDescent="0.2">
      <c r="B32" s="1306" t="s">
        <v>1914</v>
      </c>
      <c r="C32" s="1304"/>
      <c r="D32" s="1304"/>
      <c r="E32" s="1304"/>
      <c r="F32" s="1355"/>
    </row>
    <row r="33" spans="2:6" ht="18" customHeight="1" x14ac:dyDescent="0.2">
      <c r="B33" s="1181" t="s">
        <v>1928</v>
      </c>
      <c r="C33" s="1362">
        <v>77253</v>
      </c>
      <c r="D33" s="1362">
        <v>19403</v>
      </c>
      <c r="E33" s="1362">
        <v>587</v>
      </c>
      <c r="F33" s="1363">
        <v>97243</v>
      </c>
    </row>
    <row r="34" spans="2:6" ht="18" customHeight="1" x14ac:dyDescent="0.2">
      <c r="B34" s="1181" t="s">
        <v>1787</v>
      </c>
      <c r="C34" s="1321">
        <v>17051</v>
      </c>
      <c r="D34" s="1321">
        <v>12378</v>
      </c>
      <c r="E34" s="1321">
        <v>1554</v>
      </c>
      <c r="F34" s="1363">
        <v>30983</v>
      </c>
    </row>
    <row r="35" spans="2:6" ht="18" customHeight="1" x14ac:dyDescent="0.2">
      <c r="B35" s="1181" t="s">
        <v>1788</v>
      </c>
      <c r="C35" s="1321">
        <v>38381</v>
      </c>
      <c r="D35" s="1321">
        <v>27617</v>
      </c>
      <c r="E35" s="1321">
        <v>2647</v>
      </c>
      <c r="F35" s="1363">
        <v>68645</v>
      </c>
    </row>
    <row r="36" spans="2:6" ht="18" customHeight="1" x14ac:dyDescent="0.2">
      <c r="B36" s="1181" t="s">
        <v>1789</v>
      </c>
      <c r="C36" s="1321">
        <v>81380</v>
      </c>
      <c r="D36" s="1321">
        <v>43544</v>
      </c>
      <c r="E36" s="1321">
        <v>3324</v>
      </c>
      <c r="F36" s="1363">
        <v>128248</v>
      </c>
    </row>
    <row r="37" spans="2:6" ht="18" customHeight="1" x14ac:dyDescent="0.2">
      <c r="B37" s="1181" t="s">
        <v>1790</v>
      </c>
      <c r="C37" s="1321">
        <v>44783</v>
      </c>
      <c r="D37" s="1321">
        <v>26193</v>
      </c>
      <c r="E37" s="1321">
        <v>4849</v>
      </c>
      <c r="F37" s="1363">
        <v>75825</v>
      </c>
    </row>
    <row r="38" spans="2:6" ht="18" customHeight="1" x14ac:dyDescent="0.2">
      <c r="B38" s="1181" t="s">
        <v>1791</v>
      </c>
      <c r="C38" s="1321">
        <v>202153</v>
      </c>
      <c r="D38" s="1321">
        <v>84578</v>
      </c>
      <c r="E38" s="1321">
        <v>26695</v>
      </c>
      <c r="F38" s="1363">
        <v>313426</v>
      </c>
    </row>
    <row r="39" spans="2:6" ht="18" customHeight="1" x14ac:dyDescent="0.2">
      <c r="B39" s="1303" t="s">
        <v>1862</v>
      </c>
      <c r="C39" s="1323">
        <v>461001</v>
      </c>
      <c r="D39" s="1323">
        <v>213713</v>
      </c>
      <c r="E39" s="1323">
        <v>39656</v>
      </c>
      <c r="F39" s="1363">
        <v>714370</v>
      </c>
    </row>
    <row r="40" spans="2:6" ht="36" customHeight="1" x14ac:dyDescent="0.2">
      <c r="B40" s="1826" t="s">
        <v>1933</v>
      </c>
      <c r="C40" s="1826"/>
      <c r="D40" s="1826"/>
      <c r="E40" s="1826"/>
      <c r="F40" s="1826"/>
    </row>
    <row r="41" spans="2:6" ht="18" customHeight="1" x14ac:dyDescent="0.2"/>
    <row r="42" spans="2:6" ht="18" customHeight="1" x14ac:dyDescent="0.2"/>
    <row r="43" spans="2:6" ht="18" customHeight="1" x14ac:dyDescent="0.2"/>
  </sheetData>
  <mergeCells count="7">
    <mergeCell ref="B40:F40"/>
    <mergeCell ref="B2:F2"/>
    <mergeCell ref="B3:F3"/>
    <mergeCell ref="B4:F4"/>
    <mergeCell ref="B6:B7"/>
    <mergeCell ref="C6:E6"/>
    <mergeCell ref="F6:F7"/>
  </mergeCells>
  <hyperlinks>
    <hyperlink ref="G2" location="'Indice Total'!A7" display="Volver" xr:uid="{00000000-0004-0000-2300-000000000000}"/>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tint="-0.499984740745262"/>
    <pageSetUpPr fitToPage="1"/>
  </sheetPr>
  <dimension ref="B1:W66"/>
  <sheetViews>
    <sheetView showGridLines="0" zoomScale="90" zoomScaleNormal="90" workbookViewId="0"/>
  </sheetViews>
  <sheetFormatPr baseColWidth="10" defaultColWidth="11.42578125" defaultRowHeight="12.75" x14ac:dyDescent="0.2"/>
  <cols>
    <col min="1" max="1" width="18.42578125" style="891" customWidth="1"/>
    <col min="2" max="2" width="56.85546875" style="891" customWidth="1"/>
    <col min="3" max="7" width="9.42578125" style="891" customWidth="1"/>
    <col min="8" max="9" width="11.42578125" style="891"/>
    <col min="10" max="10" width="26.140625" style="1108" customWidth="1"/>
    <col min="11" max="15" width="7.140625" style="1108" customWidth="1"/>
    <col min="16" max="20" width="7" style="1108" customWidth="1"/>
    <col min="21" max="23" width="11.42578125" style="1124"/>
    <col min="24" max="16384" width="11.42578125" style="891"/>
  </cols>
  <sheetData>
    <row r="1" spans="2:23" ht="42.95" customHeight="1" x14ac:dyDescent="0.2"/>
    <row r="2" spans="2:23" ht="18" x14ac:dyDescent="0.2">
      <c r="B2" s="1721" t="s">
        <v>1934</v>
      </c>
      <c r="C2" s="1721"/>
      <c r="D2" s="1721"/>
      <c r="E2" s="1721"/>
      <c r="F2" s="1721"/>
      <c r="G2" s="1721"/>
      <c r="H2" s="1" t="s">
        <v>16</v>
      </c>
    </row>
    <row r="3" spans="2:23" ht="36" customHeight="1" x14ac:dyDescent="0.2">
      <c r="B3" s="1713" t="s">
        <v>1935</v>
      </c>
      <c r="C3" s="1713"/>
      <c r="D3" s="1713"/>
      <c r="E3" s="1713"/>
      <c r="F3" s="1713"/>
      <c r="G3" s="1713"/>
      <c r="H3" s="1366"/>
    </row>
    <row r="4" spans="2:23" ht="19.149999999999999" customHeight="1" thickBot="1" x14ac:dyDescent="0.25">
      <c r="B4" s="1745" t="s">
        <v>1851</v>
      </c>
      <c r="C4" s="1745"/>
      <c r="D4" s="1745"/>
      <c r="E4" s="1745"/>
      <c r="F4" s="1745"/>
      <c r="G4" s="1745"/>
    </row>
    <row r="5" spans="2:23" ht="14.25" x14ac:dyDescent="0.2">
      <c r="B5" s="1367"/>
      <c r="C5" s="1228"/>
      <c r="D5" s="1228"/>
      <c r="E5" s="1228"/>
      <c r="F5" s="1228"/>
      <c r="G5" s="1178"/>
      <c r="Q5" s="1124"/>
      <c r="R5" s="1124"/>
      <c r="S5" s="1124"/>
      <c r="T5" s="891"/>
      <c r="U5" s="891"/>
      <c r="V5" s="891"/>
      <c r="W5" s="891"/>
    </row>
    <row r="6" spans="2:23" ht="25.5" customHeight="1" x14ac:dyDescent="0.2">
      <c r="B6" s="1179" t="s">
        <v>1718</v>
      </c>
      <c r="C6" s="1180">
        <v>2016</v>
      </c>
      <c r="D6" s="1180">
        <v>2017</v>
      </c>
      <c r="E6" s="1180">
        <v>2018</v>
      </c>
      <c r="F6" s="1180">
        <v>2019</v>
      </c>
      <c r="G6" s="1180">
        <v>2020</v>
      </c>
      <c r="H6" s="1368"/>
      <c r="Q6" s="1124"/>
      <c r="R6" s="1124"/>
      <c r="S6" s="1124"/>
      <c r="T6" s="891"/>
      <c r="U6" s="891"/>
      <c r="V6" s="891"/>
      <c r="W6" s="891"/>
    </row>
    <row r="7" spans="2:23" ht="18" customHeight="1" x14ac:dyDescent="0.2">
      <c r="B7" s="1308" t="s">
        <v>1936</v>
      </c>
      <c r="C7" s="1369"/>
      <c r="D7" s="1369"/>
      <c r="E7" s="1369"/>
      <c r="F7" s="1369"/>
      <c r="G7" s="1369"/>
      <c r="Q7" s="891"/>
      <c r="R7" s="891"/>
      <c r="S7" s="891"/>
      <c r="T7" s="891"/>
      <c r="U7" s="891"/>
      <c r="V7" s="891"/>
      <c r="W7" s="891"/>
    </row>
    <row r="8" spans="2:23" ht="18" customHeight="1" x14ac:dyDescent="0.2">
      <c r="B8" s="1199" t="s">
        <v>661</v>
      </c>
      <c r="C8" s="1182">
        <v>94</v>
      </c>
      <c r="D8" s="1182">
        <v>71</v>
      </c>
      <c r="E8" s="1182">
        <v>66</v>
      </c>
      <c r="F8" s="1182">
        <v>58</v>
      </c>
      <c r="G8" s="1182">
        <v>52</v>
      </c>
      <c r="L8" s="1124"/>
      <c r="M8" s="1124"/>
      <c r="N8" s="1124"/>
      <c r="O8" s="891"/>
      <c r="P8" s="891"/>
      <c r="Q8" s="891"/>
      <c r="R8" s="891"/>
      <c r="S8" s="891"/>
      <c r="T8" s="891"/>
      <c r="U8" s="891"/>
      <c r="V8" s="891"/>
      <c r="W8" s="891"/>
    </row>
    <row r="9" spans="2:23" ht="18" customHeight="1" x14ac:dyDescent="0.2">
      <c r="B9" s="1199" t="s">
        <v>1721</v>
      </c>
      <c r="C9" s="1182">
        <v>83</v>
      </c>
      <c r="D9" s="1182">
        <v>84</v>
      </c>
      <c r="E9" s="1182">
        <v>77</v>
      </c>
      <c r="F9" s="1182">
        <v>80</v>
      </c>
      <c r="G9" s="1182">
        <v>64</v>
      </c>
      <c r="J9" s="1174"/>
      <c r="L9" s="1124"/>
      <c r="M9" s="1124"/>
      <c r="N9" s="1124"/>
      <c r="O9" s="891"/>
      <c r="P9" s="891"/>
      <c r="Q9" s="891"/>
      <c r="R9" s="891"/>
      <c r="S9" s="891"/>
      <c r="T9" s="891"/>
      <c r="U9" s="891"/>
      <c r="V9" s="891"/>
      <c r="W9" s="891"/>
    </row>
    <row r="10" spans="2:23" ht="18" customHeight="1" x14ac:dyDescent="0.2">
      <c r="B10" s="1199" t="s">
        <v>663</v>
      </c>
      <c r="C10" s="1182">
        <v>22</v>
      </c>
      <c r="D10" s="1182">
        <v>17</v>
      </c>
      <c r="E10" s="1182">
        <v>17</v>
      </c>
      <c r="F10" s="1182">
        <v>20</v>
      </c>
      <c r="G10" s="1182">
        <v>17</v>
      </c>
      <c r="J10" s="1174"/>
      <c r="K10" s="1174"/>
      <c r="L10" s="1124"/>
      <c r="M10" s="1124"/>
      <c r="N10" s="1124"/>
      <c r="O10" s="891"/>
      <c r="P10" s="891"/>
      <c r="Q10" s="891"/>
      <c r="R10" s="891"/>
      <c r="S10" s="891"/>
      <c r="T10" s="891"/>
      <c r="U10" s="891"/>
      <c r="V10" s="891"/>
      <c r="W10" s="891"/>
    </row>
    <row r="11" spans="2:23" ht="18" customHeight="1" x14ac:dyDescent="0.2">
      <c r="B11" s="1199" t="s">
        <v>1447</v>
      </c>
      <c r="C11" s="1182">
        <v>46</v>
      </c>
      <c r="D11" s="1182">
        <v>49</v>
      </c>
      <c r="E11" s="1182">
        <v>48</v>
      </c>
      <c r="F11" s="1182">
        <v>39</v>
      </c>
      <c r="G11" s="1182">
        <v>40</v>
      </c>
      <c r="J11" s="1174"/>
      <c r="K11" s="1174"/>
      <c r="L11" s="1124"/>
      <c r="M11" s="1124"/>
      <c r="N11" s="1124"/>
      <c r="O11" s="891"/>
      <c r="P11" s="891"/>
      <c r="Q11" s="891"/>
      <c r="R11" s="891"/>
      <c r="S11" s="891"/>
      <c r="T11" s="891"/>
      <c r="U11" s="891"/>
      <c r="V11" s="891"/>
      <c r="W11" s="891"/>
    </row>
    <row r="12" spans="2:23" ht="18" customHeight="1" x14ac:dyDescent="0.2">
      <c r="B12" s="1370" t="s">
        <v>1937</v>
      </c>
      <c r="C12" s="1348">
        <v>245</v>
      </c>
      <c r="D12" s="1348">
        <v>221</v>
      </c>
      <c r="E12" s="1348">
        <v>208</v>
      </c>
      <c r="F12" s="1348">
        <v>197</v>
      </c>
      <c r="G12" s="1348">
        <v>173</v>
      </c>
      <c r="J12" s="1174"/>
      <c r="K12" s="1174"/>
      <c r="L12" s="1124"/>
      <c r="M12" s="1124"/>
      <c r="N12" s="1124"/>
      <c r="O12" s="891"/>
      <c r="P12" s="891"/>
      <c r="Q12" s="891"/>
      <c r="R12" s="891"/>
      <c r="S12" s="891"/>
      <c r="T12" s="891"/>
      <c r="U12" s="891"/>
      <c r="V12" s="891"/>
      <c r="W12" s="891"/>
    </row>
    <row r="13" spans="2:23" s="1371" customFormat="1" ht="18" customHeight="1" x14ac:dyDescent="0.2">
      <c r="B13" s="1308" t="s">
        <v>1938</v>
      </c>
      <c r="C13" s="1348"/>
      <c r="D13" s="1348"/>
      <c r="E13" s="1348"/>
      <c r="F13" s="1348"/>
      <c r="G13" s="1348"/>
      <c r="I13" s="891"/>
      <c r="J13" s="1318"/>
      <c r="K13" s="1174"/>
      <c r="L13" s="1124"/>
      <c r="M13" s="1124"/>
      <c r="N13" s="1124"/>
      <c r="O13" s="891"/>
      <c r="P13" s="891"/>
    </row>
    <row r="14" spans="2:23" ht="18" customHeight="1" x14ac:dyDescent="0.2">
      <c r="B14" s="1199" t="s">
        <v>661</v>
      </c>
      <c r="C14" s="1182">
        <v>74</v>
      </c>
      <c r="D14" s="1182">
        <v>67</v>
      </c>
      <c r="E14" s="1182">
        <v>65</v>
      </c>
      <c r="F14" s="1182">
        <v>70</v>
      </c>
      <c r="G14" s="1182">
        <v>74</v>
      </c>
      <c r="J14" s="1174"/>
      <c r="K14" s="1318"/>
      <c r="L14" s="1372"/>
      <c r="M14" s="1372"/>
      <c r="N14" s="1372"/>
      <c r="O14" s="1371"/>
      <c r="P14" s="1371"/>
      <c r="Q14" s="891"/>
      <c r="R14" s="891"/>
      <c r="S14" s="891"/>
      <c r="T14" s="891"/>
      <c r="U14" s="891"/>
      <c r="V14" s="891"/>
      <c r="W14" s="891"/>
    </row>
    <row r="15" spans="2:23" ht="18" customHeight="1" x14ac:dyDescent="0.2">
      <c r="B15" s="1199" t="s">
        <v>1721</v>
      </c>
      <c r="C15" s="1182">
        <v>63</v>
      </c>
      <c r="D15" s="1182">
        <v>41</v>
      </c>
      <c r="E15" s="1182">
        <v>61</v>
      </c>
      <c r="F15" s="1182">
        <v>72</v>
      </c>
      <c r="G15" s="1182">
        <v>50</v>
      </c>
      <c r="J15" s="1174"/>
      <c r="L15" s="1124"/>
      <c r="M15" s="1124"/>
      <c r="N15" s="1124"/>
      <c r="O15" s="891"/>
      <c r="P15" s="891"/>
      <c r="Q15" s="891"/>
      <c r="R15" s="891"/>
      <c r="S15" s="891"/>
      <c r="T15" s="891"/>
      <c r="U15" s="891"/>
      <c r="V15" s="891"/>
      <c r="W15" s="891"/>
    </row>
    <row r="16" spans="2:23" ht="18" customHeight="1" x14ac:dyDescent="0.2">
      <c r="B16" s="1199" t="s">
        <v>663</v>
      </c>
      <c r="C16" s="1182">
        <v>20</v>
      </c>
      <c r="D16" s="1182">
        <v>12</v>
      </c>
      <c r="E16" s="1182">
        <v>16</v>
      </c>
      <c r="F16" s="1182">
        <v>20</v>
      </c>
      <c r="G16" s="1182">
        <v>7</v>
      </c>
      <c r="K16" s="1174"/>
      <c r="L16" s="1124"/>
      <c r="M16" s="1124"/>
      <c r="N16" s="1124"/>
      <c r="O16" s="891"/>
      <c r="P16" s="891"/>
      <c r="Q16" s="891"/>
      <c r="R16" s="891"/>
      <c r="S16" s="891"/>
      <c r="T16" s="891"/>
      <c r="U16" s="891"/>
      <c r="V16" s="891"/>
      <c r="W16" s="891"/>
    </row>
    <row r="17" spans="2:23" ht="18" customHeight="1" x14ac:dyDescent="0.2">
      <c r="B17" s="1199" t="s">
        <v>1447</v>
      </c>
      <c r="C17" s="1182">
        <v>19</v>
      </c>
      <c r="D17" s="1182">
        <v>6</v>
      </c>
      <c r="E17" s="1182">
        <v>5</v>
      </c>
      <c r="F17" s="1182">
        <v>1</v>
      </c>
      <c r="G17" s="1182"/>
      <c r="K17" s="1174"/>
      <c r="L17" s="1124"/>
      <c r="M17" s="1124"/>
      <c r="N17" s="1124"/>
      <c r="O17" s="891"/>
      <c r="P17" s="891"/>
      <c r="Q17" s="891"/>
      <c r="R17" s="891"/>
      <c r="S17" s="891"/>
      <c r="T17" s="891"/>
      <c r="U17" s="891"/>
      <c r="V17" s="891"/>
      <c r="W17" s="891"/>
    </row>
    <row r="18" spans="2:23" ht="18" customHeight="1" x14ac:dyDescent="0.2">
      <c r="B18" s="1370" t="s">
        <v>1939</v>
      </c>
      <c r="C18" s="1348">
        <v>176</v>
      </c>
      <c r="D18" s="1348">
        <v>126</v>
      </c>
      <c r="E18" s="1348">
        <v>147</v>
      </c>
      <c r="F18" s="1348">
        <v>163</v>
      </c>
      <c r="G18" s="1348">
        <v>131</v>
      </c>
      <c r="K18" s="1174"/>
      <c r="L18" s="1124"/>
      <c r="M18" s="1124"/>
      <c r="N18" s="1124"/>
      <c r="O18" s="891"/>
      <c r="P18" s="891"/>
      <c r="Q18" s="891"/>
      <c r="R18" s="891"/>
      <c r="S18" s="891"/>
      <c r="T18" s="891"/>
      <c r="U18" s="891"/>
      <c r="V18" s="891"/>
      <c r="W18" s="891"/>
    </row>
    <row r="19" spans="2:23" ht="18" customHeight="1" x14ac:dyDescent="0.2">
      <c r="B19" s="1308" t="s">
        <v>1940</v>
      </c>
      <c r="C19" s="1348"/>
      <c r="D19" s="1348"/>
      <c r="E19" s="1348"/>
      <c r="F19" s="1348"/>
      <c r="G19" s="1348"/>
      <c r="J19" s="1174"/>
      <c r="K19" s="1174"/>
      <c r="L19" s="1124"/>
      <c r="M19" s="1124"/>
      <c r="N19" s="1124"/>
      <c r="O19" s="891"/>
      <c r="P19" s="891"/>
      <c r="Q19" s="891"/>
      <c r="R19" s="891"/>
      <c r="S19" s="891"/>
      <c r="T19" s="891"/>
      <c r="U19" s="891"/>
      <c r="V19" s="891"/>
      <c r="W19" s="891"/>
    </row>
    <row r="20" spans="2:23" ht="18" customHeight="1" x14ac:dyDescent="0.2">
      <c r="B20" s="1199" t="s">
        <v>661</v>
      </c>
      <c r="C20" s="1244">
        <v>168</v>
      </c>
      <c r="D20" s="1244">
        <v>138</v>
      </c>
      <c r="E20" s="1244">
        <v>131</v>
      </c>
      <c r="F20" s="1244">
        <v>128</v>
      </c>
      <c r="G20" s="1244">
        <v>126</v>
      </c>
      <c r="J20" s="1174"/>
      <c r="Q20" s="1124"/>
      <c r="R20" s="1124"/>
      <c r="S20" s="891"/>
      <c r="T20" s="891"/>
      <c r="U20" s="891"/>
      <c r="V20" s="891"/>
      <c r="W20" s="891"/>
    </row>
    <row r="21" spans="2:23" ht="18" customHeight="1" x14ac:dyDescent="0.2">
      <c r="B21" s="1199" t="s">
        <v>1721</v>
      </c>
      <c r="C21" s="1244">
        <v>146</v>
      </c>
      <c r="D21" s="1244">
        <v>125</v>
      </c>
      <c r="E21" s="1244">
        <v>138</v>
      </c>
      <c r="F21" s="1244">
        <v>152</v>
      </c>
      <c r="G21" s="1244">
        <v>114</v>
      </c>
      <c r="K21" s="1174"/>
      <c r="L21" s="1174"/>
      <c r="M21" s="1174"/>
      <c r="N21" s="1174"/>
      <c r="P21" s="1124"/>
      <c r="Q21" s="1124"/>
      <c r="R21" s="1124"/>
      <c r="S21" s="891"/>
      <c r="T21" s="891"/>
      <c r="U21" s="891"/>
      <c r="V21" s="891"/>
      <c r="W21" s="891"/>
    </row>
    <row r="22" spans="2:23" ht="18" customHeight="1" x14ac:dyDescent="0.2">
      <c r="B22" s="1199" t="s">
        <v>663</v>
      </c>
      <c r="C22" s="1244">
        <v>42</v>
      </c>
      <c r="D22" s="1244">
        <v>29</v>
      </c>
      <c r="E22" s="1244">
        <v>33</v>
      </c>
      <c r="F22" s="1244">
        <v>40</v>
      </c>
      <c r="G22" s="1244">
        <v>24</v>
      </c>
      <c r="P22" s="1174"/>
      <c r="Q22" s="1174"/>
      <c r="R22" s="1174"/>
      <c r="S22" s="1174"/>
      <c r="T22" s="1174"/>
    </row>
    <row r="23" spans="2:23" ht="18" customHeight="1" x14ac:dyDescent="0.2">
      <c r="B23" s="1199" t="s">
        <v>1447</v>
      </c>
      <c r="C23" s="1244">
        <v>65</v>
      </c>
      <c r="D23" s="1244">
        <v>55</v>
      </c>
      <c r="E23" s="1244">
        <v>53</v>
      </c>
      <c r="F23" s="1244">
        <v>40</v>
      </c>
      <c r="G23" s="1244">
        <v>40</v>
      </c>
      <c r="J23" s="1174"/>
      <c r="K23" s="1174"/>
      <c r="L23" s="1174"/>
      <c r="M23" s="1174"/>
      <c r="N23" s="1174"/>
      <c r="P23" s="1174"/>
      <c r="Q23" s="1174"/>
      <c r="R23" s="1174"/>
      <c r="S23" s="1174"/>
      <c r="T23" s="1174"/>
    </row>
    <row r="24" spans="2:23" ht="18" customHeight="1" x14ac:dyDescent="0.2">
      <c r="B24" s="1370" t="s">
        <v>1941</v>
      </c>
      <c r="C24" s="1348">
        <v>421</v>
      </c>
      <c r="D24" s="1348">
        <v>347</v>
      </c>
      <c r="E24" s="1348">
        <v>355</v>
      </c>
      <c r="F24" s="1348">
        <v>360</v>
      </c>
      <c r="G24" s="1348">
        <v>304</v>
      </c>
      <c r="P24" s="1174"/>
      <c r="Q24" s="1174"/>
      <c r="R24" s="1174"/>
      <c r="S24" s="1174"/>
      <c r="T24" s="1174"/>
    </row>
    <row r="25" spans="2:23" ht="15.75" customHeight="1" x14ac:dyDescent="0.2">
      <c r="B25" s="1827" t="s">
        <v>1942</v>
      </c>
      <c r="C25" s="1827"/>
      <c r="D25" s="1827"/>
      <c r="E25" s="1827"/>
      <c r="F25" s="1827"/>
      <c r="G25" s="1827"/>
      <c r="P25" s="1174"/>
      <c r="Q25" s="1174"/>
      <c r="R25" s="1174"/>
      <c r="S25" s="1174"/>
      <c r="T25" s="1174"/>
    </row>
    <row r="26" spans="2:23" ht="22.5" customHeight="1" x14ac:dyDescent="0.2">
      <c r="B26" s="1373"/>
      <c r="P26" s="1174"/>
      <c r="Q26" s="1174"/>
      <c r="R26" s="1174"/>
      <c r="S26" s="1174"/>
      <c r="T26" s="1174"/>
    </row>
    <row r="27" spans="2:23" ht="22.5" customHeight="1" x14ac:dyDescent="0.2">
      <c r="B27" s="1373"/>
    </row>
    <row r="28" spans="2:23" ht="22.5" customHeight="1" x14ac:dyDescent="0.2">
      <c r="B28" s="1373"/>
    </row>
    <row r="29" spans="2:23" ht="22.5" customHeight="1" x14ac:dyDescent="0.2">
      <c r="B29" s="1373"/>
      <c r="C29" s="1374"/>
      <c r="D29" s="1374"/>
      <c r="E29" s="1374"/>
      <c r="F29" s="1374"/>
      <c r="G29" s="1374"/>
    </row>
    <row r="30" spans="2:23" ht="15.75" customHeight="1" x14ac:dyDescent="0.2">
      <c r="C30" s="1374"/>
      <c r="D30" s="1374"/>
      <c r="E30" s="1374"/>
      <c r="F30" s="1374"/>
      <c r="G30" s="1374"/>
    </row>
    <row r="31" spans="2:23" ht="15" x14ac:dyDescent="0.2">
      <c r="C31" s="1374"/>
      <c r="D31" s="1374"/>
      <c r="E31" s="1374"/>
      <c r="F31" s="1374"/>
      <c r="G31" s="1374"/>
    </row>
    <row r="32" spans="2:23" ht="15" x14ac:dyDescent="0.2">
      <c r="B32" s="1375"/>
      <c r="C32" s="1374"/>
      <c r="D32" s="1374"/>
      <c r="E32" s="1374"/>
      <c r="F32" s="1374"/>
      <c r="G32" s="1374"/>
    </row>
    <row r="49" spans="2:6" x14ac:dyDescent="0.2">
      <c r="C49" s="1090"/>
      <c r="D49" s="1090"/>
      <c r="E49" s="1090"/>
      <c r="F49" s="1090"/>
    </row>
    <row r="50" spans="2:6" x14ac:dyDescent="0.2">
      <c r="C50" s="1090"/>
      <c r="D50" s="1090"/>
      <c r="E50" s="1090"/>
      <c r="F50" s="1090"/>
    </row>
    <row r="51" spans="2:6" x14ac:dyDescent="0.2">
      <c r="C51" s="1090"/>
      <c r="D51" s="1090"/>
      <c r="E51" s="1090"/>
      <c r="F51" s="1090"/>
    </row>
    <row r="52" spans="2:6" x14ac:dyDescent="0.2">
      <c r="C52" s="1090"/>
      <c r="D52" s="1090"/>
      <c r="E52" s="1090"/>
      <c r="F52" s="1090"/>
    </row>
    <row r="53" spans="2:6" x14ac:dyDescent="0.2">
      <c r="B53" s="1376"/>
      <c r="C53" s="1223"/>
      <c r="D53" s="1223"/>
      <c r="E53" s="1223"/>
      <c r="F53" s="1223"/>
    </row>
    <row r="54" spans="2:6" x14ac:dyDescent="0.2">
      <c r="C54" s="1090"/>
      <c r="D54" s="1090"/>
      <c r="E54" s="1090"/>
      <c r="F54" s="1090"/>
    </row>
    <row r="55" spans="2:6" x14ac:dyDescent="0.2">
      <c r="C55" s="1090"/>
      <c r="D55" s="1090"/>
      <c r="E55" s="1090"/>
      <c r="F55" s="1090"/>
    </row>
    <row r="56" spans="2:6" x14ac:dyDescent="0.2">
      <c r="C56" s="1090"/>
      <c r="D56" s="1090"/>
      <c r="E56" s="1090"/>
      <c r="F56" s="1090"/>
    </row>
    <row r="57" spans="2:6" x14ac:dyDescent="0.2">
      <c r="C57" s="1090"/>
      <c r="D57" s="1090"/>
      <c r="E57" s="1090"/>
      <c r="F57" s="1090"/>
    </row>
    <row r="58" spans="2:6" x14ac:dyDescent="0.2">
      <c r="C58" s="1090"/>
      <c r="D58" s="1090"/>
      <c r="E58" s="1090"/>
      <c r="F58" s="1090"/>
    </row>
    <row r="59" spans="2:6" x14ac:dyDescent="0.2">
      <c r="B59" s="1376"/>
      <c r="C59" s="1223"/>
      <c r="D59" s="1223"/>
      <c r="E59" s="1223"/>
      <c r="F59" s="1223"/>
    </row>
    <row r="60" spans="2:6" x14ac:dyDescent="0.2">
      <c r="C60" s="1090"/>
      <c r="D60" s="1090"/>
      <c r="E60" s="1090"/>
      <c r="F60" s="1090"/>
    </row>
    <row r="61" spans="2:6" x14ac:dyDescent="0.2">
      <c r="C61" s="1090"/>
      <c r="D61" s="1090"/>
      <c r="E61" s="1090"/>
      <c r="F61" s="1090"/>
    </row>
    <row r="62" spans="2:6" x14ac:dyDescent="0.2">
      <c r="C62" s="1090"/>
      <c r="D62" s="1090"/>
      <c r="E62" s="1090"/>
      <c r="F62" s="1090"/>
    </row>
    <row r="63" spans="2:6" x14ac:dyDescent="0.2">
      <c r="C63" s="1090"/>
      <c r="D63" s="1090"/>
      <c r="E63" s="1090"/>
      <c r="F63" s="1090"/>
    </row>
    <row r="64" spans="2:6" x14ac:dyDescent="0.2">
      <c r="C64" s="1090"/>
      <c r="D64" s="1090"/>
      <c r="E64" s="1090"/>
      <c r="F64" s="1090"/>
    </row>
    <row r="65" spans="2:6" x14ac:dyDescent="0.2">
      <c r="B65" s="1376"/>
      <c r="C65" s="1223"/>
      <c r="D65" s="1223"/>
      <c r="E65" s="1223"/>
      <c r="F65" s="1223"/>
    </row>
    <row r="66" spans="2:6" x14ac:dyDescent="0.2">
      <c r="C66" s="1090"/>
      <c r="D66" s="1090"/>
      <c r="E66" s="1090"/>
      <c r="F66" s="1090"/>
    </row>
  </sheetData>
  <mergeCells count="4">
    <mergeCell ref="B2:G2"/>
    <mergeCell ref="B3:G3"/>
    <mergeCell ref="B4:G4"/>
    <mergeCell ref="B25:G25"/>
  </mergeCells>
  <conditionalFormatting sqref="P25:T26 R22:T24">
    <cfRule type="cellIs" dxfId="0" priority="1" operator="greaterThan">
      <formula>0</formula>
    </cfRule>
  </conditionalFormatting>
  <hyperlinks>
    <hyperlink ref="H2" location="'Indice Total'!A7" display="Volver" xr:uid="{00000000-0004-0000-2400-000000000000}"/>
  </hyperlinks>
  <pageMargins left="0.70866141732283472" right="0.70866141732283472" top="0.74803149606299213" bottom="0.74803149606299213" header="0.31496062992125984" footer="0.31496062992125984"/>
  <pageSetup scale="48" orientation="portrait" horizontalDpi="4294967295" verticalDpi="4294967295"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0" tint="-0.499984740745262"/>
  </sheetPr>
  <dimension ref="B1:H88"/>
  <sheetViews>
    <sheetView showGridLines="0" zoomScale="90" zoomScaleNormal="90" workbookViewId="0"/>
  </sheetViews>
  <sheetFormatPr baseColWidth="10" defaultColWidth="11.42578125" defaultRowHeight="12.75" x14ac:dyDescent="0.2"/>
  <cols>
    <col min="1" max="1" width="19.7109375" style="891" customWidth="1"/>
    <col min="2" max="2" width="39.5703125" style="891" customWidth="1"/>
    <col min="3" max="7" width="10" style="891" customWidth="1"/>
    <col min="8" max="8" width="8" style="891" customWidth="1"/>
    <col min="9" max="16384" width="11.42578125" style="891"/>
  </cols>
  <sheetData>
    <row r="1" spans="2:8" ht="42.95" customHeight="1" x14ac:dyDescent="0.2">
      <c r="B1" s="1377"/>
      <c r="C1" s="1378"/>
      <c r="D1" s="1124"/>
      <c r="E1" s="1124"/>
      <c r="F1" s="1124"/>
      <c r="G1" s="1124"/>
    </row>
    <row r="2" spans="2:8" ht="21.75" customHeight="1" x14ac:dyDescent="0.2">
      <c r="B2" s="1721" t="s">
        <v>1943</v>
      </c>
      <c r="C2" s="1721"/>
      <c r="D2" s="1721"/>
      <c r="E2" s="1721"/>
      <c r="F2" s="1721"/>
      <c r="G2" s="1721"/>
      <c r="H2" s="1" t="s">
        <v>16</v>
      </c>
    </row>
    <row r="3" spans="2:8" ht="49.5" customHeight="1" x14ac:dyDescent="0.2">
      <c r="B3" s="1713" t="s">
        <v>1944</v>
      </c>
      <c r="C3" s="1713"/>
      <c r="D3" s="1713"/>
      <c r="E3" s="1713"/>
      <c r="F3" s="1713"/>
      <c r="G3" s="1713"/>
      <c r="H3" s="1225"/>
    </row>
    <row r="4" spans="2:8" ht="19.149999999999999" customHeight="1" thickBot="1" x14ac:dyDescent="0.25">
      <c r="B4" s="1745">
        <v>2020</v>
      </c>
      <c r="C4" s="1745"/>
      <c r="D4" s="1745"/>
      <c r="E4" s="1745"/>
      <c r="F4" s="1745"/>
      <c r="G4" s="1745"/>
      <c r="H4" s="1225"/>
    </row>
    <row r="5" spans="2:8" ht="24.75" customHeight="1" x14ac:dyDescent="0.25">
      <c r="B5" s="1828"/>
      <c r="C5" s="1828"/>
      <c r="D5" s="1828"/>
      <c r="E5" s="1828"/>
      <c r="F5" s="1828"/>
      <c r="G5" s="1828"/>
      <c r="H5" s="1216"/>
    </row>
    <row r="6" spans="2:8" ht="25.5" customHeight="1" x14ac:dyDescent="0.2">
      <c r="B6" s="1379" t="s">
        <v>1020</v>
      </c>
      <c r="C6" s="931" t="s">
        <v>481</v>
      </c>
      <c r="D6" s="931" t="s">
        <v>1612</v>
      </c>
      <c r="E6" s="931" t="s">
        <v>485</v>
      </c>
      <c r="F6" s="931" t="s">
        <v>484</v>
      </c>
      <c r="G6" s="1380" t="s">
        <v>0</v>
      </c>
      <c r="H6" s="1225"/>
    </row>
    <row r="7" spans="2:8" ht="18" customHeight="1" x14ac:dyDescent="0.25">
      <c r="B7" s="1306" t="s">
        <v>1907</v>
      </c>
      <c r="C7" s="1334"/>
      <c r="D7" s="1334"/>
      <c r="E7" s="1334"/>
      <c r="F7" s="1334"/>
      <c r="G7" s="1335"/>
      <c r="H7" s="1336"/>
    </row>
    <row r="8" spans="2:8" ht="18" customHeight="1" x14ac:dyDescent="0.2">
      <c r="B8" s="1199" t="s">
        <v>217</v>
      </c>
      <c r="C8" s="1182">
        <v>2</v>
      </c>
      <c r="D8" s="1182"/>
      <c r="E8" s="1182"/>
      <c r="F8" s="1182">
        <v>1</v>
      </c>
      <c r="G8" s="1187">
        <v>3</v>
      </c>
      <c r="H8" s="1163"/>
    </row>
    <row r="9" spans="2:8" ht="18" customHeight="1" x14ac:dyDescent="0.2">
      <c r="B9" s="1199" t="s">
        <v>218</v>
      </c>
      <c r="C9" s="1182">
        <v>1</v>
      </c>
      <c r="D9" s="1182">
        <v>3</v>
      </c>
      <c r="E9" s="1182">
        <v>1</v>
      </c>
      <c r="F9" s="1182">
        <v>2</v>
      </c>
      <c r="G9" s="1187">
        <v>7</v>
      </c>
      <c r="H9" s="1163"/>
    </row>
    <row r="10" spans="2:8" ht="18" customHeight="1" x14ac:dyDescent="0.2">
      <c r="B10" s="1199" t="s">
        <v>219</v>
      </c>
      <c r="C10" s="1182">
        <v>3</v>
      </c>
      <c r="D10" s="1182">
        <v>8</v>
      </c>
      <c r="E10" s="1182">
        <v>2</v>
      </c>
      <c r="F10" s="1182">
        <v>5</v>
      </c>
      <c r="G10" s="1187">
        <v>18</v>
      </c>
      <c r="H10" s="1163"/>
    </row>
    <row r="11" spans="2:8" ht="18" customHeight="1" x14ac:dyDescent="0.2">
      <c r="B11" s="1199" t="s">
        <v>220</v>
      </c>
      <c r="C11" s="1182">
        <v>7</v>
      </c>
      <c r="D11" s="1182"/>
      <c r="E11" s="1182"/>
      <c r="F11" s="1182"/>
      <c r="G11" s="1187">
        <v>7</v>
      </c>
      <c r="H11" s="1163"/>
    </row>
    <row r="12" spans="2:8" ht="18" customHeight="1" x14ac:dyDescent="0.2">
      <c r="B12" s="1199" t="s">
        <v>221</v>
      </c>
      <c r="C12" s="1182">
        <v>3</v>
      </c>
      <c r="D12" s="1182">
        <v>2</v>
      </c>
      <c r="E12" s="1182"/>
      <c r="F12" s="1182">
        <v>3</v>
      </c>
      <c r="G12" s="1187">
        <v>8</v>
      </c>
      <c r="H12" s="1163"/>
    </row>
    <row r="13" spans="2:8" ht="18" customHeight="1" x14ac:dyDescent="0.2">
      <c r="B13" s="1199" t="s">
        <v>222</v>
      </c>
      <c r="C13" s="1182">
        <v>3</v>
      </c>
      <c r="D13" s="1182">
        <v>2</v>
      </c>
      <c r="E13" s="1182">
        <v>6</v>
      </c>
      <c r="F13" s="1182">
        <v>2</v>
      </c>
      <c r="G13" s="1187">
        <v>13</v>
      </c>
      <c r="H13" s="1163"/>
    </row>
    <row r="14" spans="2:8" ht="18" customHeight="1" x14ac:dyDescent="0.2">
      <c r="B14" s="1199" t="s">
        <v>1218</v>
      </c>
      <c r="C14" s="1182">
        <v>3</v>
      </c>
      <c r="D14" s="1182">
        <v>3</v>
      </c>
      <c r="E14" s="1182"/>
      <c r="F14" s="1182">
        <v>2</v>
      </c>
      <c r="G14" s="1187">
        <v>8</v>
      </c>
      <c r="H14" s="1163"/>
    </row>
    <row r="15" spans="2:8" ht="18" customHeight="1" x14ac:dyDescent="0.2">
      <c r="B15" s="1199" t="s">
        <v>224</v>
      </c>
      <c r="C15" s="1182">
        <v>5</v>
      </c>
      <c r="D15" s="1182">
        <v>6</v>
      </c>
      <c r="E15" s="1182"/>
      <c r="F15" s="1182">
        <v>6</v>
      </c>
      <c r="G15" s="1187">
        <v>17</v>
      </c>
      <c r="H15" s="1163"/>
    </row>
    <row r="16" spans="2:8" ht="18" customHeight="1" x14ac:dyDescent="0.2">
      <c r="B16" s="1199" t="s">
        <v>231</v>
      </c>
      <c r="C16" s="1182"/>
      <c r="D16" s="1182"/>
      <c r="E16" s="1182"/>
      <c r="F16" s="1182">
        <v>2</v>
      </c>
      <c r="G16" s="1187">
        <v>2</v>
      </c>
      <c r="H16" s="1163"/>
    </row>
    <row r="17" spans="2:8" ht="18" customHeight="1" x14ac:dyDescent="0.2">
      <c r="B17" s="1199" t="s">
        <v>225</v>
      </c>
      <c r="C17" s="1182">
        <v>8</v>
      </c>
      <c r="D17" s="1182">
        <v>8</v>
      </c>
      <c r="E17" s="1182">
        <v>1</v>
      </c>
      <c r="F17" s="1182">
        <v>1</v>
      </c>
      <c r="G17" s="1187">
        <v>18</v>
      </c>
      <c r="H17" s="1163"/>
    </row>
    <row r="18" spans="2:8" ht="18" customHeight="1" x14ac:dyDescent="0.2">
      <c r="B18" s="1199" t="s">
        <v>1771</v>
      </c>
      <c r="C18" s="1182">
        <v>4</v>
      </c>
      <c r="D18" s="1182">
        <v>5</v>
      </c>
      <c r="E18" s="1182"/>
      <c r="F18" s="1182">
        <v>5</v>
      </c>
      <c r="G18" s="1187">
        <v>14</v>
      </c>
      <c r="H18" s="1163"/>
    </row>
    <row r="19" spans="2:8" ht="18" customHeight="1" x14ac:dyDescent="0.2">
      <c r="B19" s="1199" t="s">
        <v>1772</v>
      </c>
      <c r="C19" s="1182"/>
      <c r="D19" s="1182">
        <v>2</v>
      </c>
      <c r="E19" s="1182"/>
      <c r="F19" s="1182">
        <v>1</v>
      </c>
      <c r="G19" s="1187">
        <v>3</v>
      </c>
      <c r="H19" s="1163"/>
    </row>
    <row r="20" spans="2:8" ht="18" customHeight="1" x14ac:dyDescent="0.2">
      <c r="B20" s="1199" t="s">
        <v>1773</v>
      </c>
      <c r="C20" s="1182">
        <v>4</v>
      </c>
      <c r="D20" s="1182">
        <v>6</v>
      </c>
      <c r="E20" s="1182">
        <v>2</v>
      </c>
      <c r="F20" s="1182">
        <v>3</v>
      </c>
      <c r="G20" s="1187">
        <v>15</v>
      </c>
      <c r="H20" s="1163"/>
    </row>
    <row r="21" spans="2:8" ht="18" customHeight="1" x14ac:dyDescent="0.2">
      <c r="B21" s="1199" t="s">
        <v>1219</v>
      </c>
      <c r="C21" s="1182"/>
      <c r="D21" s="1182">
        <v>2</v>
      </c>
      <c r="E21" s="1182"/>
      <c r="F21" s="1182"/>
      <c r="G21" s="1187">
        <v>2</v>
      </c>
      <c r="H21" s="1163"/>
    </row>
    <row r="22" spans="2:8" ht="18" customHeight="1" x14ac:dyDescent="0.2">
      <c r="B22" s="1199" t="s">
        <v>1775</v>
      </c>
      <c r="C22" s="1182"/>
      <c r="D22" s="1182">
        <v>3</v>
      </c>
      <c r="E22" s="1182">
        <v>1</v>
      </c>
      <c r="F22" s="1182">
        <v>1</v>
      </c>
      <c r="G22" s="1187">
        <v>5</v>
      </c>
      <c r="H22" s="1163"/>
    </row>
    <row r="23" spans="2:8" ht="18" customHeight="1" x14ac:dyDescent="0.2">
      <c r="B23" s="1199" t="s">
        <v>232</v>
      </c>
      <c r="C23" s="1182">
        <v>9</v>
      </c>
      <c r="D23" s="1182">
        <v>13</v>
      </c>
      <c r="E23" s="1182">
        <v>4</v>
      </c>
      <c r="F23" s="1182">
        <v>6</v>
      </c>
      <c r="G23" s="1187">
        <v>32</v>
      </c>
      <c r="H23" s="1163"/>
    </row>
    <row r="24" spans="2:8" ht="18" customHeight="1" x14ac:dyDescent="0.2">
      <c r="B24" s="1199" t="s">
        <v>1945</v>
      </c>
      <c r="C24" s="1182"/>
      <c r="D24" s="1182">
        <v>1</v>
      </c>
      <c r="E24" s="1182"/>
      <c r="F24" s="1182"/>
      <c r="G24" s="1187">
        <v>1</v>
      </c>
      <c r="H24" s="1163"/>
    </row>
    <row r="25" spans="2:8" ht="18" customHeight="1" x14ac:dyDescent="0.2">
      <c r="B25" s="1303" t="s">
        <v>1854</v>
      </c>
      <c r="C25" s="1348">
        <v>52</v>
      </c>
      <c r="D25" s="1348">
        <v>64</v>
      </c>
      <c r="E25" s="1348">
        <v>17</v>
      </c>
      <c r="F25" s="1348">
        <v>40</v>
      </c>
      <c r="G25" s="1187">
        <v>173</v>
      </c>
      <c r="H25" s="1163"/>
    </row>
    <row r="26" spans="2:8" ht="18" customHeight="1" x14ac:dyDescent="0.2">
      <c r="B26" s="1306" t="s">
        <v>1908</v>
      </c>
      <c r="C26" s="1381"/>
      <c r="D26" s="1381"/>
      <c r="E26" s="1381"/>
      <c r="F26" s="1381"/>
      <c r="G26" s="1382"/>
      <c r="H26" s="1383"/>
    </row>
    <row r="27" spans="2:8" ht="18" customHeight="1" x14ac:dyDescent="0.2">
      <c r="B27" s="1199" t="s">
        <v>217</v>
      </c>
      <c r="C27" s="1182"/>
      <c r="D27" s="1182">
        <v>1</v>
      </c>
      <c r="E27" s="1182"/>
      <c r="F27" s="1182"/>
      <c r="G27" s="1187">
        <v>1</v>
      </c>
      <c r="H27" s="1163"/>
    </row>
    <row r="28" spans="2:8" ht="18" customHeight="1" x14ac:dyDescent="0.2">
      <c r="B28" s="1199" t="s">
        <v>218</v>
      </c>
      <c r="C28" s="1182"/>
      <c r="D28" s="1182">
        <v>1</v>
      </c>
      <c r="E28" s="1182">
        <v>1</v>
      </c>
      <c r="F28" s="1182"/>
      <c r="G28" s="1187">
        <v>2</v>
      </c>
      <c r="H28" s="1163"/>
    </row>
    <row r="29" spans="2:8" ht="18" customHeight="1" x14ac:dyDescent="0.2">
      <c r="B29" s="1199" t="s">
        <v>219</v>
      </c>
      <c r="C29" s="1182">
        <v>1</v>
      </c>
      <c r="D29" s="1182">
        <v>2</v>
      </c>
      <c r="E29" s="1182"/>
      <c r="F29" s="1182"/>
      <c r="G29" s="1187">
        <v>3</v>
      </c>
      <c r="H29" s="1163"/>
    </row>
    <row r="30" spans="2:8" ht="18" customHeight="1" x14ac:dyDescent="0.2">
      <c r="B30" s="1199" t="s">
        <v>220</v>
      </c>
      <c r="C30" s="1182">
        <v>3</v>
      </c>
      <c r="D30" s="1182"/>
      <c r="E30" s="1182"/>
      <c r="F30" s="1182"/>
      <c r="G30" s="1187">
        <v>3</v>
      </c>
      <c r="H30" s="1163"/>
    </row>
    <row r="31" spans="2:8" ht="18" customHeight="1" x14ac:dyDescent="0.2">
      <c r="B31" s="1199" t="s">
        <v>221</v>
      </c>
      <c r="C31" s="1182">
        <v>3</v>
      </c>
      <c r="D31" s="1182">
        <v>2</v>
      </c>
      <c r="E31" s="1182"/>
      <c r="F31" s="1182"/>
      <c r="G31" s="1187">
        <v>5</v>
      </c>
      <c r="H31" s="1163"/>
    </row>
    <row r="32" spans="2:8" ht="18" customHeight="1" x14ac:dyDescent="0.2">
      <c r="B32" s="1199" t="s">
        <v>222</v>
      </c>
      <c r="C32" s="1182">
        <v>5</v>
      </c>
      <c r="D32" s="1182">
        <v>3</v>
      </c>
      <c r="E32" s="1182">
        <v>4</v>
      </c>
      <c r="F32" s="1182"/>
      <c r="G32" s="1187">
        <v>12</v>
      </c>
      <c r="H32" s="1163"/>
    </row>
    <row r="33" spans="2:8" ht="18" customHeight="1" x14ac:dyDescent="0.2">
      <c r="B33" s="1199" t="s">
        <v>1218</v>
      </c>
      <c r="C33" s="1182">
        <v>7</v>
      </c>
      <c r="D33" s="1182">
        <v>5</v>
      </c>
      <c r="E33" s="1182"/>
      <c r="F33" s="1182"/>
      <c r="G33" s="1187">
        <v>12</v>
      </c>
      <c r="H33" s="1163"/>
    </row>
    <row r="34" spans="2:8" ht="18" customHeight="1" x14ac:dyDescent="0.2">
      <c r="B34" s="1199" t="s">
        <v>224</v>
      </c>
      <c r="C34" s="1182">
        <v>3</v>
      </c>
      <c r="D34" s="1182">
        <v>4</v>
      </c>
      <c r="E34" s="1182"/>
      <c r="F34" s="1182"/>
      <c r="G34" s="1187">
        <v>7</v>
      </c>
      <c r="H34" s="1163"/>
    </row>
    <row r="35" spans="2:8" ht="18" customHeight="1" x14ac:dyDescent="0.2">
      <c r="B35" s="1199" t="s">
        <v>231</v>
      </c>
      <c r="C35" s="1182">
        <v>7</v>
      </c>
      <c r="D35" s="1182"/>
      <c r="E35" s="1182"/>
      <c r="F35" s="1182"/>
      <c r="G35" s="1187">
        <v>7</v>
      </c>
      <c r="H35" s="1163"/>
    </row>
    <row r="36" spans="2:8" ht="18" customHeight="1" x14ac:dyDescent="0.2">
      <c r="B36" s="1199" t="s">
        <v>225</v>
      </c>
      <c r="C36" s="1182">
        <v>7</v>
      </c>
      <c r="D36" s="1182">
        <v>5</v>
      </c>
      <c r="E36" s="1182">
        <v>1</v>
      </c>
      <c r="F36" s="1182"/>
      <c r="G36" s="1187">
        <v>13</v>
      </c>
      <c r="H36" s="1163"/>
    </row>
    <row r="37" spans="2:8" ht="18" customHeight="1" x14ac:dyDescent="0.2">
      <c r="B37" s="1199" t="s">
        <v>1771</v>
      </c>
      <c r="C37" s="1182">
        <v>3</v>
      </c>
      <c r="D37" s="1182">
        <v>5</v>
      </c>
      <c r="E37" s="1182"/>
      <c r="F37" s="1182"/>
      <c r="G37" s="1187">
        <v>8</v>
      </c>
      <c r="H37" s="1163"/>
    </row>
    <row r="38" spans="2:8" ht="18" customHeight="1" x14ac:dyDescent="0.2">
      <c r="B38" s="1199" t="s">
        <v>1772</v>
      </c>
      <c r="C38" s="1182">
        <v>2</v>
      </c>
      <c r="D38" s="1182"/>
      <c r="E38" s="1182"/>
      <c r="F38" s="1182"/>
      <c r="G38" s="1187">
        <v>2</v>
      </c>
      <c r="H38" s="1163"/>
    </row>
    <row r="39" spans="2:8" ht="18" customHeight="1" x14ac:dyDescent="0.2">
      <c r="B39" s="1199" t="s">
        <v>1773</v>
      </c>
      <c r="C39" s="1182">
        <v>1</v>
      </c>
      <c r="D39" s="1182">
        <v>1</v>
      </c>
      <c r="E39" s="1182"/>
      <c r="F39" s="1182"/>
      <c r="G39" s="1187">
        <v>2</v>
      </c>
      <c r="H39" s="1163"/>
    </row>
    <row r="40" spans="2:8" ht="18" customHeight="1" x14ac:dyDescent="0.2">
      <c r="B40" s="1199" t="s">
        <v>1219</v>
      </c>
      <c r="C40" s="1182"/>
      <c r="D40" s="1182"/>
      <c r="E40" s="1182"/>
      <c r="F40" s="1182"/>
      <c r="G40" s="1187">
        <v>0</v>
      </c>
      <c r="H40" s="1163"/>
    </row>
    <row r="41" spans="2:8" ht="18" customHeight="1" x14ac:dyDescent="0.2">
      <c r="B41" s="1199" t="s">
        <v>1775</v>
      </c>
      <c r="C41" s="1182"/>
      <c r="D41" s="1182">
        <v>1</v>
      </c>
      <c r="E41" s="1182"/>
      <c r="F41" s="1182"/>
      <c r="G41" s="1187">
        <v>1</v>
      </c>
      <c r="H41" s="1163"/>
    </row>
    <row r="42" spans="2:8" ht="18" customHeight="1" x14ac:dyDescent="0.2">
      <c r="B42" s="1199" t="s">
        <v>232</v>
      </c>
      <c r="C42" s="1182">
        <v>32</v>
      </c>
      <c r="D42" s="1182">
        <v>20</v>
      </c>
      <c r="E42" s="1182">
        <v>1</v>
      </c>
      <c r="F42" s="1182"/>
      <c r="G42" s="1187">
        <v>53</v>
      </c>
      <c r="H42" s="1163"/>
    </row>
    <row r="43" spans="2:8" ht="18" customHeight="1" x14ac:dyDescent="0.2">
      <c r="B43" s="1303" t="s">
        <v>1856</v>
      </c>
      <c r="C43" s="1348">
        <v>74</v>
      </c>
      <c r="D43" s="1348">
        <v>50</v>
      </c>
      <c r="E43" s="1348">
        <v>7</v>
      </c>
      <c r="F43" s="1348">
        <v>0</v>
      </c>
      <c r="G43" s="1187">
        <v>131</v>
      </c>
      <c r="H43" s="1163"/>
    </row>
    <row r="44" spans="2:8" ht="18" customHeight="1" x14ac:dyDescent="0.2">
      <c r="B44" s="1306" t="s">
        <v>1857</v>
      </c>
      <c r="C44" s="1381"/>
      <c r="D44" s="1381"/>
      <c r="E44" s="1381"/>
      <c r="F44" s="1381"/>
      <c r="G44" s="1382"/>
      <c r="H44" s="1383"/>
    </row>
    <row r="45" spans="2:8" ht="18" customHeight="1" x14ac:dyDescent="0.2">
      <c r="B45" s="1199" t="s">
        <v>217</v>
      </c>
      <c r="C45" s="1244">
        <v>2</v>
      </c>
      <c r="D45" s="1244">
        <v>1</v>
      </c>
      <c r="E45" s="1244">
        <v>0</v>
      </c>
      <c r="F45" s="1244">
        <v>1</v>
      </c>
      <c r="G45" s="1187">
        <v>4</v>
      </c>
      <c r="H45" s="1163"/>
    </row>
    <row r="46" spans="2:8" ht="18" customHeight="1" x14ac:dyDescent="0.2">
      <c r="B46" s="1199" t="s">
        <v>218</v>
      </c>
      <c r="C46" s="1244">
        <v>1</v>
      </c>
      <c r="D46" s="1244">
        <v>4</v>
      </c>
      <c r="E46" s="1244">
        <v>2</v>
      </c>
      <c r="F46" s="1244">
        <v>2</v>
      </c>
      <c r="G46" s="1187">
        <v>9</v>
      </c>
      <c r="H46" s="1163"/>
    </row>
    <row r="47" spans="2:8" ht="18" customHeight="1" x14ac:dyDescent="0.2">
      <c r="B47" s="1199" t="s">
        <v>219</v>
      </c>
      <c r="C47" s="1244">
        <v>4</v>
      </c>
      <c r="D47" s="1244">
        <v>10</v>
      </c>
      <c r="E47" s="1244">
        <v>2</v>
      </c>
      <c r="F47" s="1244">
        <v>5</v>
      </c>
      <c r="G47" s="1187">
        <v>21</v>
      </c>
      <c r="H47" s="1163"/>
    </row>
    <row r="48" spans="2:8" ht="18" customHeight="1" x14ac:dyDescent="0.2">
      <c r="B48" s="1199" t="s">
        <v>220</v>
      </c>
      <c r="C48" s="1244">
        <v>10</v>
      </c>
      <c r="D48" s="1244">
        <v>0</v>
      </c>
      <c r="E48" s="1244">
        <v>0</v>
      </c>
      <c r="F48" s="1244">
        <v>0</v>
      </c>
      <c r="G48" s="1187">
        <v>10</v>
      </c>
      <c r="H48" s="1163"/>
    </row>
    <row r="49" spans="2:8" ht="18" customHeight="1" x14ac:dyDescent="0.2">
      <c r="B49" s="1199" t="s">
        <v>221</v>
      </c>
      <c r="C49" s="1244">
        <v>6</v>
      </c>
      <c r="D49" s="1244">
        <v>4</v>
      </c>
      <c r="E49" s="1244">
        <v>0</v>
      </c>
      <c r="F49" s="1244">
        <v>3</v>
      </c>
      <c r="G49" s="1187">
        <v>13</v>
      </c>
      <c r="H49" s="1163"/>
    </row>
    <row r="50" spans="2:8" ht="18" customHeight="1" x14ac:dyDescent="0.2">
      <c r="B50" s="1199" t="s">
        <v>222</v>
      </c>
      <c r="C50" s="1244">
        <v>8</v>
      </c>
      <c r="D50" s="1244">
        <v>5</v>
      </c>
      <c r="E50" s="1244">
        <v>10</v>
      </c>
      <c r="F50" s="1244">
        <v>2</v>
      </c>
      <c r="G50" s="1187">
        <v>25</v>
      </c>
      <c r="H50" s="1163"/>
    </row>
    <row r="51" spans="2:8" ht="18" customHeight="1" x14ac:dyDescent="0.2">
      <c r="B51" s="1199" t="s">
        <v>1218</v>
      </c>
      <c r="C51" s="1244">
        <v>10</v>
      </c>
      <c r="D51" s="1244">
        <v>8</v>
      </c>
      <c r="E51" s="1244">
        <v>0</v>
      </c>
      <c r="F51" s="1244">
        <v>2</v>
      </c>
      <c r="G51" s="1187">
        <v>20</v>
      </c>
      <c r="H51" s="1163"/>
    </row>
    <row r="52" spans="2:8" ht="18" customHeight="1" x14ac:dyDescent="0.2">
      <c r="B52" s="1199" t="s">
        <v>224</v>
      </c>
      <c r="C52" s="1244">
        <v>8</v>
      </c>
      <c r="D52" s="1244">
        <v>10</v>
      </c>
      <c r="E52" s="1244">
        <v>0</v>
      </c>
      <c r="F52" s="1244">
        <v>6</v>
      </c>
      <c r="G52" s="1187">
        <v>24</v>
      </c>
      <c r="H52" s="1163"/>
    </row>
    <row r="53" spans="2:8" ht="18" customHeight="1" x14ac:dyDescent="0.2">
      <c r="B53" s="1199" t="s">
        <v>231</v>
      </c>
      <c r="C53" s="1244">
        <v>7</v>
      </c>
      <c r="D53" s="1244">
        <v>0</v>
      </c>
      <c r="E53" s="1244">
        <v>0</v>
      </c>
      <c r="F53" s="1244">
        <v>2</v>
      </c>
      <c r="G53" s="1187">
        <v>9</v>
      </c>
      <c r="H53" s="1163"/>
    </row>
    <row r="54" spans="2:8" ht="18" customHeight="1" x14ac:dyDescent="0.2">
      <c r="B54" s="1199" t="s">
        <v>225</v>
      </c>
      <c r="C54" s="1244">
        <v>15</v>
      </c>
      <c r="D54" s="1244">
        <v>13</v>
      </c>
      <c r="E54" s="1244">
        <v>2</v>
      </c>
      <c r="F54" s="1244">
        <v>1</v>
      </c>
      <c r="G54" s="1187">
        <v>31</v>
      </c>
      <c r="H54" s="1163"/>
    </row>
    <row r="55" spans="2:8" ht="18" customHeight="1" x14ac:dyDescent="0.2">
      <c r="B55" s="1199" t="s">
        <v>1771</v>
      </c>
      <c r="C55" s="1244">
        <v>7</v>
      </c>
      <c r="D55" s="1244">
        <v>10</v>
      </c>
      <c r="E55" s="1244">
        <v>0</v>
      </c>
      <c r="F55" s="1244">
        <v>5</v>
      </c>
      <c r="G55" s="1187">
        <v>22</v>
      </c>
      <c r="H55" s="1163"/>
    </row>
    <row r="56" spans="2:8" ht="18" customHeight="1" x14ac:dyDescent="0.2">
      <c r="B56" s="1199" t="s">
        <v>1772</v>
      </c>
      <c r="C56" s="1244">
        <v>2</v>
      </c>
      <c r="D56" s="1244">
        <v>2</v>
      </c>
      <c r="E56" s="1244">
        <v>0</v>
      </c>
      <c r="F56" s="1244">
        <v>1</v>
      </c>
      <c r="G56" s="1187">
        <v>5</v>
      </c>
      <c r="H56" s="1163"/>
    </row>
    <row r="57" spans="2:8" ht="18" customHeight="1" x14ac:dyDescent="0.2">
      <c r="B57" s="1199" t="s">
        <v>1773</v>
      </c>
      <c r="C57" s="1244">
        <v>5</v>
      </c>
      <c r="D57" s="1244">
        <v>7</v>
      </c>
      <c r="E57" s="1244">
        <v>2</v>
      </c>
      <c r="F57" s="1244">
        <v>3</v>
      </c>
      <c r="G57" s="1187">
        <v>17</v>
      </c>
      <c r="H57" s="1163"/>
    </row>
    <row r="58" spans="2:8" ht="18" customHeight="1" x14ac:dyDescent="0.2">
      <c r="B58" s="1199" t="s">
        <v>1219</v>
      </c>
      <c r="C58" s="1244">
        <v>0</v>
      </c>
      <c r="D58" s="1244">
        <v>2</v>
      </c>
      <c r="E58" s="1244">
        <v>0</v>
      </c>
      <c r="F58" s="1244">
        <v>0</v>
      </c>
      <c r="G58" s="1187">
        <v>2</v>
      </c>
      <c r="H58" s="1163"/>
    </row>
    <row r="59" spans="2:8" ht="18" customHeight="1" x14ac:dyDescent="0.2">
      <c r="B59" s="1199" t="s">
        <v>1775</v>
      </c>
      <c r="C59" s="1244">
        <v>0</v>
      </c>
      <c r="D59" s="1244">
        <v>4</v>
      </c>
      <c r="E59" s="1244">
        <v>1</v>
      </c>
      <c r="F59" s="1244">
        <v>1</v>
      </c>
      <c r="G59" s="1187">
        <v>6</v>
      </c>
      <c r="H59" s="1163"/>
    </row>
    <row r="60" spans="2:8" ht="18" customHeight="1" x14ac:dyDescent="0.2">
      <c r="B60" s="1199" t="s">
        <v>232</v>
      </c>
      <c r="C60" s="1244">
        <v>41</v>
      </c>
      <c r="D60" s="1244">
        <v>33</v>
      </c>
      <c r="E60" s="1244">
        <v>5</v>
      </c>
      <c r="F60" s="1244">
        <v>6</v>
      </c>
      <c r="G60" s="1187">
        <v>85</v>
      </c>
      <c r="H60" s="1163"/>
    </row>
    <row r="61" spans="2:8" ht="18" customHeight="1" x14ac:dyDescent="0.2">
      <c r="B61" s="1199" t="s">
        <v>1945</v>
      </c>
      <c r="C61" s="1244"/>
      <c r="D61" s="1244">
        <v>1</v>
      </c>
      <c r="E61" s="1244"/>
      <c r="F61" s="1244"/>
      <c r="G61" s="1187">
        <v>1</v>
      </c>
      <c r="H61" s="1163"/>
    </row>
    <row r="62" spans="2:8" ht="15" x14ac:dyDescent="0.2">
      <c r="B62" s="1384" t="s">
        <v>1874</v>
      </c>
      <c r="C62" s="1348">
        <v>126</v>
      </c>
      <c r="D62" s="1348">
        <v>114</v>
      </c>
      <c r="E62" s="1348">
        <v>24</v>
      </c>
      <c r="F62" s="1348">
        <v>40</v>
      </c>
      <c r="G62" s="1348">
        <v>304</v>
      </c>
      <c r="H62" s="1163"/>
    </row>
    <row r="63" spans="2:8" x14ac:dyDescent="0.2">
      <c r="B63" s="1827" t="str">
        <f>'37'!B25:G25</f>
        <v>Nota: La información se encuentra actualizada al 28-02-2021</v>
      </c>
      <c r="C63" s="1827"/>
      <c r="D63" s="1827"/>
      <c r="E63" s="1827"/>
      <c r="F63" s="1827"/>
      <c r="G63" s="1827"/>
      <c r="H63" s="1048"/>
    </row>
    <row r="64" spans="2:8" ht="15.75" customHeight="1" x14ac:dyDescent="0.2">
      <c r="B64" s="1313"/>
      <c r="C64" s="1313"/>
      <c r="D64" s="1313"/>
      <c r="E64" s="1313"/>
      <c r="F64" s="1313"/>
      <c r="G64" s="1313"/>
      <c r="H64" s="1314"/>
    </row>
    <row r="65" spans="2:8" ht="19.5" customHeight="1" x14ac:dyDescent="0.2">
      <c r="B65" s="1313"/>
      <c r="C65" s="1385"/>
      <c r="D65" s="1385"/>
      <c r="E65" s="1385"/>
      <c r="F65" s="1385"/>
      <c r="G65" s="1313"/>
      <c r="H65" s="1314"/>
    </row>
    <row r="66" spans="2:8" ht="19.5" customHeight="1" x14ac:dyDescent="0.2">
      <c r="B66" s="1313"/>
      <c r="C66" s="1385"/>
      <c r="D66" s="1385"/>
      <c r="E66" s="1385"/>
      <c r="F66" s="1385"/>
      <c r="G66" s="1313"/>
      <c r="H66" s="1314"/>
    </row>
    <row r="67" spans="2:8" ht="16.149999999999999" customHeight="1" x14ac:dyDescent="0.2">
      <c r="C67" s="1385"/>
      <c r="D67" s="1385"/>
      <c r="E67" s="1385"/>
      <c r="F67" s="1385"/>
      <c r="H67" s="1124"/>
    </row>
    <row r="68" spans="2:8" x14ac:dyDescent="0.2">
      <c r="H68" s="1124"/>
    </row>
    <row r="69" spans="2:8" x14ac:dyDescent="0.2">
      <c r="H69" s="1124"/>
    </row>
    <row r="70" spans="2:8" x14ac:dyDescent="0.2">
      <c r="H70" s="1124"/>
    </row>
    <row r="71" spans="2:8" x14ac:dyDescent="0.2">
      <c r="H71" s="1124"/>
    </row>
    <row r="72" spans="2:8" x14ac:dyDescent="0.2">
      <c r="E72" s="1090"/>
      <c r="F72" s="1090"/>
      <c r="H72" s="1124"/>
    </row>
    <row r="73" spans="2:8" x14ac:dyDescent="0.2">
      <c r="E73" s="1090"/>
      <c r="F73" s="1090"/>
      <c r="H73" s="1124"/>
    </row>
    <row r="74" spans="2:8" x14ac:dyDescent="0.2">
      <c r="E74" s="1090"/>
      <c r="F74" s="1090"/>
      <c r="H74" s="1124"/>
    </row>
    <row r="75" spans="2:8" x14ac:dyDescent="0.2">
      <c r="E75" s="1090"/>
      <c r="F75" s="1090"/>
      <c r="H75" s="1124"/>
    </row>
    <row r="76" spans="2:8" x14ac:dyDescent="0.2">
      <c r="E76" s="1090"/>
      <c r="F76" s="1090"/>
      <c r="H76" s="1124"/>
    </row>
    <row r="77" spans="2:8" x14ac:dyDescent="0.2">
      <c r="E77" s="1090"/>
      <c r="F77" s="1090"/>
      <c r="H77" s="1124"/>
    </row>
    <row r="78" spans="2:8" x14ac:dyDescent="0.2">
      <c r="E78" s="1090"/>
      <c r="F78" s="1090"/>
      <c r="H78" s="1124"/>
    </row>
    <row r="79" spans="2:8" x14ac:dyDescent="0.2">
      <c r="E79" s="1090"/>
      <c r="F79" s="1090"/>
      <c r="H79" s="1124"/>
    </row>
    <row r="80" spans="2:8" x14ac:dyDescent="0.2">
      <c r="E80" s="1090"/>
      <c r="F80" s="1090"/>
      <c r="H80" s="1124"/>
    </row>
    <row r="81" spans="5:8" x14ac:dyDescent="0.2">
      <c r="E81" s="1090"/>
      <c r="F81" s="1090"/>
      <c r="H81" s="1124"/>
    </row>
    <row r="82" spans="5:8" x14ac:dyDescent="0.2">
      <c r="E82" s="1090"/>
      <c r="F82" s="1090"/>
      <c r="H82" s="1124"/>
    </row>
    <row r="83" spans="5:8" x14ac:dyDescent="0.2">
      <c r="E83" s="1090"/>
      <c r="F83" s="1090"/>
      <c r="H83" s="1124"/>
    </row>
    <row r="84" spans="5:8" x14ac:dyDescent="0.2">
      <c r="E84" s="1090"/>
      <c r="F84" s="1090"/>
      <c r="H84" s="1124"/>
    </row>
    <row r="85" spans="5:8" x14ac:dyDescent="0.2">
      <c r="E85" s="1090"/>
      <c r="F85" s="1090"/>
    </row>
    <row r="86" spans="5:8" x14ac:dyDescent="0.2">
      <c r="E86" s="1090"/>
      <c r="F86" s="1090"/>
    </row>
    <row r="87" spans="5:8" x14ac:dyDescent="0.2">
      <c r="E87" s="1090"/>
      <c r="F87" s="1090"/>
    </row>
    <row r="88" spans="5:8" x14ac:dyDescent="0.2">
      <c r="E88" s="1090"/>
      <c r="F88" s="1090"/>
    </row>
  </sheetData>
  <mergeCells count="5">
    <mergeCell ref="B2:G2"/>
    <mergeCell ref="B3:G3"/>
    <mergeCell ref="B4:G4"/>
    <mergeCell ref="B5:G5"/>
    <mergeCell ref="B63:G63"/>
  </mergeCells>
  <hyperlinks>
    <hyperlink ref="H2" location="'Indice Total'!A7" display="Volver" xr:uid="{00000000-0004-0000-2500-000000000000}"/>
  </hyperlinks>
  <pageMargins left="0.7" right="0.7" top="0.75" bottom="0.75" header="0.3" footer="0.3"/>
  <pageSetup paperSize="14" orientation="portrait" verticalDpi="599"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0" tint="-0.499984740745262"/>
  </sheetPr>
  <dimension ref="B1:F68"/>
  <sheetViews>
    <sheetView showGridLines="0" zoomScale="90" zoomScaleNormal="90" workbookViewId="0"/>
  </sheetViews>
  <sheetFormatPr baseColWidth="10" defaultColWidth="11.42578125" defaultRowHeight="12.75" x14ac:dyDescent="0.2"/>
  <cols>
    <col min="1" max="1" width="20" style="891" customWidth="1"/>
    <col min="2" max="2" width="43.140625" style="891" customWidth="1"/>
    <col min="3" max="4" width="11.7109375" style="891" customWidth="1"/>
    <col min="5" max="5" width="11.7109375" style="1283" customWidth="1"/>
    <col min="6" max="6" width="11.42578125" style="1108"/>
    <col min="7" max="16384" width="11.42578125" style="891"/>
  </cols>
  <sheetData>
    <row r="1" spans="2:6" ht="42.95" customHeight="1" x14ac:dyDescent="0.2">
      <c r="B1" s="1377"/>
      <c r="C1" s="1378"/>
      <c r="D1" s="1124"/>
      <c r="E1" s="1162"/>
    </row>
    <row r="2" spans="2:6" ht="21.75" customHeight="1" x14ac:dyDescent="0.2">
      <c r="B2" s="1721" t="s">
        <v>1946</v>
      </c>
      <c r="C2" s="1721"/>
      <c r="D2" s="1721"/>
      <c r="E2" s="1721"/>
      <c r="F2" s="1" t="s">
        <v>16</v>
      </c>
    </row>
    <row r="3" spans="2:6" ht="36" customHeight="1" x14ac:dyDescent="0.2">
      <c r="B3" s="1713" t="s">
        <v>1947</v>
      </c>
      <c r="C3" s="1713"/>
      <c r="D3" s="1713"/>
      <c r="E3" s="1713"/>
    </row>
    <row r="4" spans="2:6" ht="19.149999999999999" customHeight="1" thickBot="1" x14ac:dyDescent="0.25">
      <c r="B4" s="1745">
        <v>2020</v>
      </c>
      <c r="C4" s="1745"/>
      <c r="D4" s="1745"/>
      <c r="E4" s="1745"/>
    </row>
    <row r="5" spans="2:6" ht="24.75" customHeight="1" x14ac:dyDescent="0.25">
      <c r="B5" s="1828"/>
      <c r="C5" s="1828"/>
      <c r="D5" s="1828"/>
      <c r="E5" s="1828"/>
    </row>
    <row r="6" spans="2:6" ht="25.5" customHeight="1" x14ac:dyDescent="0.2">
      <c r="B6" s="1379" t="s">
        <v>1020</v>
      </c>
      <c r="C6" s="931" t="s">
        <v>1</v>
      </c>
      <c r="D6" s="931" t="s">
        <v>2</v>
      </c>
      <c r="E6" s="931" t="s">
        <v>0</v>
      </c>
    </row>
    <row r="7" spans="2:6" ht="18" customHeight="1" x14ac:dyDescent="0.25">
      <c r="B7" s="1306" t="s">
        <v>1907</v>
      </c>
      <c r="C7" s="1334"/>
      <c r="D7" s="1334"/>
      <c r="E7" s="1382"/>
    </row>
    <row r="8" spans="2:6" ht="18" customHeight="1" x14ac:dyDescent="0.2">
      <c r="B8" s="1199" t="s">
        <v>217</v>
      </c>
      <c r="C8" s="1182">
        <v>2</v>
      </c>
      <c r="D8" s="1182">
        <v>1</v>
      </c>
      <c r="E8" s="1187">
        <v>3</v>
      </c>
    </row>
    <row r="9" spans="2:6" ht="18" customHeight="1" x14ac:dyDescent="0.2">
      <c r="B9" s="1199" t="s">
        <v>218</v>
      </c>
      <c r="C9" s="1182">
        <v>5</v>
      </c>
      <c r="D9" s="1182">
        <v>2</v>
      </c>
      <c r="E9" s="1187">
        <v>7</v>
      </c>
    </row>
    <row r="10" spans="2:6" ht="18" customHeight="1" x14ac:dyDescent="0.2">
      <c r="B10" s="1199" t="s">
        <v>219</v>
      </c>
      <c r="C10" s="1182">
        <v>18</v>
      </c>
      <c r="D10" s="1182"/>
      <c r="E10" s="1187">
        <v>18</v>
      </c>
    </row>
    <row r="11" spans="2:6" ht="18" customHeight="1" x14ac:dyDescent="0.2">
      <c r="B11" s="1199" t="s">
        <v>220</v>
      </c>
      <c r="C11" s="1182">
        <v>7</v>
      </c>
      <c r="D11" s="1182"/>
      <c r="E11" s="1187">
        <v>7</v>
      </c>
    </row>
    <row r="12" spans="2:6" ht="18" customHeight="1" x14ac:dyDescent="0.2">
      <c r="B12" s="1199" t="s">
        <v>221</v>
      </c>
      <c r="C12" s="1182">
        <v>7</v>
      </c>
      <c r="D12" s="1182">
        <v>1</v>
      </c>
      <c r="E12" s="1187">
        <v>8</v>
      </c>
    </row>
    <row r="13" spans="2:6" ht="18" customHeight="1" x14ac:dyDescent="0.2">
      <c r="B13" s="1199" t="s">
        <v>222</v>
      </c>
      <c r="C13" s="1182">
        <v>13</v>
      </c>
      <c r="D13" s="1182"/>
      <c r="E13" s="1187">
        <v>13</v>
      </c>
    </row>
    <row r="14" spans="2:6" ht="18" customHeight="1" x14ac:dyDescent="0.2">
      <c r="B14" s="1199" t="s">
        <v>1218</v>
      </c>
      <c r="C14" s="1182">
        <v>8</v>
      </c>
      <c r="D14" s="1182"/>
      <c r="E14" s="1187">
        <v>8</v>
      </c>
    </row>
    <row r="15" spans="2:6" ht="18" customHeight="1" x14ac:dyDescent="0.2">
      <c r="B15" s="1199" t="s">
        <v>224</v>
      </c>
      <c r="C15" s="1182">
        <v>17</v>
      </c>
      <c r="D15" s="1182"/>
      <c r="E15" s="1187">
        <v>17</v>
      </c>
    </row>
    <row r="16" spans="2:6" ht="18" customHeight="1" x14ac:dyDescent="0.2">
      <c r="B16" s="1199" t="s">
        <v>231</v>
      </c>
      <c r="C16" s="1182">
        <v>2</v>
      </c>
      <c r="D16" s="1182"/>
      <c r="E16" s="1187">
        <v>2</v>
      </c>
      <c r="F16" s="891"/>
    </row>
    <row r="17" spans="2:5" ht="18" customHeight="1" x14ac:dyDescent="0.2">
      <c r="B17" s="1199" t="s">
        <v>225</v>
      </c>
      <c r="C17" s="1182">
        <v>18</v>
      </c>
      <c r="D17" s="1182"/>
      <c r="E17" s="1187">
        <v>18</v>
      </c>
    </row>
    <row r="18" spans="2:5" ht="18" customHeight="1" x14ac:dyDescent="0.2">
      <c r="B18" s="1199" t="s">
        <v>1771</v>
      </c>
      <c r="C18" s="1182">
        <v>14</v>
      </c>
      <c r="D18" s="1182"/>
      <c r="E18" s="1187">
        <v>14</v>
      </c>
    </row>
    <row r="19" spans="2:5" ht="18" customHeight="1" x14ac:dyDescent="0.2">
      <c r="B19" s="1199" t="s">
        <v>1772</v>
      </c>
      <c r="C19" s="1182">
        <v>3</v>
      </c>
      <c r="D19" s="1182"/>
      <c r="E19" s="1187">
        <v>3</v>
      </c>
    </row>
    <row r="20" spans="2:5" ht="18" customHeight="1" x14ac:dyDescent="0.2">
      <c r="B20" s="1199" t="s">
        <v>1773</v>
      </c>
      <c r="C20" s="1182">
        <v>14</v>
      </c>
      <c r="D20" s="1182">
        <v>1</v>
      </c>
      <c r="E20" s="1187">
        <v>15</v>
      </c>
    </row>
    <row r="21" spans="2:5" ht="18" customHeight="1" x14ac:dyDescent="0.2">
      <c r="B21" s="1199" t="s">
        <v>1219</v>
      </c>
      <c r="C21" s="1182">
        <v>2</v>
      </c>
      <c r="D21" s="1182"/>
      <c r="E21" s="1187">
        <v>2</v>
      </c>
    </row>
    <row r="22" spans="2:5" ht="18" customHeight="1" x14ac:dyDescent="0.2">
      <c r="B22" s="1199" t="s">
        <v>1775</v>
      </c>
      <c r="C22" s="1182">
        <v>5</v>
      </c>
      <c r="D22" s="1182"/>
      <c r="E22" s="1187">
        <v>5</v>
      </c>
    </row>
    <row r="23" spans="2:5" ht="18" customHeight="1" x14ac:dyDescent="0.2">
      <c r="B23" s="1199" t="s">
        <v>232</v>
      </c>
      <c r="C23" s="1182">
        <v>32</v>
      </c>
      <c r="D23" s="1182"/>
      <c r="E23" s="1187">
        <v>32</v>
      </c>
    </row>
    <row r="24" spans="2:5" ht="18" customHeight="1" x14ac:dyDescent="0.2">
      <c r="B24" s="1199" t="s">
        <v>1945</v>
      </c>
      <c r="C24" s="1182">
        <v>1</v>
      </c>
      <c r="D24" s="1182"/>
      <c r="E24" s="1187">
        <v>1</v>
      </c>
    </row>
    <row r="25" spans="2:5" ht="18" customHeight="1" x14ac:dyDescent="0.2">
      <c r="B25" s="1303" t="s">
        <v>1854</v>
      </c>
      <c r="C25" s="1348">
        <v>168</v>
      </c>
      <c r="D25" s="1348">
        <v>5</v>
      </c>
      <c r="E25" s="1187">
        <v>173</v>
      </c>
    </row>
    <row r="26" spans="2:5" ht="18" customHeight="1" x14ac:dyDescent="0.2">
      <c r="B26" s="1306" t="s">
        <v>1908</v>
      </c>
      <c r="C26" s="1386"/>
      <c r="D26" s="1386"/>
      <c r="E26" s="1382"/>
    </row>
    <row r="27" spans="2:5" ht="18" customHeight="1" x14ac:dyDescent="0.2">
      <c r="B27" s="1199" t="s">
        <v>217</v>
      </c>
      <c r="C27" s="1182">
        <v>1</v>
      </c>
      <c r="D27" s="1182"/>
      <c r="E27" s="1187">
        <v>1</v>
      </c>
    </row>
    <row r="28" spans="2:5" ht="18" customHeight="1" x14ac:dyDescent="0.2">
      <c r="B28" s="1199" t="s">
        <v>218</v>
      </c>
      <c r="C28" s="1182">
        <v>2</v>
      </c>
      <c r="D28" s="1182"/>
      <c r="E28" s="1187">
        <v>2</v>
      </c>
    </row>
    <row r="29" spans="2:5" ht="18" customHeight="1" x14ac:dyDescent="0.2">
      <c r="B29" s="1199" t="s">
        <v>219</v>
      </c>
      <c r="C29" s="1182">
        <v>2</v>
      </c>
      <c r="D29" s="1182">
        <v>1</v>
      </c>
      <c r="E29" s="1187">
        <v>3</v>
      </c>
    </row>
    <row r="30" spans="2:5" ht="18" customHeight="1" x14ac:dyDescent="0.2">
      <c r="B30" s="1199" t="s">
        <v>220</v>
      </c>
      <c r="C30" s="1182">
        <v>3</v>
      </c>
      <c r="D30" s="1182"/>
      <c r="E30" s="1187">
        <v>3</v>
      </c>
    </row>
    <row r="31" spans="2:5" ht="18" customHeight="1" x14ac:dyDescent="0.2">
      <c r="B31" s="1199" t="s">
        <v>221</v>
      </c>
      <c r="C31" s="1182">
        <v>3</v>
      </c>
      <c r="D31" s="1182">
        <v>2</v>
      </c>
      <c r="E31" s="1187">
        <v>5</v>
      </c>
    </row>
    <row r="32" spans="2:5" ht="18" customHeight="1" x14ac:dyDescent="0.2">
      <c r="B32" s="1199" t="s">
        <v>222</v>
      </c>
      <c r="C32" s="1182">
        <v>11</v>
      </c>
      <c r="D32" s="1182">
        <v>1</v>
      </c>
      <c r="E32" s="1187">
        <v>12</v>
      </c>
    </row>
    <row r="33" spans="2:5" ht="18" customHeight="1" x14ac:dyDescent="0.2">
      <c r="B33" s="1199" t="s">
        <v>1218</v>
      </c>
      <c r="C33" s="1182">
        <v>12</v>
      </c>
      <c r="D33" s="1182"/>
      <c r="E33" s="1187">
        <v>12</v>
      </c>
    </row>
    <row r="34" spans="2:5" s="891" customFormat="1" ht="18" customHeight="1" x14ac:dyDescent="0.2">
      <c r="B34" s="1199" t="s">
        <v>224</v>
      </c>
      <c r="C34" s="1182">
        <v>4</v>
      </c>
      <c r="D34" s="1182">
        <v>3</v>
      </c>
      <c r="E34" s="1187">
        <v>7</v>
      </c>
    </row>
    <row r="35" spans="2:5" ht="18" customHeight="1" x14ac:dyDescent="0.2">
      <c r="B35" s="1199" t="s">
        <v>231</v>
      </c>
      <c r="C35" s="1182">
        <v>5</v>
      </c>
      <c r="D35" s="1182">
        <v>2</v>
      </c>
      <c r="E35" s="1187">
        <v>7</v>
      </c>
    </row>
    <row r="36" spans="2:5" ht="18" customHeight="1" x14ac:dyDescent="0.2">
      <c r="B36" s="1199" t="s">
        <v>225</v>
      </c>
      <c r="C36" s="1182">
        <v>12</v>
      </c>
      <c r="D36" s="1182">
        <v>1</v>
      </c>
      <c r="E36" s="1187">
        <v>13</v>
      </c>
    </row>
    <row r="37" spans="2:5" ht="18" customHeight="1" x14ac:dyDescent="0.2">
      <c r="B37" s="1199" t="s">
        <v>1771</v>
      </c>
      <c r="C37" s="1182">
        <v>8</v>
      </c>
      <c r="D37" s="1182"/>
      <c r="E37" s="1187">
        <v>8</v>
      </c>
    </row>
    <row r="38" spans="2:5" ht="18" customHeight="1" x14ac:dyDescent="0.2">
      <c r="B38" s="1199" t="s">
        <v>1772</v>
      </c>
      <c r="C38" s="1182">
        <v>2</v>
      </c>
      <c r="D38" s="1182"/>
      <c r="E38" s="1187">
        <v>2</v>
      </c>
    </row>
    <row r="39" spans="2:5" ht="18" customHeight="1" x14ac:dyDescent="0.2">
      <c r="B39" s="1199" t="s">
        <v>1773</v>
      </c>
      <c r="C39" s="1182">
        <v>2</v>
      </c>
      <c r="D39" s="1182"/>
      <c r="E39" s="1187">
        <v>2</v>
      </c>
    </row>
    <row r="40" spans="2:5" ht="18" customHeight="1" x14ac:dyDescent="0.2">
      <c r="B40" s="1199" t="s">
        <v>1219</v>
      </c>
      <c r="C40" s="1182"/>
      <c r="D40" s="1182"/>
      <c r="E40" s="1187">
        <v>0</v>
      </c>
    </row>
    <row r="41" spans="2:5" ht="18" customHeight="1" x14ac:dyDescent="0.2">
      <c r="B41" s="1199" t="s">
        <v>1775</v>
      </c>
      <c r="C41" s="1182">
        <v>1</v>
      </c>
      <c r="D41" s="1182"/>
      <c r="E41" s="1187">
        <v>1</v>
      </c>
    </row>
    <row r="42" spans="2:5" ht="18" customHeight="1" x14ac:dyDescent="0.2">
      <c r="B42" s="1199" t="s">
        <v>232</v>
      </c>
      <c r="C42" s="1182">
        <v>46</v>
      </c>
      <c r="D42" s="1182">
        <v>7</v>
      </c>
      <c r="E42" s="1187">
        <v>53</v>
      </c>
    </row>
    <row r="43" spans="2:5" ht="18" customHeight="1" x14ac:dyDescent="0.2">
      <c r="B43" s="1303" t="s">
        <v>1856</v>
      </c>
      <c r="C43" s="1348">
        <v>114</v>
      </c>
      <c r="D43" s="1348">
        <v>17</v>
      </c>
      <c r="E43" s="1187">
        <v>131</v>
      </c>
    </row>
    <row r="44" spans="2:5" ht="18" customHeight="1" x14ac:dyDescent="0.2">
      <c r="B44" s="1306" t="s">
        <v>1857</v>
      </c>
      <c r="C44" s="1381"/>
      <c r="D44" s="1381"/>
      <c r="E44" s="1382"/>
    </row>
    <row r="45" spans="2:5" ht="18" customHeight="1" x14ac:dyDescent="0.2">
      <c r="B45" s="1199" t="s">
        <v>217</v>
      </c>
      <c r="C45" s="1244">
        <v>3</v>
      </c>
      <c r="D45" s="1244">
        <v>1</v>
      </c>
      <c r="E45" s="1187">
        <v>4</v>
      </c>
    </row>
    <row r="46" spans="2:5" ht="18" customHeight="1" x14ac:dyDescent="0.2">
      <c r="B46" s="1199" t="s">
        <v>218</v>
      </c>
      <c r="C46" s="1244">
        <v>7</v>
      </c>
      <c r="D46" s="1244">
        <v>2</v>
      </c>
      <c r="E46" s="1187">
        <v>9</v>
      </c>
    </row>
    <row r="47" spans="2:5" ht="18" customHeight="1" x14ac:dyDescent="0.2">
      <c r="B47" s="1199" t="s">
        <v>219</v>
      </c>
      <c r="C47" s="1244">
        <v>20</v>
      </c>
      <c r="D47" s="1244">
        <v>1</v>
      </c>
      <c r="E47" s="1187">
        <v>21</v>
      </c>
    </row>
    <row r="48" spans="2:5" ht="18" customHeight="1" x14ac:dyDescent="0.2">
      <c r="B48" s="1199" t="s">
        <v>220</v>
      </c>
      <c r="C48" s="1244">
        <v>10</v>
      </c>
      <c r="D48" s="1244">
        <v>0</v>
      </c>
      <c r="E48" s="1187">
        <v>10</v>
      </c>
    </row>
    <row r="49" spans="2:6" ht="18" customHeight="1" x14ac:dyDescent="0.2">
      <c r="B49" s="1199" t="s">
        <v>221</v>
      </c>
      <c r="C49" s="1244">
        <v>10</v>
      </c>
      <c r="D49" s="1244">
        <v>3</v>
      </c>
      <c r="E49" s="1187">
        <v>13</v>
      </c>
    </row>
    <row r="50" spans="2:6" ht="18" customHeight="1" x14ac:dyDescent="0.2">
      <c r="B50" s="1199" t="s">
        <v>222</v>
      </c>
      <c r="C50" s="1244">
        <v>24</v>
      </c>
      <c r="D50" s="1244">
        <v>1</v>
      </c>
      <c r="E50" s="1187">
        <v>25</v>
      </c>
    </row>
    <row r="51" spans="2:6" ht="18" customHeight="1" x14ac:dyDescent="0.2">
      <c r="B51" s="1199" t="s">
        <v>1218</v>
      </c>
      <c r="C51" s="1244">
        <v>20</v>
      </c>
      <c r="D51" s="1244">
        <v>0</v>
      </c>
      <c r="E51" s="1187">
        <v>20</v>
      </c>
    </row>
    <row r="52" spans="2:6" ht="18" customHeight="1" x14ac:dyDescent="0.2">
      <c r="B52" s="1199" t="s">
        <v>224</v>
      </c>
      <c r="C52" s="1244">
        <v>21</v>
      </c>
      <c r="D52" s="1244">
        <v>3</v>
      </c>
      <c r="E52" s="1187">
        <v>24</v>
      </c>
      <c r="F52" s="891"/>
    </row>
    <row r="53" spans="2:6" ht="18" customHeight="1" x14ac:dyDescent="0.2">
      <c r="B53" s="1199" t="s">
        <v>231</v>
      </c>
      <c r="C53" s="1244">
        <v>7</v>
      </c>
      <c r="D53" s="1244">
        <v>2</v>
      </c>
      <c r="E53" s="1187">
        <v>9</v>
      </c>
    </row>
    <row r="54" spans="2:6" ht="18" customHeight="1" x14ac:dyDescent="0.2">
      <c r="B54" s="1199" t="s">
        <v>225</v>
      </c>
      <c r="C54" s="1244">
        <v>30</v>
      </c>
      <c r="D54" s="1244">
        <v>1</v>
      </c>
      <c r="E54" s="1187">
        <v>31</v>
      </c>
    </row>
    <row r="55" spans="2:6" ht="18" customHeight="1" x14ac:dyDescent="0.2">
      <c r="B55" s="1199" t="s">
        <v>1771</v>
      </c>
      <c r="C55" s="1244">
        <v>22</v>
      </c>
      <c r="D55" s="1244">
        <v>0</v>
      </c>
      <c r="E55" s="1187">
        <v>22</v>
      </c>
    </row>
    <row r="56" spans="2:6" ht="18" customHeight="1" x14ac:dyDescent="0.2">
      <c r="B56" s="1199" t="s">
        <v>1772</v>
      </c>
      <c r="C56" s="1244">
        <v>5</v>
      </c>
      <c r="D56" s="1244">
        <v>0</v>
      </c>
      <c r="E56" s="1187">
        <v>5</v>
      </c>
    </row>
    <row r="57" spans="2:6" ht="18" customHeight="1" x14ac:dyDescent="0.2">
      <c r="B57" s="1199" t="s">
        <v>1773</v>
      </c>
      <c r="C57" s="1244">
        <v>16</v>
      </c>
      <c r="D57" s="1244">
        <v>1</v>
      </c>
      <c r="E57" s="1187">
        <v>17</v>
      </c>
    </row>
    <row r="58" spans="2:6" ht="18" customHeight="1" x14ac:dyDescent="0.2">
      <c r="B58" s="1199" t="s">
        <v>1219</v>
      </c>
      <c r="C58" s="1244">
        <v>2</v>
      </c>
      <c r="D58" s="1244">
        <v>0</v>
      </c>
      <c r="E58" s="1187">
        <v>2</v>
      </c>
    </row>
    <row r="59" spans="2:6" ht="18" customHeight="1" x14ac:dyDescent="0.2">
      <c r="B59" s="1199" t="s">
        <v>1775</v>
      </c>
      <c r="C59" s="1244">
        <v>6</v>
      </c>
      <c r="D59" s="1244">
        <v>0</v>
      </c>
      <c r="E59" s="1187">
        <v>6</v>
      </c>
    </row>
    <row r="60" spans="2:6" ht="18" customHeight="1" x14ac:dyDescent="0.2">
      <c r="B60" s="1199" t="s">
        <v>232</v>
      </c>
      <c r="C60" s="1244">
        <v>78</v>
      </c>
      <c r="D60" s="1244">
        <v>7</v>
      </c>
      <c r="E60" s="1187">
        <v>85</v>
      </c>
      <c r="F60" s="891"/>
    </row>
    <row r="61" spans="2:6" ht="18" customHeight="1" x14ac:dyDescent="0.2">
      <c r="B61" s="1199" t="s">
        <v>1945</v>
      </c>
      <c r="C61" s="1244">
        <v>1</v>
      </c>
      <c r="D61" s="1244"/>
      <c r="E61" s="1187">
        <v>1</v>
      </c>
      <c r="F61" s="891"/>
    </row>
    <row r="62" spans="2:6" ht="15" x14ac:dyDescent="0.2">
      <c r="B62" s="1384" t="s">
        <v>1874</v>
      </c>
      <c r="C62" s="1348">
        <v>282</v>
      </c>
      <c r="D62" s="1348">
        <v>22</v>
      </c>
      <c r="E62" s="1187">
        <v>304</v>
      </c>
      <c r="F62" s="891"/>
    </row>
    <row r="63" spans="2:6" x14ac:dyDescent="0.2">
      <c r="B63" s="1829" t="str">
        <f>'37'!B25:G25</f>
        <v>Nota: La información se encuentra actualizada al 28-02-2021</v>
      </c>
      <c r="C63" s="1829"/>
      <c r="D63" s="1829"/>
      <c r="E63" s="1829"/>
      <c r="F63" s="1387"/>
    </row>
    <row r="64" spans="2:6" x14ac:dyDescent="0.2">
      <c r="B64" s="1821"/>
      <c r="C64" s="1821"/>
      <c r="D64" s="1821"/>
      <c r="E64" s="1821"/>
    </row>
    <row r="65" spans="2:5" ht="15.75" customHeight="1" x14ac:dyDescent="0.2">
      <c r="B65" s="1821"/>
      <c r="C65" s="1821"/>
      <c r="D65" s="1821"/>
      <c r="E65" s="1821"/>
    </row>
    <row r="66" spans="2:5" ht="19.5" customHeight="1" x14ac:dyDescent="0.2">
      <c r="B66" s="1821"/>
      <c r="C66" s="1821"/>
      <c r="D66" s="1821"/>
      <c r="E66" s="1821"/>
    </row>
    <row r="67" spans="2:5" ht="19.5" customHeight="1" x14ac:dyDescent="0.2"/>
    <row r="68" spans="2:5" ht="27.75" customHeight="1" x14ac:dyDescent="0.2"/>
  </sheetData>
  <mergeCells count="8">
    <mergeCell ref="B65:E65"/>
    <mergeCell ref="B66:E66"/>
    <mergeCell ref="B2:E2"/>
    <mergeCell ref="B3:E3"/>
    <mergeCell ref="B4:E4"/>
    <mergeCell ref="B5:E5"/>
    <mergeCell ref="B63:E63"/>
    <mergeCell ref="B64:E64"/>
  </mergeCells>
  <hyperlinks>
    <hyperlink ref="F2" location="'Indice Total'!A7" display="Volver" xr:uid="{00000000-0004-0000-26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1"/>
  </sheetPr>
  <dimension ref="B1:D210"/>
  <sheetViews>
    <sheetView showGridLines="0" zoomScale="90" zoomScaleNormal="90" workbookViewId="0"/>
  </sheetViews>
  <sheetFormatPr baseColWidth="10" defaultRowHeight="15" x14ac:dyDescent="0.25"/>
  <cols>
    <col min="1" max="1" width="23.7109375" customWidth="1"/>
    <col min="2" max="2" width="10.85546875" customWidth="1"/>
    <col min="3" max="3" width="165.5703125" customWidth="1"/>
  </cols>
  <sheetData>
    <row r="1" spans="2:4" ht="42.95" customHeight="1" x14ac:dyDescent="0.35">
      <c r="C1" s="890" t="s">
        <v>17</v>
      </c>
    </row>
    <row r="2" spans="2:4" ht="30" customHeight="1" x14ac:dyDescent="0.25">
      <c r="C2" s="1005"/>
    </row>
    <row r="3" spans="2:4" ht="23.25" customHeight="1" x14ac:dyDescent="0.25">
      <c r="C3" s="1006" t="s">
        <v>129</v>
      </c>
    </row>
    <row r="4" spans="2:4" ht="24" customHeight="1" x14ac:dyDescent="0.25">
      <c r="B4" s="2" t="s">
        <v>15</v>
      </c>
    </row>
    <row r="5" spans="2:4" ht="25.5" customHeight="1" x14ac:dyDescent="0.25">
      <c r="B5" s="6">
        <v>1</v>
      </c>
      <c r="C5" t="s">
        <v>2568</v>
      </c>
    </row>
    <row r="6" spans="2:4" x14ac:dyDescent="0.25">
      <c r="B6" s="6">
        <v>2</v>
      </c>
      <c r="C6" t="s">
        <v>2569</v>
      </c>
    </row>
    <row r="7" spans="2:4" x14ac:dyDescent="0.25">
      <c r="B7" s="6">
        <v>3</v>
      </c>
      <c r="C7" t="s">
        <v>2570</v>
      </c>
      <c r="D7" s="1007"/>
    </row>
    <row r="8" spans="2:4" x14ac:dyDescent="0.25">
      <c r="B8" s="6">
        <v>4</v>
      </c>
      <c r="C8" t="s">
        <v>2571</v>
      </c>
    </row>
    <row r="9" spans="2:4" x14ac:dyDescent="0.25">
      <c r="B9" s="6">
        <v>5</v>
      </c>
      <c r="C9" t="s">
        <v>2572</v>
      </c>
    </row>
    <row r="10" spans="2:4" x14ac:dyDescent="0.25">
      <c r="B10" s="6">
        <v>6</v>
      </c>
      <c r="C10" t="s">
        <v>2573</v>
      </c>
    </row>
    <row r="11" spans="2:4" x14ac:dyDescent="0.25">
      <c r="B11" s="6">
        <v>7</v>
      </c>
      <c r="C11" t="s">
        <v>2574</v>
      </c>
    </row>
    <row r="12" spans="2:4" x14ac:dyDescent="0.25">
      <c r="B12" s="6">
        <v>8</v>
      </c>
      <c r="C12" t="s">
        <v>2575</v>
      </c>
    </row>
    <row r="13" spans="2:4" x14ac:dyDescent="0.25">
      <c r="B13" s="6">
        <v>9</v>
      </c>
      <c r="C13" t="s">
        <v>2576</v>
      </c>
    </row>
    <row r="14" spans="2:4" x14ac:dyDescent="0.25">
      <c r="B14" s="6">
        <v>10</v>
      </c>
      <c r="C14" t="s">
        <v>2577</v>
      </c>
    </row>
    <row r="15" spans="2:4" x14ac:dyDescent="0.25">
      <c r="B15" s="6">
        <v>11</v>
      </c>
      <c r="C15" t="s">
        <v>2578</v>
      </c>
    </row>
    <row r="16" spans="2:4" x14ac:dyDescent="0.25">
      <c r="B16" s="6">
        <v>12</v>
      </c>
      <c r="C16" t="s">
        <v>2579</v>
      </c>
    </row>
    <row r="17" spans="2:3" x14ac:dyDescent="0.25">
      <c r="B17" s="6">
        <v>13</v>
      </c>
      <c r="C17" t="s">
        <v>2580</v>
      </c>
    </row>
    <row r="18" spans="2:3" x14ac:dyDescent="0.25">
      <c r="B18" s="6">
        <v>14</v>
      </c>
      <c r="C18" t="s">
        <v>2581</v>
      </c>
    </row>
    <row r="19" spans="2:3" x14ac:dyDescent="0.25">
      <c r="B19" s="6">
        <v>15</v>
      </c>
      <c r="C19" t="s">
        <v>2582</v>
      </c>
    </row>
    <row r="20" spans="2:3" x14ac:dyDescent="0.25">
      <c r="B20" s="6">
        <v>16</v>
      </c>
      <c r="C20" t="s">
        <v>2583</v>
      </c>
    </row>
    <row r="21" spans="2:3" x14ac:dyDescent="0.25">
      <c r="B21" s="6">
        <v>17</v>
      </c>
      <c r="C21" t="s">
        <v>2584</v>
      </c>
    </row>
    <row r="22" spans="2:3" x14ac:dyDescent="0.25">
      <c r="B22" s="6">
        <v>18</v>
      </c>
      <c r="C22" t="s">
        <v>2585</v>
      </c>
    </row>
    <row r="23" spans="2:3" x14ac:dyDescent="0.25">
      <c r="B23" s="6">
        <v>19</v>
      </c>
      <c r="C23" t="s">
        <v>2586</v>
      </c>
    </row>
    <row r="24" spans="2:3" x14ac:dyDescent="0.25">
      <c r="B24" s="6">
        <v>20</v>
      </c>
      <c r="C24" t="s">
        <v>2587</v>
      </c>
    </row>
    <row r="25" spans="2:3" x14ac:dyDescent="0.25">
      <c r="B25" s="6">
        <v>21</v>
      </c>
      <c r="C25" t="s">
        <v>2588</v>
      </c>
    </row>
    <row r="26" spans="2:3" x14ac:dyDescent="0.25">
      <c r="B26" s="6">
        <v>22</v>
      </c>
      <c r="C26" t="s">
        <v>2589</v>
      </c>
    </row>
    <row r="27" spans="2:3" x14ac:dyDescent="0.25">
      <c r="B27" s="6">
        <v>23</v>
      </c>
      <c r="C27" t="s">
        <v>2590</v>
      </c>
    </row>
    <row r="28" spans="2:3" x14ac:dyDescent="0.25">
      <c r="B28" s="6">
        <v>24</v>
      </c>
      <c r="C28" t="s">
        <v>2591</v>
      </c>
    </row>
    <row r="29" spans="2:3" x14ac:dyDescent="0.25">
      <c r="B29" s="6">
        <v>25</v>
      </c>
      <c r="C29" t="s">
        <v>2592</v>
      </c>
    </row>
    <row r="30" spans="2:3" x14ac:dyDescent="0.25">
      <c r="B30" s="874">
        <v>26</v>
      </c>
      <c r="C30" t="s">
        <v>2593</v>
      </c>
    </row>
    <row r="31" spans="2:3" x14ac:dyDescent="0.25">
      <c r="B31" s="874">
        <v>27</v>
      </c>
      <c r="C31" t="s">
        <v>2594</v>
      </c>
    </row>
    <row r="32" spans="2:3" x14ac:dyDescent="0.25">
      <c r="B32" s="874">
        <v>28</v>
      </c>
      <c r="C32" t="s">
        <v>2595</v>
      </c>
    </row>
    <row r="33" spans="2:3" x14ac:dyDescent="0.25">
      <c r="B33" s="874">
        <v>29</v>
      </c>
      <c r="C33" t="s">
        <v>2596</v>
      </c>
    </row>
    <row r="34" spans="2:3" x14ac:dyDescent="0.25">
      <c r="B34" s="874">
        <v>30</v>
      </c>
      <c r="C34" t="s">
        <v>2597</v>
      </c>
    </row>
    <row r="35" spans="2:3" x14ac:dyDescent="0.25">
      <c r="B35" s="874">
        <v>31</v>
      </c>
      <c r="C35" t="s">
        <v>2598</v>
      </c>
    </row>
    <row r="36" spans="2:3" x14ac:dyDescent="0.25">
      <c r="B36" s="874">
        <v>32</v>
      </c>
      <c r="C36" t="s">
        <v>2599</v>
      </c>
    </row>
    <row r="37" spans="2:3" x14ac:dyDescent="0.25">
      <c r="B37" s="874">
        <v>33</v>
      </c>
      <c r="C37" t="s">
        <v>2600</v>
      </c>
    </row>
    <row r="38" spans="2:3" x14ac:dyDescent="0.25">
      <c r="B38" s="874">
        <v>34</v>
      </c>
      <c r="C38" t="s">
        <v>2601</v>
      </c>
    </row>
    <row r="39" spans="2:3" x14ac:dyDescent="0.25">
      <c r="B39" s="874">
        <v>35</v>
      </c>
      <c r="C39" t="s">
        <v>2602</v>
      </c>
    </row>
    <row r="40" spans="2:3" x14ac:dyDescent="0.25">
      <c r="B40" s="874">
        <v>36</v>
      </c>
      <c r="C40" t="s">
        <v>2603</v>
      </c>
    </row>
    <row r="41" spans="2:3" x14ac:dyDescent="0.25">
      <c r="B41" s="874">
        <v>37</v>
      </c>
      <c r="C41" t="s">
        <v>2604</v>
      </c>
    </row>
    <row r="42" spans="2:3" x14ac:dyDescent="0.25">
      <c r="B42" s="874">
        <v>38</v>
      </c>
      <c r="C42" t="s">
        <v>2605</v>
      </c>
    </row>
    <row r="43" spans="2:3" x14ac:dyDescent="0.25">
      <c r="B43" s="874">
        <v>39</v>
      </c>
      <c r="C43" t="s">
        <v>2606</v>
      </c>
    </row>
    <row r="44" spans="2:3" x14ac:dyDescent="0.25">
      <c r="B44" s="874">
        <v>40</v>
      </c>
      <c r="C44" t="s">
        <v>2607</v>
      </c>
    </row>
    <row r="45" spans="2:3" x14ac:dyDescent="0.25">
      <c r="B45" s="874">
        <v>41</v>
      </c>
      <c r="C45" t="s">
        <v>2608</v>
      </c>
    </row>
    <row r="46" spans="2:3" x14ac:dyDescent="0.25">
      <c r="B46" s="874">
        <v>42</v>
      </c>
      <c r="C46" t="s">
        <v>2609</v>
      </c>
    </row>
    <row r="47" spans="2:3" x14ac:dyDescent="0.25">
      <c r="B47" s="874">
        <v>43</v>
      </c>
      <c r="C47" t="s">
        <v>2610</v>
      </c>
    </row>
    <row r="48" spans="2:3" x14ac:dyDescent="0.25">
      <c r="B48" s="874">
        <v>44</v>
      </c>
      <c r="C48" t="s">
        <v>2611</v>
      </c>
    </row>
    <row r="49" spans="2:3" x14ac:dyDescent="0.25">
      <c r="B49" s="874">
        <v>45</v>
      </c>
      <c r="C49" t="s">
        <v>2612</v>
      </c>
    </row>
    <row r="50" spans="2:3" x14ac:dyDescent="0.25">
      <c r="B50" s="874">
        <v>46</v>
      </c>
      <c r="C50" t="s">
        <v>2613</v>
      </c>
    </row>
    <row r="51" spans="2:3" x14ac:dyDescent="0.25">
      <c r="B51" s="874">
        <v>47</v>
      </c>
      <c r="C51" t="s">
        <v>2614</v>
      </c>
    </row>
    <row r="52" spans="2:3" x14ac:dyDescent="0.25">
      <c r="B52" s="874">
        <v>48</v>
      </c>
      <c r="C52" t="s">
        <v>2615</v>
      </c>
    </row>
    <row r="53" spans="2:3" x14ac:dyDescent="0.25">
      <c r="B53" s="874">
        <v>49</v>
      </c>
      <c r="C53" t="s">
        <v>2616</v>
      </c>
    </row>
    <row r="54" spans="2:3" x14ac:dyDescent="0.25">
      <c r="B54" s="874">
        <v>50</v>
      </c>
      <c r="C54" t="s">
        <v>2617</v>
      </c>
    </row>
    <row r="55" spans="2:3" x14ac:dyDescent="0.25">
      <c r="B55" s="874">
        <v>51</v>
      </c>
      <c r="C55" t="s">
        <v>2618</v>
      </c>
    </row>
    <row r="56" spans="2:3" x14ac:dyDescent="0.25">
      <c r="B56" s="874">
        <v>52</v>
      </c>
      <c r="C56" t="s">
        <v>2619</v>
      </c>
    </row>
    <row r="57" spans="2:3" x14ac:dyDescent="0.25">
      <c r="B57" s="874">
        <v>53</v>
      </c>
      <c r="C57" t="s">
        <v>2620</v>
      </c>
    </row>
    <row r="58" spans="2:3" x14ac:dyDescent="0.25">
      <c r="B58" s="874">
        <v>54</v>
      </c>
      <c r="C58" t="s">
        <v>2621</v>
      </c>
    </row>
    <row r="59" spans="2:3" x14ac:dyDescent="0.25">
      <c r="B59" s="874">
        <v>55</v>
      </c>
      <c r="C59" t="s">
        <v>2622</v>
      </c>
    </row>
    <row r="60" spans="2:3" x14ac:dyDescent="0.25">
      <c r="B60" s="874">
        <v>56</v>
      </c>
      <c r="C60" t="s">
        <v>2623</v>
      </c>
    </row>
    <row r="61" spans="2:3" x14ac:dyDescent="0.25">
      <c r="B61" s="874">
        <v>57</v>
      </c>
      <c r="C61" t="s">
        <v>2624</v>
      </c>
    </row>
    <row r="62" spans="2:3" x14ac:dyDescent="0.25">
      <c r="B62" s="874">
        <v>58</v>
      </c>
      <c r="C62" t="s">
        <v>2625</v>
      </c>
    </row>
    <row r="63" spans="2:3" x14ac:dyDescent="0.25">
      <c r="B63" s="6">
        <v>59</v>
      </c>
      <c r="C63" t="s">
        <v>2626</v>
      </c>
    </row>
    <row r="64" spans="2:3" x14ac:dyDescent="0.25">
      <c r="B64" s="874">
        <v>60</v>
      </c>
      <c r="C64" t="s">
        <v>2627</v>
      </c>
    </row>
    <row r="65" spans="2:3" x14ac:dyDescent="0.25">
      <c r="B65" s="874">
        <v>61</v>
      </c>
      <c r="C65" t="s">
        <v>2628</v>
      </c>
    </row>
    <row r="66" spans="2:3" x14ac:dyDescent="0.25">
      <c r="B66" s="874">
        <v>62</v>
      </c>
      <c r="C66" t="s">
        <v>2629</v>
      </c>
    </row>
    <row r="67" spans="2:3" x14ac:dyDescent="0.25">
      <c r="B67" s="874">
        <v>63</v>
      </c>
      <c r="C67" t="s">
        <v>2630</v>
      </c>
    </row>
    <row r="68" spans="2:3" x14ac:dyDescent="0.25">
      <c r="B68" s="874">
        <v>64</v>
      </c>
      <c r="C68" t="s">
        <v>2631</v>
      </c>
    </row>
    <row r="69" spans="2:3" x14ac:dyDescent="0.25">
      <c r="B69" s="874">
        <v>65</v>
      </c>
      <c r="C69" t="s">
        <v>2632</v>
      </c>
    </row>
    <row r="70" spans="2:3" x14ac:dyDescent="0.25">
      <c r="B70" s="933"/>
    </row>
    <row r="71" spans="2:3" x14ac:dyDescent="0.25">
      <c r="B71" s="933"/>
    </row>
    <row r="72" spans="2:3" x14ac:dyDescent="0.25">
      <c r="B72" s="933"/>
    </row>
    <row r="73" spans="2:3" x14ac:dyDescent="0.25">
      <c r="B73" s="933"/>
    </row>
    <row r="74" spans="2:3" x14ac:dyDescent="0.25">
      <c r="B74" s="933"/>
    </row>
    <row r="75" spans="2:3" x14ac:dyDescent="0.25">
      <c r="B75" s="933"/>
    </row>
    <row r="76" spans="2:3" x14ac:dyDescent="0.25">
      <c r="B76" s="933"/>
    </row>
    <row r="77" spans="2:3" x14ac:dyDescent="0.25">
      <c r="B77" s="933"/>
    </row>
    <row r="78" spans="2:3" x14ac:dyDescent="0.25">
      <c r="B78" s="933"/>
    </row>
    <row r="79" spans="2:3" x14ac:dyDescent="0.25">
      <c r="B79" s="933"/>
    </row>
    <row r="80" spans="2:3" x14ac:dyDescent="0.25">
      <c r="B80" s="933"/>
    </row>
    <row r="81" spans="2:2" x14ac:dyDescent="0.25">
      <c r="B81" s="933"/>
    </row>
    <row r="82" spans="2:2" x14ac:dyDescent="0.25">
      <c r="B82" s="933"/>
    </row>
    <row r="83" spans="2:2" x14ac:dyDescent="0.25">
      <c r="B83" s="933"/>
    </row>
    <row r="84" spans="2:2" x14ac:dyDescent="0.25">
      <c r="B84" s="933"/>
    </row>
    <row r="85" spans="2:2" x14ac:dyDescent="0.25">
      <c r="B85" s="933"/>
    </row>
    <row r="86" spans="2:2" x14ac:dyDescent="0.25">
      <c r="B86" s="933"/>
    </row>
    <row r="87" spans="2:2" x14ac:dyDescent="0.25">
      <c r="B87" s="933"/>
    </row>
    <row r="88" spans="2:2" x14ac:dyDescent="0.25">
      <c r="B88" s="933"/>
    </row>
    <row r="89" spans="2:2" x14ac:dyDescent="0.25">
      <c r="B89" s="933"/>
    </row>
    <row r="90" spans="2:2" x14ac:dyDescent="0.25">
      <c r="B90" s="933"/>
    </row>
    <row r="91" spans="2:2" x14ac:dyDescent="0.25">
      <c r="B91" s="933"/>
    </row>
    <row r="92" spans="2:2" x14ac:dyDescent="0.25">
      <c r="B92" s="933"/>
    </row>
    <row r="93" spans="2:2" x14ac:dyDescent="0.25">
      <c r="B93" s="933"/>
    </row>
    <row r="94" spans="2:2" x14ac:dyDescent="0.25">
      <c r="B94" s="933"/>
    </row>
    <row r="95" spans="2:2" x14ac:dyDescent="0.25">
      <c r="B95" s="933"/>
    </row>
    <row r="96" spans="2:2" x14ac:dyDescent="0.25">
      <c r="B96" s="933"/>
    </row>
    <row r="97" spans="2:2" x14ac:dyDescent="0.25">
      <c r="B97" s="933"/>
    </row>
    <row r="98" spans="2:2" x14ac:dyDescent="0.25">
      <c r="B98" s="933"/>
    </row>
    <row r="99" spans="2:2" x14ac:dyDescent="0.25">
      <c r="B99" s="933"/>
    </row>
    <row r="100" spans="2:2" x14ac:dyDescent="0.25">
      <c r="B100" s="933"/>
    </row>
    <row r="101" spans="2:2" x14ac:dyDescent="0.25">
      <c r="B101" s="933"/>
    </row>
    <row r="102" spans="2:2" x14ac:dyDescent="0.25">
      <c r="B102" s="933"/>
    </row>
    <row r="103" spans="2:2" x14ac:dyDescent="0.25">
      <c r="B103" s="933"/>
    </row>
    <row r="104" spans="2:2" x14ac:dyDescent="0.25">
      <c r="B104" s="933"/>
    </row>
    <row r="105" spans="2:2" x14ac:dyDescent="0.25">
      <c r="B105" s="933"/>
    </row>
    <row r="106" spans="2:2" x14ac:dyDescent="0.25">
      <c r="B106" s="933"/>
    </row>
    <row r="107" spans="2:2" x14ac:dyDescent="0.25">
      <c r="B107" s="933"/>
    </row>
    <row r="108" spans="2:2" x14ac:dyDescent="0.25">
      <c r="B108" s="933"/>
    </row>
    <row r="109" spans="2:2" x14ac:dyDescent="0.25">
      <c r="B109" s="933"/>
    </row>
    <row r="110" spans="2:2" x14ac:dyDescent="0.25">
      <c r="B110" s="933"/>
    </row>
    <row r="111" spans="2:2" x14ac:dyDescent="0.25">
      <c r="B111" s="933"/>
    </row>
    <row r="112" spans="2:2" x14ac:dyDescent="0.25">
      <c r="B112" s="933"/>
    </row>
    <row r="113" spans="2:2" x14ac:dyDescent="0.25">
      <c r="B113" s="933"/>
    </row>
    <row r="114" spans="2:2" x14ac:dyDescent="0.25">
      <c r="B114" s="933"/>
    </row>
    <row r="115" spans="2:2" x14ac:dyDescent="0.25">
      <c r="B115" s="933"/>
    </row>
    <row r="116" spans="2:2" x14ac:dyDescent="0.25">
      <c r="B116" s="933"/>
    </row>
    <row r="117" spans="2:2" x14ac:dyDescent="0.25">
      <c r="B117" s="933"/>
    </row>
    <row r="118" spans="2:2" x14ac:dyDescent="0.25">
      <c r="B118" s="933"/>
    </row>
    <row r="119" spans="2:2" x14ac:dyDescent="0.25">
      <c r="B119" s="933"/>
    </row>
    <row r="120" spans="2:2" x14ac:dyDescent="0.25">
      <c r="B120" s="933"/>
    </row>
    <row r="121" spans="2:2" x14ac:dyDescent="0.25">
      <c r="B121" s="933"/>
    </row>
    <row r="122" spans="2:2" x14ac:dyDescent="0.25">
      <c r="B122" s="933"/>
    </row>
    <row r="123" spans="2:2" x14ac:dyDescent="0.25">
      <c r="B123" s="933"/>
    </row>
    <row r="124" spans="2:2" x14ac:dyDescent="0.25">
      <c r="B124" s="933"/>
    </row>
    <row r="125" spans="2:2" x14ac:dyDescent="0.25">
      <c r="B125" s="933"/>
    </row>
    <row r="126" spans="2:2" x14ac:dyDescent="0.25">
      <c r="B126" s="933"/>
    </row>
    <row r="127" spans="2:2" x14ac:dyDescent="0.25">
      <c r="B127" s="933"/>
    </row>
    <row r="128" spans="2:2" x14ac:dyDescent="0.25">
      <c r="B128" s="933"/>
    </row>
    <row r="129" spans="2:2" x14ac:dyDescent="0.25">
      <c r="B129" s="933"/>
    </row>
    <row r="130" spans="2:2" x14ac:dyDescent="0.25">
      <c r="B130" s="933"/>
    </row>
    <row r="131" spans="2:2" x14ac:dyDescent="0.25">
      <c r="B131" s="933"/>
    </row>
    <row r="132" spans="2:2" x14ac:dyDescent="0.25">
      <c r="B132" s="933"/>
    </row>
    <row r="133" spans="2:2" x14ac:dyDescent="0.25">
      <c r="B133" s="933"/>
    </row>
    <row r="134" spans="2:2" x14ac:dyDescent="0.25">
      <c r="B134" s="933"/>
    </row>
    <row r="135" spans="2:2" x14ac:dyDescent="0.25">
      <c r="B135" s="933"/>
    </row>
    <row r="136" spans="2:2" x14ac:dyDescent="0.25">
      <c r="B136" s="933"/>
    </row>
    <row r="137" spans="2:2" x14ac:dyDescent="0.25">
      <c r="B137" s="933"/>
    </row>
    <row r="138" spans="2:2" x14ac:dyDescent="0.25">
      <c r="B138" s="933"/>
    </row>
    <row r="139" spans="2:2" x14ac:dyDescent="0.25">
      <c r="B139" s="933"/>
    </row>
    <row r="140" spans="2:2" x14ac:dyDescent="0.25">
      <c r="B140" s="933"/>
    </row>
    <row r="141" spans="2:2" x14ac:dyDescent="0.25">
      <c r="B141" s="933"/>
    </row>
    <row r="142" spans="2:2" x14ac:dyDescent="0.25">
      <c r="B142" s="933"/>
    </row>
    <row r="143" spans="2:2" x14ac:dyDescent="0.25">
      <c r="B143" s="933"/>
    </row>
    <row r="144" spans="2:2" x14ac:dyDescent="0.25">
      <c r="B144" s="933"/>
    </row>
    <row r="145" spans="2:2" x14ac:dyDescent="0.25">
      <c r="B145" s="933"/>
    </row>
    <row r="146" spans="2:2" x14ac:dyDescent="0.25">
      <c r="B146" s="933"/>
    </row>
    <row r="147" spans="2:2" x14ac:dyDescent="0.25">
      <c r="B147" s="933"/>
    </row>
    <row r="148" spans="2:2" x14ac:dyDescent="0.25">
      <c r="B148" s="933"/>
    </row>
    <row r="149" spans="2:2" x14ac:dyDescent="0.25">
      <c r="B149" s="933"/>
    </row>
    <row r="150" spans="2:2" x14ac:dyDescent="0.25">
      <c r="B150" s="933"/>
    </row>
    <row r="151" spans="2:2" x14ac:dyDescent="0.25">
      <c r="B151" s="933"/>
    </row>
    <row r="152" spans="2:2" x14ac:dyDescent="0.25">
      <c r="B152" s="933"/>
    </row>
    <row r="153" spans="2:2" x14ac:dyDescent="0.25">
      <c r="B153" s="933"/>
    </row>
    <row r="154" spans="2:2" x14ac:dyDescent="0.25">
      <c r="B154" s="933"/>
    </row>
    <row r="155" spans="2:2" x14ac:dyDescent="0.25">
      <c r="B155" s="933"/>
    </row>
    <row r="156" spans="2:2" x14ac:dyDescent="0.25">
      <c r="B156" s="933"/>
    </row>
    <row r="157" spans="2:2" x14ac:dyDescent="0.25">
      <c r="B157" s="933"/>
    </row>
    <row r="158" spans="2:2" x14ac:dyDescent="0.25">
      <c r="B158" s="933"/>
    </row>
    <row r="159" spans="2:2" x14ac:dyDescent="0.25">
      <c r="B159" s="933"/>
    </row>
    <row r="160" spans="2:2" x14ac:dyDescent="0.25">
      <c r="B160" s="933"/>
    </row>
    <row r="161" spans="2:2" x14ac:dyDescent="0.25">
      <c r="B161" s="933"/>
    </row>
    <row r="162" spans="2:2" x14ac:dyDescent="0.25">
      <c r="B162" s="933"/>
    </row>
    <row r="163" spans="2:2" x14ac:dyDescent="0.25">
      <c r="B163" s="933"/>
    </row>
    <row r="164" spans="2:2" x14ac:dyDescent="0.25">
      <c r="B164" s="933"/>
    </row>
    <row r="165" spans="2:2" x14ac:dyDescent="0.25">
      <c r="B165" s="933"/>
    </row>
    <row r="166" spans="2:2" x14ac:dyDescent="0.25">
      <c r="B166" s="933"/>
    </row>
    <row r="167" spans="2:2" x14ac:dyDescent="0.25">
      <c r="B167" s="933"/>
    </row>
    <row r="168" spans="2:2" x14ac:dyDescent="0.25">
      <c r="B168" s="933"/>
    </row>
    <row r="169" spans="2:2" x14ac:dyDescent="0.25">
      <c r="B169" s="933"/>
    </row>
    <row r="170" spans="2:2" x14ac:dyDescent="0.25">
      <c r="B170" s="933"/>
    </row>
    <row r="171" spans="2:2" x14ac:dyDescent="0.25">
      <c r="B171" s="933"/>
    </row>
    <row r="172" spans="2:2" x14ac:dyDescent="0.25">
      <c r="B172" s="933"/>
    </row>
    <row r="173" spans="2:2" x14ac:dyDescent="0.25">
      <c r="B173" s="933"/>
    </row>
    <row r="174" spans="2:2" x14ac:dyDescent="0.25">
      <c r="B174" s="933"/>
    </row>
    <row r="175" spans="2:2" x14ac:dyDescent="0.25">
      <c r="B175" s="933"/>
    </row>
    <row r="176" spans="2:2" x14ac:dyDescent="0.25">
      <c r="B176" s="933"/>
    </row>
    <row r="177" spans="2:2" x14ac:dyDescent="0.25">
      <c r="B177" s="933"/>
    </row>
    <row r="178" spans="2:2" x14ac:dyDescent="0.25">
      <c r="B178" s="933"/>
    </row>
    <row r="179" spans="2:2" x14ac:dyDescent="0.25">
      <c r="B179" s="933"/>
    </row>
    <row r="180" spans="2:2" x14ac:dyDescent="0.25">
      <c r="B180" s="933"/>
    </row>
    <row r="181" spans="2:2" x14ac:dyDescent="0.25">
      <c r="B181" s="933"/>
    </row>
    <row r="182" spans="2:2" x14ac:dyDescent="0.25">
      <c r="B182" s="933"/>
    </row>
    <row r="183" spans="2:2" x14ac:dyDescent="0.25">
      <c r="B183" s="933"/>
    </row>
    <row r="184" spans="2:2" x14ac:dyDescent="0.25">
      <c r="B184" s="933"/>
    </row>
    <row r="185" spans="2:2" x14ac:dyDescent="0.25">
      <c r="B185" s="933"/>
    </row>
    <row r="186" spans="2:2" x14ac:dyDescent="0.25">
      <c r="B186" s="933"/>
    </row>
    <row r="187" spans="2:2" x14ac:dyDescent="0.25">
      <c r="B187" s="933"/>
    </row>
    <row r="188" spans="2:2" x14ac:dyDescent="0.25">
      <c r="B188" s="933"/>
    </row>
    <row r="189" spans="2:2" x14ac:dyDescent="0.25">
      <c r="B189" s="933"/>
    </row>
    <row r="190" spans="2:2" x14ac:dyDescent="0.25">
      <c r="B190" s="933"/>
    </row>
    <row r="191" spans="2:2" x14ac:dyDescent="0.25">
      <c r="B191" s="933"/>
    </row>
    <row r="192" spans="2:2" x14ac:dyDescent="0.25">
      <c r="B192" s="933"/>
    </row>
    <row r="193" spans="2:2" x14ac:dyDescent="0.25">
      <c r="B193" s="933"/>
    </row>
    <row r="194" spans="2:2" x14ac:dyDescent="0.25">
      <c r="B194" s="933"/>
    </row>
    <row r="195" spans="2:2" x14ac:dyDescent="0.25">
      <c r="B195" s="933"/>
    </row>
    <row r="196" spans="2:2" x14ac:dyDescent="0.25">
      <c r="B196" s="933"/>
    </row>
    <row r="197" spans="2:2" x14ac:dyDescent="0.25">
      <c r="B197" s="933"/>
    </row>
    <row r="198" spans="2:2" x14ac:dyDescent="0.25">
      <c r="B198" s="933"/>
    </row>
    <row r="199" spans="2:2" x14ac:dyDescent="0.25">
      <c r="B199" s="933"/>
    </row>
    <row r="200" spans="2:2" x14ac:dyDescent="0.25">
      <c r="B200" s="933"/>
    </row>
    <row r="201" spans="2:2" x14ac:dyDescent="0.25">
      <c r="B201" s="933"/>
    </row>
    <row r="202" spans="2:2" x14ac:dyDescent="0.25">
      <c r="B202" s="933"/>
    </row>
    <row r="203" spans="2:2" x14ac:dyDescent="0.25">
      <c r="B203" s="933"/>
    </row>
    <row r="204" spans="2:2" x14ac:dyDescent="0.25">
      <c r="B204" s="933"/>
    </row>
    <row r="205" spans="2:2" x14ac:dyDescent="0.25">
      <c r="B205" s="933"/>
    </row>
    <row r="206" spans="2:2" x14ac:dyDescent="0.25">
      <c r="B206" s="933"/>
    </row>
    <row r="207" spans="2:2" x14ac:dyDescent="0.25">
      <c r="B207" s="933"/>
    </row>
    <row r="208" spans="2:2" x14ac:dyDescent="0.25">
      <c r="B208" s="933"/>
    </row>
    <row r="209" spans="2:2" x14ac:dyDescent="0.25">
      <c r="B209" s="933"/>
    </row>
    <row r="210" spans="2:2" x14ac:dyDescent="0.25">
      <c r="B210" s="933"/>
    </row>
  </sheetData>
  <hyperlinks>
    <hyperlink ref="B5" location="'1 2'!A1" display="'1 2'!A1" xr:uid="{00000000-0004-0000-0300-000000000000}"/>
    <hyperlink ref="B6" location="'1 2'!Área_de_impresión" display="'1 2'!Área_de_impresión" xr:uid="{00000000-0004-0000-0300-000001000000}"/>
    <hyperlink ref="B7" location="'3 4'!A1" display="'3 4'!A1" xr:uid="{00000000-0004-0000-0300-000002000000}"/>
    <hyperlink ref="B8" location="'3 4'!A52" display="'3 4'!A52" xr:uid="{00000000-0004-0000-0300-000003000000}"/>
    <hyperlink ref="B9" location="'5'!A1" display="'5'!A1" xr:uid="{00000000-0004-0000-0300-000004000000}"/>
    <hyperlink ref="B10" location="'6'!A1" display="'6'!A1" xr:uid="{00000000-0004-0000-0300-000005000000}"/>
    <hyperlink ref="B11" location="'7 8'!A1" display="'7 8'!A1" xr:uid="{00000000-0004-0000-0300-000006000000}"/>
    <hyperlink ref="B12" location="'7 8'!A49" display="'7 8'!A49" xr:uid="{00000000-0004-0000-0300-000007000000}"/>
    <hyperlink ref="B13" location="'9 10'!A1" display="'9 10'!A1" xr:uid="{00000000-0004-0000-0300-000008000000}"/>
    <hyperlink ref="B14" location="'9 10'!A31" display="'9 10'!A31" xr:uid="{00000000-0004-0000-0300-000009000000}"/>
    <hyperlink ref="B15" location="'11'!A1" display="'11'!A1" xr:uid="{00000000-0004-0000-0300-00000A000000}"/>
    <hyperlink ref="B16" location="'12'!A1" display="'12'!A1" xr:uid="{00000000-0004-0000-0300-00000B000000}"/>
    <hyperlink ref="B17" location="'13'!A1" display="'13'!A1" xr:uid="{00000000-0004-0000-0300-00000C000000}"/>
    <hyperlink ref="B18" location="'14'!A1" display="'14'!A1" xr:uid="{00000000-0004-0000-0300-00000D000000}"/>
    <hyperlink ref="B19" location="'15'!A1" display="'15'!A1" xr:uid="{00000000-0004-0000-0300-00000E000000}"/>
    <hyperlink ref="B20" location="'16'!A1" display="'16'!A1" xr:uid="{00000000-0004-0000-0300-00000F000000}"/>
    <hyperlink ref="B21" location="'17'!A1" display="'17'!A1" xr:uid="{00000000-0004-0000-0300-000010000000}"/>
    <hyperlink ref="B22" location="'18'!A1" display="'18'!A1" xr:uid="{00000000-0004-0000-0300-000011000000}"/>
    <hyperlink ref="B23" location="'19'!A1" display="'19'!A1" xr:uid="{00000000-0004-0000-0300-000012000000}"/>
    <hyperlink ref="B24" location="'20'!A1" display="'20'!A1" xr:uid="{00000000-0004-0000-0300-000013000000}"/>
    <hyperlink ref="B25" location="'21'!A1" display="'21'!A1" xr:uid="{00000000-0004-0000-0300-000014000000}"/>
    <hyperlink ref="B26" location="'22'!A1" display="'22'!A1" xr:uid="{00000000-0004-0000-0300-000015000000}"/>
    <hyperlink ref="B27" location="'23'!A1" display="'23'!A1" xr:uid="{00000000-0004-0000-0300-000016000000}"/>
    <hyperlink ref="B28" location="'24'!A1" display="'24'!A1" xr:uid="{00000000-0004-0000-0300-000017000000}"/>
    <hyperlink ref="B29" location="'25'!A1" display="'25'!A1" xr:uid="{00000000-0004-0000-0300-000018000000}"/>
    <hyperlink ref="B30" location="'26'!A1" display="'26'!A1" xr:uid="{00000000-0004-0000-0300-000019000000}"/>
    <hyperlink ref="B31" location="'27'!A1" display="'27'!A1" xr:uid="{00000000-0004-0000-0300-00001A000000}"/>
    <hyperlink ref="B32" location="'28'!A1" display="'28'!A1" xr:uid="{00000000-0004-0000-0300-00001B000000}"/>
    <hyperlink ref="B33" location="'29'!A1" display="'29'!A1" xr:uid="{00000000-0004-0000-0300-00001C000000}"/>
    <hyperlink ref="B34" location="'30'!A1" display="'30'!A1" xr:uid="{00000000-0004-0000-0300-00001D000000}"/>
    <hyperlink ref="B35" location="'31'!A1" display="'31'!A1" xr:uid="{00000000-0004-0000-0300-00001E000000}"/>
    <hyperlink ref="B36" location="'32'!A1" display="'32'!A1" xr:uid="{00000000-0004-0000-0300-00001F000000}"/>
    <hyperlink ref="B37" location="'33'!A1" display="'33'!A1" xr:uid="{00000000-0004-0000-0300-000020000000}"/>
    <hyperlink ref="B38" location="'34'!A1" display="'34'!A1" xr:uid="{00000000-0004-0000-0300-000021000000}"/>
    <hyperlink ref="B39" location="'35'!A1" display="'35'!A1" xr:uid="{00000000-0004-0000-0300-000022000000}"/>
    <hyperlink ref="B40" location="'36'!A1" display="'36'!A1" xr:uid="{00000000-0004-0000-0300-000023000000}"/>
    <hyperlink ref="B41" location="'37'!A1" display="'37'!A1" xr:uid="{00000000-0004-0000-0300-000024000000}"/>
    <hyperlink ref="B42" location="'38'!A1" display="'38'!A1" xr:uid="{00000000-0004-0000-0300-000025000000}"/>
    <hyperlink ref="B43" location="'39'!A1" display="'39'!A1" xr:uid="{00000000-0004-0000-0300-000026000000}"/>
    <hyperlink ref="B53" location="'47 48 49'!A1" display="'47 48 49'!A1" xr:uid="{00000000-0004-0000-0300-000027000000}"/>
    <hyperlink ref="B54" location="'50'!A1" display="'50'!A1" xr:uid="{00000000-0004-0000-0300-000028000000}"/>
    <hyperlink ref="B55" location="'51'!A1" display="'51'!A1" xr:uid="{00000000-0004-0000-0300-000029000000}"/>
    <hyperlink ref="B56" location="'52'!A1" display="'52'!A1" xr:uid="{00000000-0004-0000-0300-00002A000000}"/>
    <hyperlink ref="B57" location="'53'!A1" display="'53'!A1" xr:uid="{00000000-0004-0000-0300-00002B000000}"/>
    <hyperlink ref="B58" location="'54'!A1" display="'54'!A1" xr:uid="{00000000-0004-0000-0300-00002C000000}"/>
    <hyperlink ref="B59" location="'55'!A1" display="'55'!A1" xr:uid="{00000000-0004-0000-0300-00002D000000}"/>
    <hyperlink ref="B60" location="'56'!A1" display="'56'!A1" xr:uid="{00000000-0004-0000-0300-00002E000000}"/>
    <hyperlink ref="B61" location="'57'!A1" display="'57'!A1" xr:uid="{00000000-0004-0000-0300-00002F000000}"/>
    <hyperlink ref="B62" location="'58'!A1" display="'58'!A1" xr:uid="{00000000-0004-0000-0300-000030000000}"/>
    <hyperlink ref="B64" location="'60'!A1" display="'60'!A1" xr:uid="{00000000-0004-0000-0300-000031000000}"/>
    <hyperlink ref="B65" location="'61'!A1" display="'61'!A1" xr:uid="{00000000-0004-0000-0300-000032000000}"/>
    <hyperlink ref="B44" location="'40'!A1" display="'40'!A1" xr:uid="{00000000-0004-0000-0300-000033000000}"/>
    <hyperlink ref="B45" location="'41'!A1" display="'41'!A1" xr:uid="{00000000-0004-0000-0300-000034000000}"/>
    <hyperlink ref="B46" location="'42'!A1" display="'42'!A1" xr:uid="{00000000-0004-0000-0300-000035000000}"/>
    <hyperlink ref="B47" location="'43'!A1" display="'43'!A1" xr:uid="{00000000-0004-0000-0300-000036000000}"/>
    <hyperlink ref="B48" location="'44 45 46'!A1" display="'44 45 46'!A1" xr:uid="{00000000-0004-0000-0300-000037000000}"/>
    <hyperlink ref="B49" location="'44 45 46'!A1" display="'44 45 46'!A1" xr:uid="{00000000-0004-0000-0300-000038000000}"/>
    <hyperlink ref="B50" location="'44 45 46'!A1" display="'44 45 46'!A1" xr:uid="{00000000-0004-0000-0300-000039000000}"/>
    <hyperlink ref="B51" location="'47 48 49'!A1" display="'47 48 49'!A1" xr:uid="{00000000-0004-0000-0300-00003A000000}"/>
    <hyperlink ref="B52" location="'47 48 49'!A1" display="'47 48 49'!A1" xr:uid="{00000000-0004-0000-0300-00003B000000}"/>
    <hyperlink ref="B66" location="'62'!F1" display="'62'!F1" xr:uid="{00000000-0004-0000-0300-00003C000000}"/>
    <hyperlink ref="B67" location="'63'!H1" display="'63'!H1" xr:uid="{00000000-0004-0000-0300-00003D000000}"/>
    <hyperlink ref="B68" location="'64'!F1" display="'64'!F1" xr:uid="{00000000-0004-0000-0300-00003E000000}"/>
    <hyperlink ref="B63" location="'59'!A1" display="'59'!A1" xr:uid="{00000000-0004-0000-0300-00003F000000}"/>
    <hyperlink ref="B69" location="'65'!A1" display="'65'!A1" xr:uid="{00000000-0004-0000-0300-000040000000}"/>
  </hyperlinks>
  <pageMargins left="0.7" right="0.7" top="0.75" bottom="0.75" header="0.3" footer="0.3"/>
  <pageSetup paperSize="14"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0" tint="-0.499984740745262"/>
  </sheetPr>
  <dimension ref="B1:AV73"/>
  <sheetViews>
    <sheetView showGridLines="0" zoomScale="90" zoomScaleNormal="90" workbookViewId="0"/>
  </sheetViews>
  <sheetFormatPr baseColWidth="10" defaultColWidth="11.42578125" defaultRowHeight="12.75" x14ac:dyDescent="0.2"/>
  <cols>
    <col min="1" max="1" width="19.7109375" style="891" customWidth="1"/>
    <col min="2" max="2" width="66.5703125" style="891" customWidth="1"/>
    <col min="3" max="6" width="11.7109375" style="891" customWidth="1"/>
    <col min="7" max="7" width="12.7109375" style="891" customWidth="1"/>
    <col min="8" max="8" width="11.42578125" style="891"/>
    <col min="9" max="9" width="8.28515625" style="891" customWidth="1"/>
    <col min="10" max="31" width="7.7109375" style="891" customWidth="1"/>
    <col min="32" max="32" width="16.140625" style="920" customWidth="1"/>
    <col min="33" max="37" width="7.5703125" style="920" customWidth="1"/>
    <col min="38" max="48" width="11.42578125" style="920"/>
    <col min="49" max="16384" width="11.42578125" style="891"/>
  </cols>
  <sheetData>
    <row r="1" spans="2:37" ht="42.95" customHeight="1" x14ac:dyDescent="0.25">
      <c r="B1" s="1388"/>
      <c r="C1" s="1124"/>
      <c r="D1" s="1124"/>
      <c r="E1" s="1195"/>
      <c r="F1" s="1195"/>
      <c r="G1" s="1124"/>
    </row>
    <row r="2" spans="2:37" ht="21.75" customHeight="1" x14ac:dyDescent="0.2">
      <c r="B2" s="1721" t="s">
        <v>1948</v>
      </c>
      <c r="C2" s="1721"/>
      <c r="D2" s="1721"/>
      <c r="E2" s="1721"/>
      <c r="F2" s="1721"/>
      <c r="G2" s="1721"/>
      <c r="H2" s="1" t="s">
        <v>16</v>
      </c>
    </row>
    <row r="3" spans="2:37" ht="36" customHeight="1" x14ac:dyDescent="0.2">
      <c r="B3" s="1713" t="s">
        <v>1949</v>
      </c>
      <c r="C3" s="1713"/>
      <c r="D3" s="1713"/>
      <c r="E3" s="1713"/>
      <c r="F3" s="1713"/>
      <c r="G3" s="1713"/>
    </row>
    <row r="4" spans="2:37" ht="19.149999999999999" customHeight="1" thickBot="1" x14ac:dyDescent="0.25">
      <c r="B4" s="1745">
        <v>2020</v>
      </c>
      <c r="C4" s="1745"/>
      <c r="D4" s="1745"/>
      <c r="E4" s="1745"/>
      <c r="F4" s="1745"/>
      <c r="G4" s="1745"/>
    </row>
    <row r="5" spans="2:37" ht="24.75" customHeight="1" x14ac:dyDescent="0.25">
      <c r="B5" s="1828"/>
      <c r="C5" s="1828"/>
      <c r="D5" s="1828"/>
      <c r="E5" s="1828"/>
      <c r="F5" s="1828"/>
      <c r="G5" s="1828"/>
    </row>
    <row r="6" spans="2:37" ht="25.5" customHeight="1" x14ac:dyDescent="0.2">
      <c r="B6" s="1379" t="s">
        <v>1182</v>
      </c>
      <c r="C6" s="931" t="s">
        <v>481</v>
      </c>
      <c r="D6" s="931" t="s">
        <v>1612</v>
      </c>
      <c r="E6" s="931" t="s">
        <v>485</v>
      </c>
      <c r="F6" s="931" t="s">
        <v>484</v>
      </c>
      <c r="G6" s="931" t="s">
        <v>0</v>
      </c>
    </row>
    <row r="7" spans="2:37" ht="18" customHeight="1" x14ac:dyDescent="0.25">
      <c r="B7" s="1306" t="s">
        <v>1907</v>
      </c>
      <c r="C7" s="1334"/>
      <c r="D7" s="1334"/>
      <c r="E7" s="1334"/>
      <c r="F7" s="1334"/>
      <c r="G7" s="1334"/>
      <c r="AG7" s="1151"/>
      <c r="AH7" s="1151"/>
      <c r="AI7" s="1151"/>
      <c r="AJ7" s="1151"/>
      <c r="AK7" s="1151"/>
    </row>
    <row r="8" spans="2:37" ht="18" customHeight="1" x14ac:dyDescent="0.2">
      <c r="B8" s="1041" t="s">
        <v>1740</v>
      </c>
      <c r="C8" s="1182">
        <v>13</v>
      </c>
      <c r="D8" s="1182">
        <v>11</v>
      </c>
      <c r="E8" s="1182"/>
      <c r="F8" s="1182">
        <v>7</v>
      </c>
      <c r="G8" s="1187">
        <v>31</v>
      </c>
      <c r="O8" s="1090"/>
      <c r="P8" s="1090"/>
      <c r="Q8" s="1090"/>
      <c r="R8" s="1090"/>
      <c r="S8" s="1090"/>
    </row>
    <row r="9" spans="2:37" ht="18" customHeight="1" x14ac:dyDescent="0.2">
      <c r="B9" s="1041" t="s">
        <v>1741</v>
      </c>
      <c r="C9" s="1182"/>
      <c r="D9" s="1182">
        <v>4</v>
      </c>
      <c r="E9" s="1182"/>
      <c r="F9" s="1182">
        <v>1</v>
      </c>
      <c r="G9" s="1187">
        <v>5</v>
      </c>
      <c r="O9" s="1090"/>
      <c r="P9" s="1090"/>
      <c r="Q9" s="1090"/>
      <c r="R9" s="1090"/>
      <c r="S9" s="1090"/>
    </row>
    <row r="10" spans="2:37" ht="18" customHeight="1" x14ac:dyDescent="0.2">
      <c r="B10" s="1041" t="s">
        <v>1199</v>
      </c>
      <c r="C10" s="1182"/>
      <c r="D10" s="1182">
        <v>5</v>
      </c>
      <c r="E10" s="1182"/>
      <c r="F10" s="1182">
        <v>3</v>
      </c>
      <c r="G10" s="1187">
        <v>8</v>
      </c>
      <c r="O10" s="1090"/>
      <c r="P10" s="1090"/>
      <c r="Q10" s="1090"/>
      <c r="R10" s="1090"/>
      <c r="S10" s="1090"/>
    </row>
    <row r="11" spans="2:37" ht="18" customHeight="1" x14ac:dyDescent="0.2">
      <c r="B11" s="1041" t="s">
        <v>1742</v>
      </c>
      <c r="C11" s="1182">
        <v>7</v>
      </c>
      <c r="D11" s="1182">
        <v>10</v>
      </c>
      <c r="E11" s="1182">
        <v>1</v>
      </c>
      <c r="F11" s="1182">
        <v>4</v>
      </c>
      <c r="G11" s="1187">
        <v>22</v>
      </c>
      <c r="O11" s="1090"/>
      <c r="P11" s="1090"/>
      <c r="Q11" s="1090"/>
      <c r="R11" s="1090"/>
      <c r="S11" s="1090"/>
    </row>
    <row r="12" spans="2:37" ht="18" customHeight="1" x14ac:dyDescent="0.2">
      <c r="B12" s="1041" t="s">
        <v>1743</v>
      </c>
      <c r="C12" s="1182"/>
      <c r="D12" s="1182"/>
      <c r="E12" s="1182"/>
      <c r="F12" s="1182"/>
      <c r="G12" s="1187">
        <v>0</v>
      </c>
      <c r="O12" s="1090"/>
      <c r="P12" s="1090"/>
      <c r="Q12" s="1090"/>
      <c r="R12" s="1090"/>
      <c r="S12" s="1090"/>
    </row>
    <row r="13" spans="2:37" ht="18" customHeight="1" x14ac:dyDescent="0.2">
      <c r="B13" s="1041" t="s">
        <v>1197</v>
      </c>
      <c r="C13" s="1182">
        <v>7</v>
      </c>
      <c r="D13" s="1182">
        <v>14</v>
      </c>
      <c r="E13" s="1182">
        <v>3</v>
      </c>
      <c r="F13" s="1182">
        <v>5</v>
      </c>
      <c r="G13" s="1187">
        <v>29</v>
      </c>
      <c r="O13" s="1090"/>
      <c r="P13" s="1090"/>
      <c r="Q13" s="1090"/>
      <c r="R13" s="1090"/>
      <c r="S13" s="1090"/>
    </row>
    <row r="14" spans="2:37" ht="18" customHeight="1" x14ac:dyDescent="0.2">
      <c r="B14" s="1041" t="s">
        <v>1744</v>
      </c>
      <c r="C14" s="1182">
        <v>4</v>
      </c>
      <c r="D14" s="1182">
        <v>4</v>
      </c>
      <c r="E14" s="1182">
        <v>1</v>
      </c>
      <c r="F14" s="1182">
        <v>4</v>
      </c>
      <c r="G14" s="1187">
        <v>13</v>
      </c>
      <c r="O14" s="1090"/>
      <c r="P14" s="1090"/>
      <c r="Q14" s="1090"/>
      <c r="R14" s="1090"/>
      <c r="S14" s="1090"/>
    </row>
    <row r="15" spans="2:37" ht="18" customHeight="1" x14ac:dyDescent="0.2">
      <c r="B15" s="1041" t="s">
        <v>1745</v>
      </c>
      <c r="C15" s="1182"/>
      <c r="D15" s="1182"/>
      <c r="E15" s="1182"/>
      <c r="F15" s="1182">
        <v>2</v>
      </c>
      <c r="G15" s="1187">
        <v>2</v>
      </c>
      <c r="O15" s="1090"/>
      <c r="P15" s="1090"/>
      <c r="Q15" s="1090"/>
      <c r="R15" s="1090"/>
      <c r="S15" s="1090"/>
    </row>
    <row r="16" spans="2:37" ht="18" customHeight="1" x14ac:dyDescent="0.2">
      <c r="B16" s="1041" t="s">
        <v>1746</v>
      </c>
      <c r="C16" s="1182">
        <v>12</v>
      </c>
      <c r="D16" s="1182">
        <v>12</v>
      </c>
      <c r="E16" s="1182">
        <v>6</v>
      </c>
      <c r="F16" s="1182">
        <v>9</v>
      </c>
      <c r="G16" s="1187">
        <v>39</v>
      </c>
      <c r="O16" s="1090"/>
      <c r="P16" s="1090"/>
      <c r="Q16" s="1090"/>
      <c r="R16" s="1090"/>
      <c r="S16" s="1090"/>
    </row>
    <row r="17" spans="2:35" ht="18" customHeight="1" x14ac:dyDescent="0.2">
      <c r="B17" s="1041" t="s">
        <v>1747</v>
      </c>
      <c r="C17" s="1182"/>
      <c r="D17" s="1182">
        <v>1</v>
      </c>
      <c r="E17" s="1182"/>
      <c r="F17" s="1182"/>
      <c r="G17" s="1187">
        <v>1</v>
      </c>
      <c r="O17" s="1090"/>
      <c r="P17" s="1090"/>
      <c r="Q17" s="1090"/>
      <c r="R17" s="1090"/>
      <c r="S17" s="1090"/>
    </row>
    <row r="18" spans="2:35" ht="18" customHeight="1" x14ac:dyDescent="0.2">
      <c r="B18" s="1041" t="s">
        <v>1748</v>
      </c>
      <c r="C18" s="1182">
        <v>7</v>
      </c>
      <c r="D18" s="1182">
        <v>2</v>
      </c>
      <c r="E18" s="1182">
        <v>3</v>
      </c>
      <c r="F18" s="1182">
        <v>2</v>
      </c>
      <c r="G18" s="1187">
        <v>14</v>
      </c>
      <c r="O18" s="1090"/>
      <c r="P18" s="1090"/>
      <c r="Q18" s="1090"/>
      <c r="R18" s="1090"/>
      <c r="S18" s="1090"/>
    </row>
    <row r="19" spans="2:35" ht="18" customHeight="1" x14ac:dyDescent="0.2">
      <c r="B19" s="1041" t="s">
        <v>1749</v>
      </c>
      <c r="C19" s="1182"/>
      <c r="D19" s="1182"/>
      <c r="E19" s="1182"/>
      <c r="F19" s="1182"/>
      <c r="G19" s="1187">
        <v>0</v>
      </c>
      <c r="O19" s="1090"/>
      <c r="P19" s="1090"/>
      <c r="Q19" s="1090"/>
      <c r="R19" s="1090"/>
      <c r="S19" s="1090"/>
    </row>
    <row r="20" spans="2:35" ht="18" customHeight="1" x14ac:dyDescent="0.2">
      <c r="B20" s="1041" t="s">
        <v>1198</v>
      </c>
      <c r="C20" s="1182"/>
      <c r="D20" s="1182"/>
      <c r="E20" s="1182"/>
      <c r="F20" s="1182"/>
      <c r="G20" s="1187">
        <v>0</v>
      </c>
      <c r="O20" s="1090"/>
      <c r="P20" s="1090"/>
      <c r="Q20" s="1090"/>
      <c r="R20" s="1090"/>
      <c r="S20" s="1090"/>
    </row>
    <row r="21" spans="2:35" ht="18" customHeight="1" x14ac:dyDescent="0.2">
      <c r="B21" s="1041" t="s">
        <v>1750</v>
      </c>
      <c r="C21" s="1182"/>
      <c r="D21" s="1182"/>
      <c r="E21" s="1182">
        <v>1</v>
      </c>
      <c r="F21" s="1182">
        <v>1</v>
      </c>
      <c r="G21" s="1187">
        <v>2</v>
      </c>
      <c r="O21" s="1090"/>
      <c r="P21" s="1090"/>
      <c r="Q21" s="1090"/>
      <c r="R21" s="1090"/>
      <c r="S21" s="1090"/>
    </row>
    <row r="22" spans="2:35" ht="18" customHeight="1" x14ac:dyDescent="0.2">
      <c r="B22" s="1041" t="s">
        <v>1751</v>
      </c>
      <c r="C22" s="1182">
        <v>2</v>
      </c>
      <c r="D22" s="1182">
        <v>1</v>
      </c>
      <c r="E22" s="1182">
        <v>2</v>
      </c>
      <c r="F22" s="1182">
        <v>2</v>
      </c>
      <c r="G22" s="1187">
        <v>7</v>
      </c>
      <c r="O22" s="1090"/>
      <c r="P22" s="1090"/>
      <c r="Q22" s="1090"/>
      <c r="R22" s="1090"/>
      <c r="S22" s="1090"/>
    </row>
    <row r="23" spans="2:35" ht="18" customHeight="1" x14ac:dyDescent="0.2">
      <c r="B23" s="1389" t="s">
        <v>1752</v>
      </c>
      <c r="C23" s="1182"/>
      <c r="D23" s="1182"/>
      <c r="E23" s="1182"/>
      <c r="F23" s="1182"/>
      <c r="G23" s="1187">
        <v>0</v>
      </c>
    </row>
    <row r="24" spans="2:35" ht="18" customHeight="1" x14ac:dyDescent="0.2">
      <c r="B24" s="1303" t="s">
        <v>1854</v>
      </c>
      <c r="C24" s="1348">
        <v>52</v>
      </c>
      <c r="D24" s="1348">
        <v>64</v>
      </c>
      <c r="E24" s="1348">
        <v>17</v>
      </c>
      <c r="F24" s="1348">
        <v>40</v>
      </c>
      <c r="G24" s="1187">
        <v>173</v>
      </c>
      <c r="H24" s="1376"/>
      <c r="I24" s="1223"/>
      <c r="J24" s="1223"/>
      <c r="K24" s="1223"/>
      <c r="L24" s="1223"/>
      <c r="M24" s="1090"/>
      <c r="N24" s="1090"/>
      <c r="O24" s="1090"/>
      <c r="P24" s="1090"/>
      <c r="Q24" s="1090"/>
      <c r="R24" s="1090"/>
      <c r="S24" s="1090"/>
      <c r="T24" s="1090"/>
      <c r="U24" s="1090"/>
      <c r="V24" s="1090"/>
      <c r="W24" s="1090"/>
      <c r="X24" s="1090"/>
      <c r="Y24" s="1090"/>
      <c r="Z24" s="1090"/>
      <c r="AA24" s="1090"/>
      <c r="AB24" s="1090"/>
      <c r="AC24" s="1090"/>
      <c r="AD24" s="1090"/>
      <c r="AE24" s="1090"/>
      <c r="AF24" s="1070"/>
      <c r="AG24" s="1070"/>
      <c r="AH24" s="1070"/>
      <c r="AI24" s="1070"/>
    </row>
    <row r="25" spans="2:35" ht="18" customHeight="1" x14ac:dyDescent="0.2">
      <c r="B25" s="1306" t="s">
        <v>1908</v>
      </c>
      <c r="C25" s="1381"/>
      <c r="D25" s="1381"/>
      <c r="E25" s="1381"/>
      <c r="F25" s="1381"/>
      <c r="G25" s="1382"/>
    </row>
    <row r="26" spans="2:35" ht="18" customHeight="1" x14ac:dyDescent="0.25">
      <c r="B26" s="1041" t="s">
        <v>1740</v>
      </c>
      <c r="C26" s="1182">
        <v>8</v>
      </c>
      <c r="D26" s="1182">
        <v>4</v>
      </c>
      <c r="E26" s="1182">
        <v>1</v>
      </c>
      <c r="F26" s="1182"/>
      <c r="G26" s="1187">
        <v>13</v>
      </c>
      <c r="H26"/>
      <c r="I26"/>
      <c r="J26"/>
      <c r="K26"/>
      <c r="L26"/>
      <c r="O26" s="1090"/>
      <c r="Q26" s="1090"/>
      <c r="S26" s="1090"/>
    </row>
    <row r="27" spans="2:35" ht="18" customHeight="1" x14ac:dyDescent="0.25">
      <c r="B27" s="1041" t="s">
        <v>1741</v>
      </c>
      <c r="C27" s="1182"/>
      <c r="D27" s="1182"/>
      <c r="E27" s="1182"/>
      <c r="F27" s="1182"/>
      <c r="G27" s="1187">
        <v>0</v>
      </c>
      <c r="H27"/>
      <c r="I27"/>
      <c r="J27"/>
      <c r="K27"/>
      <c r="L27"/>
      <c r="O27" s="1090"/>
      <c r="Q27" s="1090"/>
      <c r="S27" s="1090"/>
    </row>
    <row r="28" spans="2:35" ht="18" customHeight="1" x14ac:dyDescent="0.25">
      <c r="B28" s="1041" t="s">
        <v>1199</v>
      </c>
      <c r="C28" s="1182"/>
      <c r="D28" s="1182"/>
      <c r="E28" s="1182"/>
      <c r="F28" s="1182"/>
      <c r="G28" s="1187">
        <v>0</v>
      </c>
      <c r="H28"/>
      <c r="I28"/>
      <c r="J28"/>
      <c r="K28"/>
      <c r="L28"/>
      <c r="O28" s="1090"/>
      <c r="Q28" s="1090"/>
      <c r="S28" s="1090"/>
    </row>
    <row r="29" spans="2:35" ht="18" customHeight="1" x14ac:dyDescent="0.25">
      <c r="B29" s="1041" t="s">
        <v>1742</v>
      </c>
      <c r="C29" s="1182">
        <v>3</v>
      </c>
      <c r="D29" s="1182">
        <v>3</v>
      </c>
      <c r="E29" s="1182">
        <v>1</v>
      </c>
      <c r="F29" s="1182"/>
      <c r="G29" s="1187">
        <v>7</v>
      </c>
      <c r="H29"/>
      <c r="I29"/>
      <c r="J29"/>
      <c r="K29"/>
      <c r="L29"/>
      <c r="O29" s="1090"/>
      <c r="Q29" s="1090"/>
      <c r="S29" s="1090"/>
    </row>
    <row r="30" spans="2:35" ht="18" customHeight="1" x14ac:dyDescent="0.25">
      <c r="B30" s="1041" t="s">
        <v>1743</v>
      </c>
      <c r="C30" s="1182"/>
      <c r="D30" s="1182"/>
      <c r="E30" s="1182"/>
      <c r="F30" s="1182"/>
      <c r="G30" s="1187">
        <v>0</v>
      </c>
      <c r="H30"/>
      <c r="I30"/>
      <c r="J30"/>
      <c r="K30"/>
      <c r="L30"/>
      <c r="O30" s="1090"/>
      <c r="Q30" s="1090"/>
      <c r="S30" s="1090"/>
    </row>
    <row r="31" spans="2:35" ht="18" customHeight="1" x14ac:dyDescent="0.25">
      <c r="B31" s="1041" t="s">
        <v>1197</v>
      </c>
      <c r="C31" s="1182">
        <v>14</v>
      </c>
      <c r="D31" s="1182">
        <v>14</v>
      </c>
      <c r="E31" s="1182"/>
      <c r="F31" s="1182"/>
      <c r="G31" s="1187">
        <v>28</v>
      </c>
      <c r="H31"/>
      <c r="I31"/>
      <c r="J31"/>
      <c r="K31"/>
      <c r="L31"/>
      <c r="O31" s="1090"/>
      <c r="Q31" s="1090"/>
      <c r="S31" s="1090"/>
    </row>
    <row r="32" spans="2:35" ht="18" customHeight="1" x14ac:dyDescent="0.25">
      <c r="B32" s="1041" t="s">
        <v>1744</v>
      </c>
      <c r="C32" s="1182">
        <v>9</v>
      </c>
      <c r="D32" s="1182">
        <v>10</v>
      </c>
      <c r="E32" s="1182"/>
      <c r="F32" s="1182"/>
      <c r="G32" s="1187">
        <v>19</v>
      </c>
      <c r="H32"/>
      <c r="I32"/>
      <c r="J32"/>
      <c r="K32"/>
      <c r="L32"/>
      <c r="O32" s="1090"/>
      <c r="Q32" s="1090"/>
      <c r="S32" s="1090"/>
    </row>
    <row r="33" spans="2:35" ht="18" customHeight="1" x14ac:dyDescent="0.25">
      <c r="B33" s="1041" t="s">
        <v>1745</v>
      </c>
      <c r="C33" s="1182">
        <v>2</v>
      </c>
      <c r="D33" s="1182">
        <v>1</v>
      </c>
      <c r="E33" s="1182"/>
      <c r="F33" s="1182"/>
      <c r="G33" s="1187">
        <v>3</v>
      </c>
      <c r="H33"/>
      <c r="I33"/>
      <c r="J33"/>
      <c r="K33"/>
      <c r="L33"/>
      <c r="O33" s="1090"/>
      <c r="Q33" s="1090"/>
      <c r="S33" s="1090"/>
    </row>
    <row r="34" spans="2:35" ht="18" customHeight="1" x14ac:dyDescent="0.25">
      <c r="B34" s="1041" t="s">
        <v>1746</v>
      </c>
      <c r="C34" s="1182">
        <v>11</v>
      </c>
      <c r="D34" s="1182">
        <v>7</v>
      </c>
      <c r="E34" s="1182">
        <v>4</v>
      </c>
      <c r="F34" s="1182"/>
      <c r="G34" s="1187">
        <v>22</v>
      </c>
      <c r="H34"/>
      <c r="I34"/>
      <c r="J34"/>
      <c r="K34"/>
      <c r="L34"/>
      <c r="O34" s="1090"/>
      <c r="Q34" s="1090"/>
      <c r="S34" s="1090"/>
    </row>
    <row r="35" spans="2:35" ht="18" customHeight="1" x14ac:dyDescent="0.25">
      <c r="B35" s="1041" t="s">
        <v>1747</v>
      </c>
      <c r="C35" s="1182">
        <v>1</v>
      </c>
      <c r="D35" s="1182">
        <v>1</v>
      </c>
      <c r="E35" s="1182"/>
      <c r="F35" s="1182"/>
      <c r="G35" s="1187">
        <v>2</v>
      </c>
      <c r="H35"/>
      <c r="I35"/>
      <c r="J35"/>
      <c r="K35"/>
      <c r="L35"/>
      <c r="O35" s="1090"/>
      <c r="Q35" s="1090"/>
      <c r="S35" s="1090"/>
    </row>
    <row r="36" spans="2:35" ht="18" customHeight="1" x14ac:dyDescent="0.25">
      <c r="B36" s="1041" t="s">
        <v>1748</v>
      </c>
      <c r="C36" s="1182">
        <v>13</v>
      </c>
      <c r="D36" s="1182">
        <v>6</v>
      </c>
      <c r="E36" s="1182"/>
      <c r="F36" s="1182"/>
      <c r="G36" s="1187">
        <v>19</v>
      </c>
      <c r="H36"/>
      <c r="I36"/>
      <c r="J36"/>
      <c r="K36"/>
      <c r="L36"/>
      <c r="O36" s="1090"/>
      <c r="Q36" s="1090"/>
      <c r="S36" s="1090"/>
    </row>
    <row r="37" spans="2:35" ht="18" customHeight="1" x14ac:dyDescent="0.25">
      <c r="B37" s="1041" t="s">
        <v>1749</v>
      </c>
      <c r="C37" s="1182">
        <v>3</v>
      </c>
      <c r="D37" s="1182">
        <v>3</v>
      </c>
      <c r="E37" s="1182"/>
      <c r="F37" s="1182"/>
      <c r="G37" s="1187">
        <v>6</v>
      </c>
      <c r="H37"/>
      <c r="I37"/>
      <c r="J37"/>
      <c r="K37"/>
      <c r="L37"/>
      <c r="O37" s="1090"/>
      <c r="Q37" s="1090"/>
      <c r="S37" s="1090"/>
    </row>
    <row r="38" spans="2:35" ht="18" customHeight="1" x14ac:dyDescent="0.25">
      <c r="B38" s="1041" t="s">
        <v>1198</v>
      </c>
      <c r="C38" s="1182">
        <v>1</v>
      </c>
      <c r="D38" s="1182"/>
      <c r="E38" s="1182"/>
      <c r="F38" s="1182"/>
      <c r="G38" s="1187">
        <v>1</v>
      </c>
      <c r="H38"/>
      <c r="I38"/>
      <c r="J38"/>
      <c r="K38"/>
      <c r="L38"/>
      <c r="O38" s="1090"/>
      <c r="Q38" s="1090"/>
      <c r="S38" s="1090"/>
    </row>
    <row r="39" spans="2:35" ht="18" customHeight="1" x14ac:dyDescent="0.25">
      <c r="B39" s="1041" t="s">
        <v>1750</v>
      </c>
      <c r="C39" s="1182">
        <v>2</v>
      </c>
      <c r="D39" s="1182">
        <v>1</v>
      </c>
      <c r="E39" s="1182">
        <v>1</v>
      </c>
      <c r="F39" s="1182"/>
      <c r="G39" s="1187">
        <v>4</v>
      </c>
      <c r="H39"/>
      <c r="I39"/>
      <c r="J39"/>
      <c r="K39"/>
      <c r="L39"/>
      <c r="O39" s="1090"/>
      <c r="Q39" s="1090"/>
      <c r="S39" s="1090"/>
    </row>
    <row r="40" spans="2:35" ht="18" customHeight="1" x14ac:dyDescent="0.25">
      <c r="B40" s="1041" t="s">
        <v>1751</v>
      </c>
      <c r="C40" s="1182">
        <v>5</v>
      </c>
      <c r="D40" s="1182"/>
      <c r="E40" s="1182"/>
      <c r="F40" s="1182"/>
      <c r="G40" s="1187">
        <v>5</v>
      </c>
      <c r="H40"/>
      <c r="I40"/>
      <c r="J40"/>
      <c r="K40"/>
      <c r="L40"/>
      <c r="O40" s="1090"/>
      <c r="Q40" s="1090"/>
      <c r="S40" s="1090"/>
    </row>
    <row r="41" spans="2:35" ht="18" customHeight="1" x14ac:dyDescent="0.25">
      <c r="B41" s="1041" t="s">
        <v>1752</v>
      </c>
      <c r="C41" s="1182">
        <v>2</v>
      </c>
      <c r="D41" s="1182"/>
      <c r="E41" s="1182"/>
      <c r="F41" s="1182"/>
      <c r="G41" s="1187">
        <v>2</v>
      </c>
      <c r="H41"/>
      <c r="I41"/>
      <c r="J41"/>
      <c r="K41"/>
      <c r="L41"/>
      <c r="O41" s="1090"/>
      <c r="Q41" s="1090"/>
      <c r="S41" s="1090"/>
    </row>
    <row r="42" spans="2:35" ht="18" customHeight="1" x14ac:dyDescent="0.2">
      <c r="B42" s="1303" t="s">
        <v>1856</v>
      </c>
      <c r="C42" s="1348">
        <v>74</v>
      </c>
      <c r="D42" s="1348">
        <v>50</v>
      </c>
      <c r="E42" s="1348">
        <v>7</v>
      </c>
      <c r="F42" s="1348">
        <v>0</v>
      </c>
      <c r="G42" s="1187">
        <v>131</v>
      </c>
      <c r="H42" s="1376"/>
      <c r="I42" s="1223"/>
      <c r="J42" s="1223"/>
      <c r="K42" s="1223"/>
      <c r="L42" s="1223"/>
      <c r="M42" s="1090"/>
      <c r="N42" s="1090"/>
      <c r="O42" s="1090"/>
      <c r="P42" s="1090"/>
      <c r="Q42" s="1090"/>
      <c r="R42" s="1090"/>
      <c r="S42" s="1090"/>
      <c r="T42" s="1090"/>
      <c r="U42" s="1090"/>
      <c r="V42" s="1090"/>
      <c r="W42" s="1090"/>
      <c r="X42" s="1090"/>
      <c r="Y42" s="1090"/>
      <c r="Z42" s="1090"/>
      <c r="AA42" s="1090"/>
      <c r="AB42" s="1090"/>
      <c r="AC42" s="1090"/>
      <c r="AD42" s="1090"/>
      <c r="AE42" s="1090"/>
      <c r="AF42" s="1070"/>
      <c r="AG42" s="1070"/>
      <c r="AH42" s="1070"/>
      <c r="AI42" s="1070"/>
    </row>
    <row r="43" spans="2:35" ht="18" customHeight="1" x14ac:dyDescent="0.2">
      <c r="B43" s="1306" t="s">
        <v>1857</v>
      </c>
      <c r="C43" s="1381"/>
      <c r="D43" s="1381"/>
      <c r="E43" s="1381"/>
      <c r="F43" s="1381"/>
      <c r="G43" s="1382"/>
    </row>
    <row r="44" spans="2:35" ht="18" customHeight="1" x14ac:dyDescent="0.2">
      <c r="B44" s="1041" t="s">
        <v>1740</v>
      </c>
      <c r="C44" s="1244">
        <v>21</v>
      </c>
      <c r="D44" s="1244">
        <v>15</v>
      </c>
      <c r="E44" s="1244">
        <v>1</v>
      </c>
      <c r="F44" s="1244">
        <v>7</v>
      </c>
      <c r="G44" s="1187">
        <v>44</v>
      </c>
      <c r="H44" s="1090"/>
      <c r="I44" s="1090"/>
      <c r="J44" s="1090"/>
      <c r="K44" s="1090"/>
      <c r="L44" s="1090"/>
      <c r="M44" s="1090"/>
      <c r="N44" s="1090"/>
      <c r="O44" s="1090"/>
      <c r="P44" s="1090"/>
      <c r="Q44" s="1090"/>
      <c r="R44" s="1090"/>
      <c r="S44" s="1090"/>
      <c r="T44" s="1090"/>
      <c r="U44" s="1090"/>
      <c r="V44" s="1090"/>
      <c r="W44" s="1090"/>
      <c r="X44" s="1090"/>
      <c r="Y44" s="1090"/>
      <c r="Z44" s="1090"/>
      <c r="AA44" s="1090"/>
      <c r="AB44" s="1090"/>
      <c r="AC44" s="1090"/>
      <c r="AD44" s="1090"/>
      <c r="AE44" s="1090"/>
      <c r="AF44" s="1070"/>
      <c r="AG44" s="1070"/>
      <c r="AH44" s="1070"/>
    </row>
    <row r="45" spans="2:35" ht="18" customHeight="1" x14ac:dyDescent="0.2">
      <c r="B45" s="1041" t="s">
        <v>1741</v>
      </c>
      <c r="C45" s="1244">
        <v>0</v>
      </c>
      <c r="D45" s="1244">
        <v>4</v>
      </c>
      <c r="E45" s="1244">
        <v>0</v>
      </c>
      <c r="F45" s="1244">
        <v>1</v>
      </c>
      <c r="G45" s="1187">
        <v>5</v>
      </c>
      <c r="H45" s="1090"/>
      <c r="I45" s="1090"/>
      <c r="J45" s="1090"/>
      <c r="K45" s="1090"/>
      <c r="L45" s="1090"/>
      <c r="M45" s="1090"/>
      <c r="N45" s="1090"/>
      <c r="O45" s="1090"/>
      <c r="P45" s="1090"/>
      <c r="Q45" s="1090"/>
      <c r="R45" s="1090"/>
      <c r="S45" s="1090"/>
      <c r="T45" s="1090"/>
      <c r="U45" s="1090"/>
      <c r="V45" s="1090"/>
      <c r="W45" s="1090"/>
      <c r="X45" s="1090"/>
      <c r="Y45" s="1090"/>
      <c r="Z45" s="1090"/>
      <c r="AA45" s="1090"/>
      <c r="AB45" s="1090"/>
      <c r="AC45" s="1090"/>
      <c r="AD45" s="1090"/>
      <c r="AE45" s="1090"/>
      <c r="AF45" s="1070"/>
      <c r="AG45" s="1070"/>
      <c r="AH45" s="1070"/>
    </row>
    <row r="46" spans="2:35" ht="18" customHeight="1" x14ac:dyDescent="0.2">
      <c r="B46" s="1041" t="s">
        <v>1199</v>
      </c>
      <c r="C46" s="1244">
        <v>0</v>
      </c>
      <c r="D46" s="1244">
        <v>5</v>
      </c>
      <c r="E46" s="1244">
        <v>0</v>
      </c>
      <c r="F46" s="1244">
        <v>3</v>
      </c>
      <c r="G46" s="1187">
        <v>8</v>
      </c>
      <c r="H46" s="1090"/>
      <c r="I46" s="1090"/>
      <c r="J46" s="1090"/>
      <c r="K46" s="1090"/>
      <c r="L46" s="1090"/>
      <c r="M46" s="1090"/>
      <c r="N46" s="1090"/>
      <c r="O46" s="1090"/>
      <c r="P46" s="1090"/>
      <c r="Q46" s="1090"/>
      <c r="R46" s="1090"/>
      <c r="S46" s="1090"/>
      <c r="T46" s="1090"/>
      <c r="U46" s="1090"/>
      <c r="V46" s="1090"/>
      <c r="W46" s="1090"/>
      <c r="X46" s="1090"/>
      <c r="Y46" s="1090"/>
      <c r="Z46" s="1090"/>
      <c r="AA46" s="1090"/>
      <c r="AB46" s="1090"/>
      <c r="AC46" s="1090"/>
      <c r="AD46" s="1090"/>
      <c r="AE46" s="1090"/>
      <c r="AF46" s="1070"/>
      <c r="AG46" s="1070"/>
      <c r="AH46" s="1070"/>
    </row>
    <row r="47" spans="2:35" ht="18" customHeight="1" x14ac:dyDescent="0.2">
      <c r="B47" s="1041" t="s">
        <v>1742</v>
      </c>
      <c r="C47" s="1244">
        <v>10</v>
      </c>
      <c r="D47" s="1244">
        <v>13</v>
      </c>
      <c r="E47" s="1244">
        <v>2</v>
      </c>
      <c r="F47" s="1244">
        <v>4</v>
      </c>
      <c r="G47" s="1187">
        <v>29</v>
      </c>
      <c r="H47" s="1090"/>
      <c r="I47" s="1090"/>
      <c r="J47" s="1090"/>
      <c r="K47" s="1090"/>
      <c r="L47" s="1090"/>
      <c r="M47" s="1090"/>
      <c r="N47" s="1090"/>
      <c r="O47" s="1090"/>
      <c r="P47" s="1090"/>
      <c r="Q47" s="1090"/>
      <c r="R47" s="1090"/>
      <c r="S47" s="1090"/>
      <c r="T47" s="1090"/>
      <c r="U47" s="1090"/>
      <c r="V47" s="1090"/>
      <c r="W47" s="1090"/>
      <c r="X47" s="1090"/>
      <c r="Y47" s="1090"/>
      <c r="Z47" s="1090"/>
      <c r="AA47" s="1090"/>
      <c r="AB47" s="1090"/>
      <c r="AC47" s="1090"/>
      <c r="AD47" s="1090"/>
      <c r="AE47" s="1090"/>
      <c r="AF47" s="1070"/>
      <c r="AG47" s="1070"/>
      <c r="AH47" s="1070"/>
    </row>
    <row r="48" spans="2:35" ht="18" customHeight="1" x14ac:dyDescent="0.2">
      <c r="B48" s="1041" t="s">
        <v>1743</v>
      </c>
      <c r="C48" s="1244">
        <v>0</v>
      </c>
      <c r="D48" s="1244">
        <v>0</v>
      </c>
      <c r="E48" s="1244">
        <v>0</v>
      </c>
      <c r="F48" s="1244">
        <v>0</v>
      </c>
      <c r="G48" s="1187">
        <v>0</v>
      </c>
      <c r="H48" s="1090"/>
      <c r="I48" s="1090"/>
      <c r="J48" s="1090"/>
      <c r="K48" s="1090"/>
      <c r="L48" s="1090"/>
      <c r="M48" s="1090"/>
      <c r="N48" s="1090"/>
      <c r="O48" s="1090"/>
      <c r="P48" s="1090"/>
      <c r="Q48" s="1090"/>
      <c r="R48" s="1090"/>
      <c r="S48" s="1090"/>
      <c r="T48" s="1090"/>
      <c r="U48" s="1090"/>
      <c r="V48" s="1090"/>
      <c r="W48" s="1090"/>
      <c r="X48" s="1090"/>
      <c r="Y48" s="1090"/>
      <c r="Z48" s="1090"/>
      <c r="AA48" s="1090"/>
      <c r="AB48" s="1090"/>
      <c r="AC48" s="1090"/>
      <c r="AD48" s="1090"/>
      <c r="AE48" s="1090"/>
      <c r="AF48" s="1070"/>
      <c r="AG48" s="1070"/>
      <c r="AH48" s="1070"/>
    </row>
    <row r="49" spans="2:34" ht="18" customHeight="1" x14ac:dyDescent="0.2">
      <c r="B49" s="1041" t="s">
        <v>1197</v>
      </c>
      <c r="C49" s="1244">
        <v>21</v>
      </c>
      <c r="D49" s="1244">
        <v>28</v>
      </c>
      <c r="E49" s="1244">
        <v>3</v>
      </c>
      <c r="F49" s="1244">
        <v>5</v>
      </c>
      <c r="G49" s="1187">
        <v>57</v>
      </c>
      <c r="H49" s="1090"/>
      <c r="I49" s="1090"/>
      <c r="J49" s="1090"/>
      <c r="K49" s="1090"/>
      <c r="L49" s="1090"/>
      <c r="M49" s="1090"/>
      <c r="N49" s="1090"/>
      <c r="O49" s="1090"/>
      <c r="P49" s="1090"/>
      <c r="Q49" s="1090"/>
      <c r="R49" s="1090"/>
      <c r="S49" s="1090"/>
      <c r="T49" s="1090"/>
      <c r="U49" s="1090"/>
      <c r="V49" s="1090"/>
      <c r="W49" s="1090"/>
      <c r="X49" s="1090"/>
      <c r="Y49" s="1090"/>
      <c r="Z49" s="1090"/>
      <c r="AA49" s="1090"/>
      <c r="AB49" s="1090"/>
      <c r="AC49" s="1090"/>
      <c r="AD49" s="1090"/>
      <c r="AE49" s="1090"/>
      <c r="AF49" s="1070"/>
      <c r="AG49" s="1070"/>
      <c r="AH49" s="1070"/>
    </row>
    <row r="50" spans="2:34" ht="18" customHeight="1" x14ac:dyDescent="0.2">
      <c r="B50" s="1041" t="s">
        <v>1744</v>
      </c>
      <c r="C50" s="1244">
        <v>13</v>
      </c>
      <c r="D50" s="1244">
        <v>14</v>
      </c>
      <c r="E50" s="1244">
        <v>1</v>
      </c>
      <c r="F50" s="1244">
        <v>4</v>
      </c>
      <c r="G50" s="1187">
        <v>32</v>
      </c>
      <c r="H50" s="1090"/>
      <c r="I50" s="1090"/>
      <c r="J50" s="1090"/>
      <c r="K50" s="1090"/>
      <c r="L50" s="1090"/>
      <c r="M50" s="1090"/>
      <c r="N50" s="1090"/>
      <c r="O50" s="1090"/>
      <c r="P50" s="1090"/>
      <c r="Q50" s="1090"/>
      <c r="R50" s="1090"/>
      <c r="S50" s="1090"/>
      <c r="T50" s="1090"/>
      <c r="U50" s="1090"/>
      <c r="V50" s="1090"/>
      <c r="W50" s="1090"/>
      <c r="X50" s="1090"/>
      <c r="Y50" s="1090"/>
      <c r="Z50" s="1090"/>
      <c r="AA50" s="1090"/>
      <c r="AB50" s="1090"/>
      <c r="AC50" s="1090"/>
      <c r="AD50" s="1090"/>
      <c r="AE50" s="1090"/>
      <c r="AF50" s="1070"/>
      <c r="AG50" s="1070"/>
      <c r="AH50" s="1070"/>
    </row>
    <row r="51" spans="2:34" ht="18" customHeight="1" x14ac:dyDescent="0.2">
      <c r="B51" s="1041" t="s">
        <v>1745</v>
      </c>
      <c r="C51" s="1244">
        <v>2</v>
      </c>
      <c r="D51" s="1244">
        <v>1</v>
      </c>
      <c r="E51" s="1244">
        <v>0</v>
      </c>
      <c r="F51" s="1244">
        <v>2</v>
      </c>
      <c r="G51" s="1187">
        <v>5</v>
      </c>
      <c r="H51" s="1090"/>
      <c r="I51" s="1090"/>
      <c r="J51" s="1090"/>
      <c r="K51" s="1090"/>
      <c r="L51" s="1090"/>
      <c r="M51" s="1090"/>
      <c r="N51" s="1090"/>
      <c r="O51" s="1090"/>
      <c r="P51" s="1090"/>
      <c r="Q51" s="1090"/>
      <c r="R51" s="1090"/>
      <c r="S51" s="1090"/>
      <c r="T51" s="1090"/>
      <c r="U51" s="1090"/>
      <c r="V51" s="1090"/>
      <c r="W51" s="1090"/>
      <c r="X51" s="1090"/>
      <c r="Y51" s="1090"/>
      <c r="Z51" s="1090"/>
      <c r="AA51" s="1090"/>
      <c r="AB51" s="1090"/>
      <c r="AC51" s="1090"/>
      <c r="AD51" s="1090"/>
      <c r="AE51" s="1090"/>
      <c r="AF51" s="1070"/>
      <c r="AG51" s="1070"/>
      <c r="AH51" s="1070"/>
    </row>
    <row r="52" spans="2:34" ht="18" customHeight="1" x14ac:dyDescent="0.2">
      <c r="B52" s="1041" t="s">
        <v>1746</v>
      </c>
      <c r="C52" s="1244">
        <v>23</v>
      </c>
      <c r="D52" s="1244">
        <v>19</v>
      </c>
      <c r="E52" s="1244">
        <v>10</v>
      </c>
      <c r="F52" s="1244">
        <v>9</v>
      </c>
      <c r="G52" s="1187">
        <v>61</v>
      </c>
      <c r="H52" s="1090"/>
      <c r="I52" s="1090"/>
      <c r="J52" s="1090"/>
      <c r="K52" s="1090"/>
      <c r="L52" s="1090"/>
      <c r="M52" s="1090"/>
      <c r="N52" s="1090"/>
      <c r="O52" s="1090"/>
      <c r="P52" s="1090"/>
      <c r="Q52" s="1090"/>
      <c r="R52" s="1090"/>
      <c r="S52" s="1090"/>
      <c r="T52" s="1090"/>
      <c r="U52" s="1090"/>
      <c r="V52" s="1090"/>
      <c r="W52" s="1090"/>
      <c r="X52" s="1090"/>
      <c r="Y52" s="1090"/>
      <c r="Z52" s="1090"/>
      <c r="AA52" s="1090"/>
      <c r="AB52" s="1090"/>
      <c r="AC52" s="1090"/>
      <c r="AD52" s="1090"/>
      <c r="AE52" s="1090"/>
      <c r="AF52" s="1070"/>
      <c r="AG52" s="1070"/>
      <c r="AH52" s="1070"/>
    </row>
    <row r="53" spans="2:34" ht="18" customHeight="1" x14ac:dyDescent="0.2">
      <c r="B53" s="1041" t="s">
        <v>1747</v>
      </c>
      <c r="C53" s="1244">
        <v>1</v>
      </c>
      <c r="D53" s="1244">
        <v>2</v>
      </c>
      <c r="E53" s="1244">
        <v>0</v>
      </c>
      <c r="F53" s="1244">
        <v>0</v>
      </c>
      <c r="G53" s="1187">
        <v>3</v>
      </c>
      <c r="H53" s="1090"/>
      <c r="I53" s="1090"/>
      <c r="J53" s="1090"/>
      <c r="K53" s="1090"/>
      <c r="L53" s="1090"/>
      <c r="M53" s="1090"/>
      <c r="N53" s="1090"/>
      <c r="O53" s="1090"/>
      <c r="P53" s="1090"/>
      <c r="Q53" s="1090"/>
      <c r="R53" s="1090"/>
      <c r="S53" s="1090"/>
      <c r="T53" s="1090"/>
      <c r="U53" s="1090"/>
      <c r="V53" s="1090"/>
      <c r="W53" s="1090"/>
      <c r="X53" s="1090"/>
      <c r="Y53" s="1090"/>
      <c r="Z53" s="1090"/>
      <c r="AA53" s="1090"/>
      <c r="AB53" s="1090"/>
      <c r="AC53" s="1090"/>
      <c r="AD53" s="1090"/>
      <c r="AE53" s="1090"/>
      <c r="AF53" s="1070"/>
      <c r="AG53" s="1070"/>
      <c r="AH53" s="1070"/>
    </row>
    <row r="54" spans="2:34" ht="18" customHeight="1" x14ac:dyDescent="0.2">
      <c r="B54" s="1041" t="s">
        <v>1748</v>
      </c>
      <c r="C54" s="1244">
        <v>20</v>
      </c>
      <c r="D54" s="1244">
        <v>8</v>
      </c>
      <c r="E54" s="1244">
        <v>3</v>
      </c>
      <c r="F54" s="1244">
        <v>2</v>
      </c>
      <c r="G54" s="1187">
        <v>33</v>
      </c>
      <c r="H54" s="1090"/>
      <c r="I54" s="1090"/>
      <c r="J54" s="1090"/>
      <c r="K54" s="1090"/>
      <c r="L54" s="1090"/>
      <c r="M54" s="1090"/>
      <c r="N54" s="1090"/>
      <c r="O54" s="1090"/>
      <c r="P54" s="1090"/>
      <c r="Q54" s="1090"/>
      <c r="R54" s="1090"/>
      <c r="S54" s="1090"/>
      <c r="T54" s="1090"/>
      <c r="U54" s="1090"/>
      <c r="V54" s="1090"/>
      <c r="W54" s="1090"/>
      <c r="X54" s="1090"/>
      <c r="Y54" s="1090"/>
      <c r="Z54" s="1090"/>
      <c r="AA54" s="1090"/>
      <c r="AB54" s="1090"/>
      <c r="AC54" s="1090"/>
      <c r="AD54" s="1090"/>
      <c r="AE54" s="1090"/>
      <c r="AF54" s="1070"/>
      <c r="AG54" s="1070"/>
      <c r="AH54" s="1070"/>
    </row>
    <row r="55" spans="2:34" ht="18" customHeight="1" x14ac:dyDescent="0.2">
      <c r="B55" s="1041" t="s">
        <v>1749</v>
      </c>
      <c r="C55" s="1244">
        <v>3</v>
      </c>
      <c r="D55" s="1244">
        <v>3</v>
      </c>
      <c r="E55" s="1244">
        <v>0</v>
      </c>
      <c r="F55" s="1244">
        <v>0</v>
      </c>
      <c r="G55" s="1187">
        <v>6</v>
      </c>
      <c r="H55" s="1090"/>
      <c r="I55" s="1090"/>
      <c r="J55" s="1090"/>
      <c r="K55" s="1090"/>
      <c r="L55" s="1090"/>
      <c r="M55" s="1090"/>
      <c r="N55" s="1090"/>
      <c r="O55" s="1090"/>
      <c r="P55" s="1090"/>
      <c r="Q55" s="1090"/>
      <c r="R55" s="1090"/>
      <c r="S55" s="1090"/>
      <c r="T55" s="1090"/>
      <c r="U55" s="1090"/>
      <c r="V55" s="1090"/>
      <c r="W55" s="1090"/>
      <c r="X55" s="1090"/>
      <c r="Y55" s="1090"/>
      <c r="Z55" s="1090"/>
      <c r="AA55" s="1090"/>
      <c r="AB55" s="1090"/>
      <c r="AC55" s="1090"/>
      <c r="AD55" s="1090"/>
      <c r="AE55" s="1090"/>
      <c r="AF55" s="1070"/>
      <c r="AG55" s="1070"/>
      <c r="AH55" s="1070"/>
    </row>
    <row r="56" spans="2:34" ht="18" customHeight="1" x14ac:dyDescent="0.2">
      <c r="B56" s="1041" t="s">
        <v>1198</v>
      </c>
      <c r="C56" s="1244">
        <v>1</v>
      </c>
      <c r="D56" s="1244">
        <v>0</v>
      </c>
      <c r="E56" s="1244">
        <v>0</v>
      </c>
      <c r="F56" s="1244">
        <v>0</v>
      </c>
      <c r="G56" s="1187">
        <v>1</v>
      </c>
      <c r="H56" s="1090"/>
      <c r="I56" s="1090"/>
      <c r="J56" s="1090"/>
      <c r="K56" s="1090"/>
      <c r="L56" s="1090"/>
      <c r="M56" s="1090"/>
      <c r="N56" s="1090"/>
      <c r="O56" s="1090"/>
      <c r="P56" s="1090"/>
      <c r="Q56" s="1090"/>
      <c r="R56" s="1090"/>
      <c r="S56" s="1090"/>
      <c r="T56" s="1090"/>
      <c r="U56" s="1090"/>
      <c r="V56" s="1090"/>
      <c r="W56" s="1090"/>
      <c r="X56" s="1090"/>
      <c r="Y56" s="1090"/>
      <c r="Z56" s="1090"/>
      <c r="AA56" s="1090"/>
      <c r="AB56" s="1090"/>
      <c r="AC56" s="1090"/>
      <c r="AD56" s="1090"/>
      <c r="AE56" s="1090"/>
      <c r="AF56" s="1070"/>
      <c r="AG56" s="1070"/>
      <c r="AH56" s="1070"/>
    </row>
    <row r="57" spans="2:34" ht="18" customHeight="1" x14ac:dyDescent="0.2">
      <c r="B57" s="1041" t="s">
        <v>1750</v>
      </c>
      <c r="C57" s="1244">
        <v>2</v>
      </c>
      <c r="D57" s="1244">
        <v>1</v>
      </c>
      <c r="E57" s="1244">
        <v>2</v>
      </c>
      <c r="F57" s="1244">
        <v>1</v>
      </c>
      <c r="G57" s="1187">
        <v>6</v>
      </c>
      <c r="H57" s="1090"/>
      <c r="I57" s="1090"/>
      <c r="J57" s="1090"/>
      <c r="K57" s="1090"/>
      <c r="L57" s="1090"/>
      <c r="M57" s="1090"/>
      <c r="N57" s="1090"/>
      <c r="O57" s="1090"/>
      <c r="P57" s="1090"/>
      <c r="Q57" s="1090"/>
      <c r="R57" s="1090"/>
      <c r="S57" s="1090"/>
      <c r="T57" s="1090"/>
      <c r="U57" s="1090"/>
      <c r="V57" s="1090"/>
      <c r="W57" s="1090"/>
      <c r="X57" s="1090"/>
      <c r="Y57" s="1090"/>
      <c r="Z57" s="1090"/>
      <c r="AA57" s="1090"/>
      <c r="AB57" s="1090"/>
      <c r="AC57" s="1090"/>
      <c r="AD57" s="1090"/>
      <c r="AE57" s="1090"/>
      <c r="AF57" s="1070"/>
      <c r="AG57" s="1070"/>
      <c r="AH57" s="1070"/>
    </row>
    <row r="58" spans="2:34" ht="18" customHeight="1" x14ac:dyDescent="0.2">
      <c r="B58" s="1041" t="s">
        <v>1751</v>
      </c>
      <c r="C58" s="1244">
        <v>7</v>
      </c>
      <c r="D58" s="1244">
        <v>1</v>
      </c>
      <c r="E58" s="1244">
        <v>2</v>
      </c>
      <c r="F58" s="1244">
        <v>2</v>
      </c>
      <c r="G58" s="1187">
        <v>12</v>
      </c>
      <c r="H58" s="1090"/>
      <c r="I58" s="1090"/>
      <c r="J58" s="1090"/>
      <c r="K58" s="1090"/>
      <c r="L58" s="1090"/>
      <c r="M58" s="1090"/>
      <c r="N58" s="1090"/>
      <c r="O58" s="1090"/>
      <c r="P58" s="1090"/>
      <c r="Q58" s="1090"/>
      <c r="R58" s="1090"/>
      <c r="S58" s="1090"/>
      <c r="T58" s="1090"/>
      <c r="U58" s="1090"/>
      <c r="V58" s="1090"/>
      <c r="W58" s="1090"/>
      <c r="X58" s="1090"/>
      <c r="Y58" s="1090"/>
      <c r="Z58" s="1090"/>
      <c r="AA58" s="1090"/>
      <c r="AB58" s="1090"/>
      <c r="AC58" s="1090"/>
      <c r="AD58" s="1090"/>
      <c r="AE58" s="1090"/>
      <c r="AF58" s="1070"/>
      <c r="AG58" s="1070"/>
      <c r="AH58" s="1070"/>
    </row>
    <row r="59" spans="2:34" ht="18" customHeight="1" x14ac:dyDescent="0.2">
      <c r="B59" s="1390" t="s">
        <v>1752</v>
      </c>
      <c r="C59" s="1244">
        <v>2</v>
      </c>
      <c r="D59" s="1244">
        <v>0</v>
      </c>
      <c r="E59" s="1244">
        <v>0</v>
      </c>
      <c r="F59" s="1244">
        <v>0</v>
      </c>
      <c r="G59" s="1187">
        <v>2</v>
      </c>
      <c r="H59" s="1090"/>
      <c r="I59" s="1090"/>
      <c r="J59" s="1090"/>
      <c r="K59" s="1090"/>
      <c r="L59" s="1090"/>
      <c r="M59" s="1090"/>
      <c r="N59" s="1090"/>
      <c r="O59" s="1090"/>
      <c r="P59" s="1090"/>
      <c r="Q59" s="1090"/>
      <c r="R59" s="1090"/>
      <c r="S59" s="1090"/>
      <c r="T59" s="1090"/>
      <c r="U59" s="1090"/>
      <c r="V59" s="1090"/>
      <c r="W59" s="1090"/>
      <c r="X59" s="1090"/>
      <c r="Y59" s="1090"/>
      <c r="Z59" s="1090"/>
      <c r="AA59" s="1090"/>
      <c r="AB59" s="1090"/>
      <c r="AC59" s="1090"/>
      <c r="AD59" s="1090"/>
      <c r="AE59" s="1090"/>
      <c r="AF59" s="1070"/>
      <c r="AG59" s="1070"/>
      <c r="AH59" s="1070"/>
    </row>
    <row r="60" spans="2:34" ht="18" customHeight="1" x14ac:dyDescent="0.2">
      <c r="B60" s="1303" t="s">
        <v>1874</v>
      </c>
      <c r="C60" s="1348">
        <v>126</v>
      </c>
      <c r="D60" s="1348">
        <v>114</v>
      </c>
      <c r="E60" s="1348">
        <v>24</v>
      </c>
      <c r="F60" s="1348">
        <v>40</v>
      </c>
      <c r="G60" s="1187">
        <v>304</v>
      </c>
      <c r="H60" s="1090"/>
      <c r="I60" s="1090"/>
      <c r="J60" s="1090"/>
      <c r="K60" s="1090"/>
      <c r="L60" s="1090"/>
      <c r="M60" s="1090"/>
      <c r="N60" s="1090"/>
      <c r="O60" s="1090"/>
      <c r="P60" s="1090"/>
      <c r="Q60" s="1090"/>
      <c r="R60" s="1090"/>
      <c r="S60" s="1090"/>
      <c r="T60" s="1090"/>
      <c r="U60" s="1090"/>
      <c r="V60" s="1090"/>
      <c r="W60" s="1090"/>
      <c r="X60" s="1090"/>
      <c r="Y60" s="1090"/>
      <c r="Z60" s="1090"/>
      <c r="AA60" s="1090"/>
      <c r="AB60" s="1090"/>
      <c r="AC60" s="1090"/>
      <c r="AD60" s="1090"/>
      <c r="AE60" s="1090"/>
    </row>
    <row r="61" spans="2:34" x14ac:dyDescent="0.2">
      <c r="B61" s="1827" t="str">
        <f>'37'!B25:G25</f>
        <v>Nota: La información se encuentra actualizada al 28-02-2021</v>
      </c>
      <c r="C61" s="1827"/>
      <c r="D61" s="1827"/>
      <c r="E61" s="1827"/>
      <c r="F61" s="1827"/>
      <c r="G61" s="1827"/>
      <c r="H61" s="1090"/>
      <c r="I61" s="1090"/>
      <c r="J61" s="1090"/>
      <c r="K61" s="1090"/>
      <c r="L61" s="1090"/>
      <c r="M61" s="1090"/>
      <c r="N61" s="1090"/>
      <c r="O61" s="1090"/>
      <c r="P61" s="1090"/>
      <c r="Q61" s="1090"/>
      <c r="R61" s="1090"/>
      <c r="S61" s="1090"/>
      <c r="T61" s="1090"/>
      <c r="U61" s="1090"/>
      <c r="V61" s="1090"/>
      <c r="W61" s="1090"/>
      <c r="X61" s="1090"/>
      <c r="Y61" s="1090"/>
      <c r="Z61" s="1090"/>
      <c r="AA61" s="1090"/>
      <c r="AB61" s="1090"/>
      <c r="AC61" s="1090"/>
      <c r="AD61" s="1090"/>
      <c r="AE61" s="1090"/>
      <c r="AF61" s="1070"/>
      <c r="AG61" s="1070"/>
      <c r="AH61" s="1070"/>
    </row>
    <row r="62" spans="2:34" x14ac:dyDescent="0.2">
      <c r="B62" s="1313"/>
      <c r="C62" s="1313"/>
      <c r="D62" s="1313"/>
      <c r="E62" s="1313"/>
      <c r="F62" s="1313"/>
      <c r="G62" s="1313"/>
    </row>
    <row r="63" spans="2:34" x14ac:dyDescent="0.2">
      <c r="B63" s="1313"/>
      <c r="C63" s="1385"/>
      <c r="D63" s="1385"/>
      <c r="E63" s="1385"/>
      <c r="F63" s="1385"/>
      <c r="G63" s="1391"/>
    </row>
    <row r="64" spans="2:34" x14ac:dyDescent="0.2">
      <c r="B64" s="1392"/>
      <c r="C64" s="1385"/>
      <c r="D64" s="1385"/>
      <c r="E64" s="1385"/>
      <c r="F64" s="1385"/>
      <c r="G64" s="1392"/>
    </row>
    <row r="65" spans="3:8" x14ac:dyDescent="0.2">
      <c r="C65" s="1385"/>
      <c r="F65" s="1385"/>
    </row>
    <row r="66" spans="3:8" x14ac:dyDescent="0.2">
      <c r="C66" s="1090"/>
      <c r="D66" s="1090"/>
      <c r="E66" s="1090"/>
      <c r="F66" s="1090"/>
      <c r="G66" s="1090"/>
      <c r="H66" s="1090"/>
    </row>
    <row r="67" spans="3:8" x14ac:dyDescent="0.2">
      <c r="D67" s="1090"/>
      <c r="H67" s="1090"/>
    </row>
    <row r="68" spans="3:8" x14ac:dyDescent="0.2">
      <c r="D68" s="1090"/>
      <c r="H68" s="1090"/>
    </row>
    <row r="69" spans="3:8" x14ac:dyDescent="0.2">
      <c r="D69" s="1090"/>
      <c r="H69" s="1090"/>
    </row>
    <row r="70" spans="3:8" x14ac:dyDescent="0.2">
      <c r="D70" s="1090"/>
      <c r="H70" s="1090"/>
    </row>
    <row r="71" spans="3:8" x14ac:dyDescent="0.2">
      <c r="D71" s="1090"/>
      <c r="H71" s="1090"/>
    </row>
    <row r="72" spans="3:8" x14ac:dyDescent="0.2">
      <c r="D72" s="1090"/>
      <c r="H72" s="1090"/>
    </row>
    <row r="73" spans="3:8" x14ac:dyDescent="0.2">
      <c r="D73" s="1090"/>
      <c r="H73" s="1090"/>
    </row>
  </sheetData>
  <mergeCells count="5">
    <mergeCell ref="B2:G2"/>
    <mergeCell ref="B3:G3"/>
    <mergeCell ref="B4:G4"/>
    <mergeCell ref="B5:G5"/>
    <mergeCell ref="B61:G61"/>
  </mergeCells>
  <hyperlinks>
    <hyperlink ref="H2" location="'Indice Total'!A7" display="Volver" xr:uid="{00000000-0004-0000-2700-000000000000}"/>
  </hyperlinks>
  <pageMargins left="0.7" right="0.7" top="0.75" bottom="0.75" header="0.3" footer="0.3"/>
  <pageSetup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0" tint="-0.499984740745262"/>
  </sheetPr>
  <dimension ref="B1:F68"/>
  <sheetViews>
    <sheetView showGridLines="0" zoomScale="90" zoomScaleNormal="90" workbookViewId="0"/>
  </sheetViews>
  <sheetFormatPr baseColWidth="10" defaultColWidth="11.42578125" defaultRowHeight="12.75" x14ac:dyDescent="0.2"/>
  <cols>
    <col min="1" max="1" width="19.5703125" style="891" customWidth="1"/>
    <col min="2" max="2" width="63.28515625" style="891" customWidth="1"/>
    <col min="3" max="5" width="13.7109375" style="892" customWidth="1"/>
    <col min="6" max="16384" width="11.42578125" style="891"/>
  </cols>
  <sheetData>
    <row r="1" spans="2:6" ht="42.95" customHeight="1" x14ac:dyDescent="0.25">
      <c r="B1" s="1388"/>
      <c r="C1" s="1378"/>
      <c r="D1" s="1195"/>
      <c r="E1" s="1378"/>
    </row>
    <row r="2" spans="2:6" ht="18" x14ac:dyDescent="0.2">
      <c r="B2" s="1721" t="s">
        <v>1950</v>
      </c>
      <c r="C2" s="1721"/>
      <c r="D2" s="1721"/>
      <c r="E2" s="1721"/>
      <c r="F2" s="1" t="s">
        <v>16</v>
      </c>
    </row>
    <row r="3" spans="2:6" ht="36" customHeight="1" x14ac:dyDescent="0.2">
      <c r="B3" s="1713" t="s">
        <v>1951</v>
      </c>
      <c r="C3" s="1713"/>
      <c r="D3" s="1713"/>
      <c r="E3" s="1713"/>
      <c r="F3" s="1225"/>
    </row>
    <row r="4" spans="2:6" ht="19.149999999999999" customHeight="1" thickBot="1" x14ac:dyDescent="0.25">
      <c r="B4" s="1830">
        <v>2020</v>
      </c>
      <c r="C4" s="1830"/>
      <c r="D4" s="1830"/>
      <c r="E4" s="1830"/>
      <c r="F4" s="1039"/>
    </row>
    <row r="5" spans="2:6" x14ac:dyDescent="0.2">
      <c r="B5" s="1228"/>
      <c r="C5" s="1393"/>
      <c r="D5" s="1393"/>
      <c r="E5" s="1393"/>
      <c r="F5" s="1394"/>
    </row>
    <row r="6" spans="2:6" ht="25.5" customHeight="1" x14ac:dyDescent="0.2">
      <c r="B6" s="1179" t="s">
        <v>1182</v>
      </c>
      <c r="C6" s="1180" t="s">
        <v>1</v>
      </c>
      <c r="D6" s="1180" t="s">
        <v>2</v>
      </c>
      <c r="E6" s="1180" t="s">
        <v>0</v>
      </c>
      <c r="F6" s="1039"/>
    </row>
    <row r="7" spans="2:6" ht="18" customHeight="1" x14ac:dyDescent="0.25">
      <c r="B7" s="1247" t="s">
        <v>1907</v>
      </c>
      <c r="C7" s="1395"/>
      <c r="D7" s="1395"/>
      <c r="E7" s="1396"/>
      <c r="F7" s="1397"/>
    </row>
    <row r="8" spans="2:6" ht="18" customHeight="1" x14ac:dyDescent="0.25">
      <c r="B8" s="1041" t="s">
        <v>1740</v>
      </c>
      <c r="C8" s="1182">
        <v>31</v>
      </c>
      <c r="D8" s="1182"/>
      <c r="E8" s="1396">
        <v>31</v>
      </c>
      <c r="F8" s="1397"/>
    </row>
    <row r="9" spans="2:6" ht="18" customHeight="1" x14ac:dyDescent="0.25">
      <c r="B9" s="1041" t="s">
        <v>1741</v>
      </c>
      <c r="C9" s="1182">
        <v>5</v>
      </c>
      <c r="D9" s="1182"/>
      <c r="E9" s="1396">
        <v>5</v>
      </c>
      <c r="F9" s="1397"/>
    </row>
    <row r="10" spans="2:6" ht="18" customHeight="1" x14ac:dyDescent="0.25">
      <c r="B10" s="1041" t="s">
        <v>1199</v>
      </c>
      <c r="C10" s="1182">
        <v>7</v>
      </c>
      <c r="D10" s="1182">
        <v>1</v>
      </c>
      <c r="E10" s="1396">
        <v>8</v>
      </c>
      <c r="F10" s="1397"/>
    </row>
    <row r="11" spans="2:6" ht="18" customHeight="1" x14ac:dyDescent="0.25">
      <c r="B11" s="1041" t="s">
        <v>1742</v>
      </c>
      <c r="C11" s="1182">
        <v>22</v>
      </c>
      <c r="D11" s="1182"/>
      <c r="E11" s="1396">
        <v>22</v>
      </c>
      <c r="F11" s="1397"/>
    </row>
    <row r="12" spans="2:6" ht="18" customHeight="1" x14ac:dyDescent="0.25">
      <c r="B12" s="1041" t="s">
        <v>1743</v>
      </c>
      <c r="C12" s="1182"/>
      <c r="D12" s="1182"/>
      <c r="E12" s="1396">
        <v>0</v>
      </c>
      <c r="F12" s="1397"/>
    </row>
    <row r="13" spans="2:6" ht="18" customHeight="1" x14ac:dyDescent="0.25">
      <c r="B13" s="1041" t="s">
        <v>1197</v>
      </c>
      <c r="C13" s="1182">
        <v>29</v>
      </c>
      <c r="D13" s="1182"/>
      <c r="E13" s="1396">
        <v>29</v>
      </c>
      <c r="F13" s="1397"/>
    </row>
    <row r="14" spans="2:6" ht="18" customHeight="1" x14ac:dyDescent="0.25">
      <c r="B14" s="1041" t="s">
        <v>1744</v>
      </c>
      <c r="C14" s="1182">
        <v>11</v>
      </c>
      <c r="D14" s="1182">
        <v>2</v>
      </c>
      <c r="E14" s="1396">
        <v>13</v>
      </c>
      <c r="F14" s="1397"/>
    </row>
    <row r="15" spans="2:6" ht="18" customHeight="1" x14ac:dyDescent="0.25">
      <c r="B15" s="1041" t="s">
        <v>1745</v>
      </c>
      <c r="C15" s="1182">
        <v>2</v>
      </c>
      <c r="D15" s="1182"/>
      <c r="E15" s="1396">
        <v>2</v>
      </c>
      <c r="F15" s="1397"/>
    </row>
    <row r="16" spans="2:6" ht="18" customHeight="1" x14ac:dyDescent="0.25">
      <c r="B16" s="1041" t="s">
        <v>1746</v>
      </c>
      <c r="C16" s="1182">
        <v>39</v>
      </c>
      <c r="D16" s="1182"/>
      <c r="E16" s="1396">
        <v>39</v>
      </c>
      <c r="F16" s="1397"/>
    </row>
    <row r="17" spans="2:6" ht="18" customHeight="1" x14ac:dyDescent="0.25">
      <c r="B17" s="1041" t="s">
        <v>1747</v>
      </c>
      <c r="C17" s="1182">
        <v>1</v>
      </c>
      <c r="D17" s="1182"/>
      <c r="E17" s="1396">
        <v>1</v>
      </c>
      <c r="F17" s="1397"/>
    </row>
    <row r="18" spans="2:6" ht="18" customHeight="1" x14ac:dyDescent="0.25">
      <c r="B18" s="1041" t="s">
        <v>1748</v>
      </c>
      <c r="C18" s="1182">
        <v>13</v>
      </c>
      <c r="D18" s="1182">
        <v>1</v>
      </c>
      <c r="E18" s="1396">
        <v>14</v>
      </c>
      <c r="F18" s="1397"/>
    </row>
    <row r="19" spans="2:6" ht="18" customHeight="1" x14ac:dyDescent="0.25">
      <c r="B19" s="1041" t="s">
        <v>1749</v>
      </c>
      <c r="C19" s="1182"/>
      <c r="D19" s="1182"/>
      <c r="E19" s="1396">
        <v>0</v>
      </c>
      <c r="F19" s="1397"/>
    </row>
    <row r="20" spans="2:6" ht="18" customHeight="1" x14ac:dyDescent="0.25">
      <c r="B20" s="1041" t="s">
        <v>1198</v>
      </c>
      <c r="C20" s="1182"/>
      <c r="D20" s="1182"/>
      <c r="E20" s="1396">
        <v>0</v>
      </c>
      <c r="F20" s="1397"/>
    </row>
    <row r="21" spans="2:6" ht="18" customHeight="1" x14ac:dyDescent="0.25">
      <c r="B21" s="1041" t="s">
        <v>1750</v>
      </c>
      <c r="C21" s="1182">
        <v>2</v>
      </c>
      <c r="D21" s="1182"/>
      <c r="E21" s="1396">
        <v>2</v>
      </c>
      <c r="F21" s="1397"/>
    </row>
    <row r="22" spans="2:6" ht="18" customHeight="1" x14ac:dyDescent="0.25">
      <c r="B22" s="1041" t="s">
        <v>1751</v>
      </c>
      <c r="C22" s="1182">
        <v>6</v>
      </c>
      <c r="D22" s="1182">
        <v>1</v>
      </c>
      <c r="E22" s="1396">
        <v>7</v>
      </c>
      <c r="F22" s="1397"/>
    </row>
    <row r="23" spans="2:6" ht="18" customHeight="1" x14ac:dyDescent="0.25">
      <c r="B23" s="1041" t="s">
        <v>1752</v>
      </c>
      <c r="C23" s="1182"/>
      <c r="D23" s="1182"/>
      <c r="E23" s="1396">
        <v>0</v>
      </c>
      <c r="F23" s="1397"/>
    </row>
    <row r="24" spans="2:6" ht="18" customHeight="1" x14ac:dyDescent="0.25">
      <c r="B24" s="1249" t="s">
        <v>1854</v>
      </c>
      <c r="C24" s="1187">
        <v>168</v>
      </c>
      <c r="D24" s="1187">
        <v>5</v>
      </c>
      <c r="E24" s="1396">
        <v>173</v>
      </c>
      <c r="F24" s="1397"/>
    </row>
    <row r="25" spans="2:6" ht="18" customHeight="1" x14ac:dyDescent="0.25">
      <c r="B25" s="1247" t="s">
        <v>1908</v>
      </c>
      <c r="C25" s="1187"/>
      <c r="D25" s="1187"/>
      <c r="E25" s="1396"/>
      <c r="F25" s="1397"/>
    </row>
    <row r="26" spans="2:6" ht="18" customHeight="1" x14ac:dyDescent="0.25">
      <c r="B26" s="1041" t="s">
        <v>1740</v>
      </c>
      <c r="C26" s="1182">
        <v>12</v>
      </c>
      <c r="D26" s="1182">
        <v>1</v>
      </c>
      <c r="E26" s="1396">
        <v>13</v>
      </c>
      <c r="F26" s="1397"/>
    </row>
    <row r="27" spans="2:6" ht="18" customHeight="1" x14ac:dyDescent="0.25">
      <c r="B27" s="1041" t="s">
        <v>1741</v>
      </c>
      <c r="C27" s="1182"/>
      <c r="D27" s="1182"/>
      <c r="E27" s="1396">
        <v>0</v>
      </c>
      <c r="F27" s="1397"/>
    </row>
    <row r="28" spans="2:6" ht="18" customHeight="1" x14ac:dyDescent="0.25">
      <c r="B28" s="1041" t="s">
        <v>1199</v>
      </c>
      <c r="C28" s="1182"/>
      <c r="D28" s="1182"/>
      <c r="E28" s="1396">
        <v>0</v>
      </c>
      <c r="F28" s="1397"/>
    </row>
    <row r="29" spans="2:6" ht="18" customHeight="1" x14ac:dyDescent="0.25">
      <c r="B29" s="1041" t="s">
        <v>1742</v>
      </c>
      <c r="C29" s="1182">
        <v>6</v>
      </c>
      <c r="D29" s="1182">
        <v>1</v>
      </c>
      <c r="E29" s="1396">
        <v>7</v>
      </c>
      <c r="F29" s="1397"/>
    </row>
    <row r="30" spans="2:6" ht="18" customHeight="1" x14ac:dyDescent="0.25">
      <c r="B30" s="1041" t="s">
        <v>1743</v>
      </c>
      <c r="C30" s="1182"/>
      <c r="D30" s="1182"/>
      <c r="E30" s="1396">
        <v>0</v>
      </c>
      <c r="F30" s="1397"/>
    </row>
    <row r="31" spans="2:6" ht="18" customHeight="1" x14ac:dyDescent="0.25">
      <c r="B31" s="1041" t="s">
        <v>1197</v>
      </c>
      <c r="C31" s="1182">
        <v>28</v>
      </c>
      <c r="D31" s="1182"/>
      <c r="E31" s="1396">
        <v>28</v>
      </c>
      <c r="F31" s="1397"/>
    </row>
    <row r="32" spans="2:6" ht="18" customHeight="1" x14ac:dyDescent="0.25">
      <c r="B32" s="1041" t="s">
        <v>1744</v>
      </c>
      <c r="C32" s="1182">
        <v>16</v>
      </c>
      <c r="D32" s="1182">
        <v>3</v>
      </c>
      <c r="E32" s="1396">
        <v>19</v>
      </c>
      <c r="F32" s="1397"/>
    </row>
    <row r="33" spans="2:6" ht="18" customHeight="1" x14ac:dyDescent="0.25">
      <c r="B33" s="1041" t="s">
        <v>1745</v>
      </c>
      <c r="C33" s="1182">
        <v>3</v>
      </c>
      <c r="D33" s="1182"/>
      <c r="E33" s="1396">
        <v>3</v>
      </c>
      <c r="F33" s="1397"/>
    </row>
    <row r="34" spans="2:6" ht="18" customHeight="1" x14ac:dyDescent="0.25">
      <c r="B34" s="1041" t="s">
        <v>1746</v>
      </c>
      <c r="C34" s="1182">
        <v>21</v>
      </c>
      <c r="D34" s="1182">
        <v>1</v>
      </c>
      <c r="E34" s="1396">
        <v>22</v>
      </c>
      <c r="F34" s="1397"/>
    </row>
    <row r="35" spans="2:6" ht="18" customHeight="1" x14ac:dyDescent="0.25">
      <c r="B35" s="1041" t="s">
        <v>1747</v>
      </c>
      <c r="C35" s="1182">
        <v>2</v>
      </c>
      <c r="D35" s="1182"/>
      <c r="E35" s="1396">
        <v>2</v>
      </c>
      <c r="F35" s="1397"/>
    </row>
    <row r="36" spans="2:6" ht="18" customHeight="1" x14ac:dyDescent="0.25">
      <c r="B36" s="1041" t="s">
        <v>1748</v>
      </c>
      <c r="C36" s="1182">
        <v>14</v>
      </c>
      <c r="D36" s="1182">
        <v>5</v>
      </c>
      <c r="E36" s="1396">
        <v>19</v>
      </c>
      <c r="F36" s="1397"/>
    </row>
    <row r="37" spans="2:6" ht="18" customHeight="1" x14ac:dyDescent="0.25">
      <c r="B37" s="1041" t="s">
        <v>1749</v>
      </c>
      <c r="C37" s="1182">
        <v>6</v>
      </c>
      <c r="D37" s="1182"/>
      <c r="E37" s="1396">
        <v>6</v>
      </c>
      <c r="F37" s="1397"/>
    </row>
    <row r="38" spans="2:6" ht="18" customHeight="1" x14ac:dyDescent="0.25">
      <c r="B38" s="1041" t="s">
        <v>1198</v>
      </c>
      <c r="C38" s="1182"/>
      <c r="D38" s="1182">
        <v>1</v>
      </c>
      <c r="E38" s="1396">
        <v>1</v>
      </c>
      <c r="F38" s="1397"/>
    </row>
    <row r="39" spans="2:6" ht="18" customHeight="1" x14ac:dyDescent="0.25">
      <c r="B39" s="1041" t="s">
        <v>1750</v>
      </c>
      <c r="C39" s="1182">
        <v>1</v>
      </c>
      <c r="D39" s="1182">
        <v>3</v>
      </c>
      <c r="E39" s="1396">
        <v>4</v>
      </c>
      <c r="F39" s="1397"/>
    </row>
    <row r="40" spans="2:6" ht="18" customHeight="1" x14ac:dyDescent="0.25">
      <c r="B40" s="1041" t="s">
        <v>1751</v>
      </c>
      <c r="C40" s="1182">
        <v>3</v>
      </c>
      <c r="D40" s="1182">
        <v>2</v>
      </c>
      <c r="E40" s="1396">
        <v>5</v>
      </c>
      <c r="F40" s="1397"/>
    </row>
    <row r="41" spans="2:6" ht="18" customHeight="1" x14ac:dyDescent="0.25">
      <c r="B41" s="1041" t="s">
        <v>1752</v>
      </c>
      <c r="C41" s="1182">
        <v>2</v>
      </c>
      <c r="D41" s="1182"/>
      <c r="E41" s="1396">
        <v>2</v>
      </c>
      <c r="F41" s="1397"/>
    </row>
    <row r="42" spans="2:6" ht="18" customHeight="1" x14ac:dyDescent="0.25">
      <c r="B42" s="1249" t="s">
        <v>1856</v>
      </c>
      <c r="C42" s="1187">
        <v>114</v>
      </c>
      <c r="D42" s="1187">
        <v>17</v>
      </c>
      <c r="E42" s="1396">
        <v>131</v>
      </c>
      <c r="F42" s="1397"/>
    </row>
    <row r="43" spans="2:6" ht="18" customHeight="1" x14ac:dyDescent="0.25">
      <c r="B43" s="1247" t="s">
        <v>1857</v>
      </c>
      <c r="C43" s="1187"/>
      <c r="D43" s="1187"/>
      <c r="E43" s="1396"/>
      <c r="F43" s="1397"/>
    </row>
    <row r="44" spans="2:6" ht="18" customHeight="1" x14ac:dyDescent="0.25">
      <c r="B44" s="1041" t="s">
        <v>1740</v>
      </c>
      <c r="C44" s="1244">
        <v>43</v>
      </c>
      <c r="D44" s="1244">
        <v>1</v>
      </c>
      <c r="E44" s="1396">
        <v>44</v>
      </c>
      <c r="F44" s="1397"/>
    </row>
    <row r="45" spans="2:6" ht="18" customHeight="1" x14ac:dyDescent="0.25">
      <c r="B45" s="1041" t="s">
        <v>1741</v>
      </c>
      <c r="C45" s="1244">
        <v>5</v>
      </c>
      <c r="D45" s="1244">
        <v>0</v>
      </c>
      <c r="E45" s="1396">
        <v>5</v>
      </c>
      <c r="F45" s="1397"/>
    </row>
    <row r="46" spans="2:6" ht="18" customHeight="1" x14ac:dyDescent="0.25">
      <c r="B46" s="1041" t="s">
        <v>1199</v>
      </c>
      <c r="C46" s="1244">
        <v>7</v>
      </c>
      <c r="D46" s="1244">
        <v>1</v>
      </c>
      <c r="E46" s="1396">
        <v>8</v>
      </c>
      <c r="F46" s="1397"/>
    </row>
    <row r="47" spans="2:6" ht="18" customHeight="1" x14ac:dyDescent="0.25">
      <c r="B47" s="1041" t="s">
        <v>1742</v>
      </c>
      <c r="C47" s="1244">
        <v>28</v>
      </c>
      <c r="D47" s="1244">
        <v>1</v>
      </c>
      <c r="E47" s="1396">
        <v>29</v>
      </c>
      <c r="F47" s="1397"/>
    </row>
    <row r="48" spans="2:6" ht="18" customHeight="1" x14ac:dyDescent="0.25">
      <c r="B48" s="1041" t="s">
        <v>1743</v>
      </c>
      <c r="C48" s="1244">
        <v>0</v>
      </c>
      <c r="D48" s="1244">
        <v>0</v>
      </c>
      <c r="E48" s="1396">
        <v>0</v>
      </c>
      <c r="F48" s="1397"/>
    </row>
    <row r="49" spans="2:6" ht="18" customHeight="1" x14ac:dyDescent="0.25">
      <c r="B49" s="1041" t="s">
        <v>1197</v>
      </c>
      <c r="C49" s="1244">
        <v>57</v>
      </c>
      <c r="D49" s="1244">
        <v>0</v>
      </c>
      <c r="E49" s="1396">
        <v>57</v>
      </c>
      <c r="F49" s="1397"/>
    </row>
    <row r="50" spans="2:6" ht="18" customHeight="1" x14ac:dyDescent="0.25">
      <c r="B50" s="1041" t="s">
        <v>1744</v>
      </c>
      <c r="C50" s="1244">
        <v>27</v>
      </c>
      <c r="D50" s="1244">
        <v>5</v>
      </c>
      <c r="E50" s="1396">
        <v>32</v>
      </c>
      <c r="F50" s="1397"/>
    </row>
    <row r="51" spans="2:6" ht="18" customHeight="1" x14ac:dyDescent="0.25">
      <c r="B51" s="1041" t="s">
        <v>1745</v>
      </c>
      <c r="C51" s="1244">
        <v>5</v>
      </c>
      <c r="D51" s="1244">
        <v>0</v>
      </c>
      <c r="E51" s="1396">
        <v>5</v>
      </c>
      <c r="F51" s="1397"/>
    </row>
    <row r="52" spans="2:6" ht="18" customHeight="1" x14ac:dyDescent="0.25">
      <c r="B52" s="1041" t="s">
        <v>1746</v>
      </c>
      <c r="C52" s="1244">
        <v>60</v>
      </c>
      <c r="D52" s="1244">
        <v>1</v>
      </c>
      <c r="E52" s="1396">
        <v>61</v>
      </c>
      <c r="F52" s="1397"/>
    </row>
    <row r="53" spans="2:6" ht="18" customHeight="1" x14ac:dyDescent="0.25">
      <c r="B53" s="1041" t="s">
        <v>1747</v>
      </c>
      <c r="C53" s="1244">
        <v>3</v>
      </c>
      <c r="D53" s="1244">
        <v>0</v>
      </c>
      <c r="E53" s="1396">
        <v>3</v>
      </c>
      <c r="F53" s="1397"/>
    </row>
    <row r="54" spans="2:6" ht="18" customHeight="1" x14ac:dyDescent="0.25">
      <c r="B54" s="1041" t="s">
        <v>1748</v>
      </c>
      <c r="C54" s="1244">
        <v>27</v>
      </c>
      <c r="D54" s="1244">
        <v>6</v>
      </c>
      <c r="E54" s="1396">
        <v>33</v>
      </c>
      <c r="F54" s="1397"/>
    </row>
    <row r="55" spans="2:6" ht="18" customHeight="1" x14ac:dyDescent="0.25">
      <c r="B55" s="1041" t="s">
        <v>1749</v>
      </c>
      <c r="C55" s="1244">
        <v>6</v>
      </c>
      <c r="D55" s="1244">
        <v>0</v>
      </c>
      <c r="E55" s="1396">
        <v>6</v>
      </c>
      <c r="F55" s="1397"/>
    </row>
    <row r="56" spans="2:6" ht="18" customHeight="1" x14ac:dyDescent="0.25">
      <c r="B56" s="1041" t="s">
        <v>1198</v>
      </c>
      <c r="C56" s="1244">
        <v>0</v>
      </c>
      <c r="D56" s="1244">
        <v>1</v>
      </c>
      <c r="E56" s="1396">
        <v>1</v>
      </c>
      <c r="F56" s="1397"/>
    </row>
    <row r="57" spans="2:6" ht="18" customHeight="1" x14ac:dyDescent="0.25">
      <c r="B57" s="1041" t="s">
        <v>1750</v>
      </c>
      <c r="C57" s="1244">
        <v>3</v>
      </c>
      <c r="D57" s="1244">
        <v>3</v>
      </c>
      <c r="E57" s="1396">
        <v>6</v>
      </c>
      <c r="F57" s="1397"/>
    </row>
    <row r="58" spans="2:6" ht="18" customHeight="1" x14ac:dyDescent="0.25">
      <c r="B58" s="1041" t="s">
        <v>1751</v>
      </c>
      <c r="C58" s="1244">
        <v>9</v>
      </c>
      <c r="D58" s="1244">
        <v>3</v>
      </c>
      <c r="E58" s="1396">
        <v>12</v>
      </c>
      <c r="F58" s="1397"/>
    </row>
    <row r="59" spans="2:6" ht="18" customHeight="1" x14ac:dyDescent="0.25">
      <c r="B59" s="1041" t="s">
        <v>1752</v>
      </c>
      <c r="C59" s="1244">
        <v>2</v>
      </c>
      <c r="D59" s="1244">
        <v>0</v>
      </c>
      <c r="E59" s="1396">
        <v>2</v>
      </c>
      <c r="F59" s="1397"/>
    </row>
    <row r="60" spans="2:6" ht="18" customHeight="1" x14ac:dyDescent="0.25">
      <c r="B60" s="1249" t="s">
        <v>1887</v>
      </c>
      <c r="C60" s="1187">
        <v>282</v>
      </c>
      <c r="D60" s="1187">
        <v>22</v>
      </c>
      <c r="E60" s="1396">
        <v>304</v>
      </c>
      <c r="F60" s="1397"/>
    </row>
    <row r="61" spans="2:6" x14ac:dyDescent="0.2">
      <c r="B61" s="1829" t="str">
        <f>'37'!B25:G25</f>
        <v>Nota: La información se encuentra actualizada al 28-02-2021</v>
      </c>
      <c r="C61" s="1829"/>
      <c r="D61" s="1829"/>
      <c r="E61" s="1829"/>
      <c r="F61" s="1048"/>
    </row>
    <row r="62" spans="2:6" x14ac:dyDescent="0.2">
      <c r="F62" s="1378"/>
    </row>
    <row r="63" spans="2:6" x14ac:dyDescent="0.2">
      <c r="C63" s="1398"/>
      <c r="D63" s="1398"/>
      <c r="F63" s="1378"/>
    </row>
    <row r="64" spans="2:6" x14ac:dyDescent="0.2">
      <c r="C64" s="1398"/>
      <c r="D64" s="1398"/>
      <c r="F64" s="1378"/>
    </row>
    <row r="65" spans="3:6" x14ac:dyDescent="0.2">
      <c r="C65" s="1398"/>
      <c r="D65" s="1398"/>
      <c r="F65" s="1378"/>
    </row>
    <row r="66" spans="3:6" x14ac:dyDescent="0.2">
      <c r="C66" s="1090"/>
      <c r="D66" s="1090"/>
      <c r="E66" s="1090"/>
      <c r="F66" s="1224"/>
    </row>
    <row r="67" spans="3:6" x14ac:dyDescent="0.2">
      <c r="F67" s="1378"/>
    </row>
    <row r="68" spans="3:6" x14ac:dyDescent="0.2">
      <c r="F68" s="1378"/>
    </row>
  </sheetData>
  <mergeCells count="4">
    <mergeCell ref="B2:E2"/>
    <mergeCell ref="B3:E3"/>
    <mergeCell ref="B4:E4"/>
    <mergeCell ref="B61:E61"/>
  </mergeCells>
  <hyperlinks>
    <hyperlink ref="F2" location="'Indice Total'!A7" display="Volver" xr:uid="{00000000-0004-0000-2800-000000000000}"/>
  </hyperlinks>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0" tint="-0.499984740745262"/>
  </sheetPr>
  <dimension ref="A1:H109"/>
  <sheetViews>
    <sheetView showGridLines="0" zoomScale="90" zoomScaleNormal="90" workbookViewId="0"/>
  </sheetViews>
  <sheetFormatPr baseColWidth="10" defaultColWidth="11.42578125" defaultRowHeight="12.75" x14ac:dyDescent="0.2"/>
  <cols>
    <col min="1" max="1" width="20" style="891" customWidth="1"/>
    <col min="2" max="2" width="59.28515625" style="891" customWidth="1"/>
    <col min="3" max="7" width="13.85546875" style="891" customWidth="1"/>
    <col min="8" max="8" width="10.5703125" style="891" customWidth="1"/>
    <col min="9" max="16384" width="11.42578125" style="891"/>
  </cols>
  <sheetData>
    <row r="1" spans="2:8" ht="15.75" customHeight="1" x14ac:dyDescent="0.2"/>
    <row r="2" spans="2:8" ht="18" x14ac:dyDescent="0.2">
      <c r="B2" s="1721" t="s">
        <v>1952</v>
      </c>
      <c r="C2" s="1721"/>
      <c r="D2" s="1721"/>
      <c r="E2" s="1721"/>
      <c r="F2" s="1721"/>
      <c r="G2" s="1721"/>
      <c r="H2" s="1" t="s">
        <v>16</v>
      </c>
    </row>
    <row r="3" spans="2:8" ht="21" customHeight="1" x14ac:dyDescent="0.2">
      <c r="B3" s="1713" t="s">
        <v>1953</v>
      </c>
      <c r="C3" s="1713"/>
      <c r="D3" s="1713"/>
      <c r="E3" s="1713"/>
      <c r="F3" s="1713"/>
      <c r="G3" s="1713"/>
    </row>
    <row r="4" spans="2:8" ht="19.149999999999999" customHeight="1" x14ac:dyDescent="0.2">
      <c r="B4" s="1713" t="s">
        <v>1954</v>
      </c>
      <c r="C4" s="1713"/>
      <c r="D4" s="1713"/>
      <c r="E4" s="1713"/>
      <c r="F4" s="1713"/>
      <c r="G4" s="1713"/>
      <c r="H4" s="1225"/>
    </row>
    <row r="5" spans="2:8" ht="16.5" thickBot="1" x14ac:dyDescent="0.25">
      <c r="B5" s="1745" t="s">
        <v>1851</v>
      </c>
      <c r="C5" s="1745"/>
      <c r="D5" s="1745"/>
      <c r="E5" s="1745"/>
      <c r="F5" s="1745"/>
      <c r="G5" s="1745"/>
      <c r="H5" s="1225"/>
    </row>
    <row r="6" spans="2:8" ht="15" customHeight="1" x14ac:dyDescent="0.2">
      <c r="B6" s="1367"/>
      <c r="C6" s="1228"/>
      <c r="D6" s="1228"/>
      <c r="E6" s="1228"/>
      <c r="F6" s="1228"/>
      <c r="G6" s="1178"/>
      <c r="H6" s="1124"/>
    </row>
    <row r="7" spans="2:8" ht="25.5" customHeight="1" x14ac:dyDescent="0.2">
      <c r="B7" s="1179" t="s">
        <v>1718</v>
      </c>
      <c r="C7" s="1180">
        <v>2016</v>
      </c>
      <c r="D7" s="1180">
        <v>2017</v>
      </c>
      <c r="E7" s="1180">
        <v>2018</v>
      </c>
      <c r="F7" s="1180">
        <v>2019</v>
      </c>
      <c r="G7" s="1180">
        <v>2020</v>
      </c>
      <c r="H7" s="1039"/>
    </row>
    <row r="8" spans="2:8" ht="15.75" customHeight="1" x14ac:dyDescent="0.2">
      <c r="B8" s="1242" t="s">
        <v>1955</v>
      </c>
      <c r="C8" s="1348"/>
      <c r="D8" s="1348"/>
      <c r="E8" s="1348"/>
      <c r="F8" s="1348"/>
      <c r="G8" s="1348"/>
      <c r="H8" s="1163"/>
    </row>
    <row r="9" spans="2:8" ht="15.75" customHeight="1" x14ac:dyDescent="0.2">
      <c r="B9" s="1199" t="s">
        <v>661</v>
      </c>
      <c r="C9" s="1399">
        <v>3.9116526885191187</v>
      </c>
      <c r="D9" s="1399">
        <v>2.9106795463097828</v>
      </c>
      <c r="E9" s="1399">
        <v>2.5950029940829999</v>
      </c>
      <c r="F9" s="1399">
        <v>2.213267041321473</v>
      </c>
      <c r="G9" s="1399">
        <v>2.0330421478308351</v>
      </c>
      <c r="H9" s="1400"/>
    </row>
    <row r="10" spans="2:8" ht="15.75" customHeight="1" x14ac:dyDescent="0.2">
      <c r="B10" s="1199" t="s">
        <v>1721</v>
      </c>
      <c r="C10" s="1399">
        <v>4.1932094509383759</v>
      </c>
      <c r="D10" s="1399">
        <v>4.1354903142755202</v>
      </c>
      <c r="E10" s="1399">
        <v>3.6518628551599654</v>
      </c>
      <c r="F10" s="1399">
        <v>3.7133045730158103</v>
      </c>
      <c r="G10" s="1399">
        <v>3.1470235303932812</v>
      </c>
      <c r="H10" s="1400"/>
    </row>
    <row r="11" spans="2:8" ht="15.75" customHeight="1" x14ac:dyDescent="0.2">
      <c r="B11" s="1199" t="s">
        <v>663</v>
      </c>
      <c r="C11" s="1399">
        <v>3.9014603432073289</v>
      </c>
      <c r="D11" s="1399">
        <v>2.9344373338680532</v>
      </c>
      <c r="E11" s="1399">
        <v>2.9258381773405016</v>
      </c>
      <c r="F11" s="1399">
        <v>3.3880001270500051</v>
      </c>
      <c r="G11" s="1399">
        <v>3.1457946277229629</v>
      </c>
      <c r="H11" s="1400"/>
    </row>
    <row r="12" spans="2:8" ht="15.75" customHeight="1" x14ac:dyDescent="0.2">
      <c r="B12" s="1199" t="s">
        <v>1447</v>
      </c>
      <c r="C12" s="1399">
        <v>5.8222646141215018</v>
      </c>
      <c r="D12" s="1399">
        <v>6.4346775717671738</v>
      </c>
      <c r="E12" s="1399">
        <v>5.498070282328773</v>
      </c>
      <c r="F12" s="1399">
        <v>3.236640093713179</v>
      </c>
      <c r="G12" s="1399">
        <v>2.7990502356042222</v>
      </c>
      <c r="H12" s="1400"/>
    </row>
    <row r="13" spans="2:8" ht="15.75" customHeight="1" x14ac:dyDescent="0.2">
      <c r="B13" s="1370" t="s">
        <v>0</v>
      </c>
      <c r="C13" s="1401">
        <v>4.2709496873555874</v>
      </c>
      <c r="D13" s="1401">
        <v>3.8029243168731908</v>
      </c>
      <c r="E13" s="1401">
        <v>3.4065265691671271</v>
      </c>
      <c r="F13" s="1401">
        <v>2.9983649018202922</v>
      </c>
      <c r="G13" s="1401">
        <v>2.6368449494778727</v>
      </c>
      <c r="H13" s="1402"/>
    </row>
    <row r="14" spans="2:8" ht="15.75" customHeight="1" x14ac:dyDescent="0.2">
      <c r="B14" s="1242" t="s">
        <v>1956</v>
      </c>
      <c r="C14" s="1340"/>
      <c r="D14" s="1340"/>
      <c r="E14" s="1340"/>
      <c r="F14" s="1340"/>
      <c r="G14" s="1340"/>
      <c r="H14" s="1339"/>
    </row>
    <row r="15" spans="2:8" ht="15.75" customHeight="1" x14ac:dyDescent="0.2">
      <c r="B15" s="1199" t="s">
        <v>661</v>
      </c>
      <c r="C15" s="1399">
        <v>3.0793861590469658</v>
      </c>
      <c r="D15" s="1399">
        <v>2.746697600038809</v>
      </c>
      <c r="E15" s="1399">
        <v>2.5556847668999243</v>
      </c>
      <c r="F15" s="1399">
        <v>2.6711843602155709</v>
      </c>
      <c r="G15" s="1399">
        <v>2.893175364220804</v>
      </c>
      <c r="H15" s="1400"/>
    </row>
    <row r="16" spans="2:8" ht="15.75" customHeight="1" x14ac:dyDescent="0.2">
      <c r="B16" s="1199" t="s">
        <v>1721</v>
      </c>
      <c r="C16" s="1399">
        <v>3.1827975350496107</v>
      </c>
      <c r="D16" s="1399">
        <v>2.0185131295868608</v>
      </c>
      <c r="E16" s="1399">
        <v>2.8930342099319208</v>
      </c>
      <c r="F16" s="1399">
        <v>3.3419741157142293</v>
      </c>
      <c r="G16" s="1399">
        <v>2.4586121331197508</v>
      </c>
      <c r="H16" s="1400"/>
    </row>
    <row r="17" spans="1:8" ht="15.75" customHeight="1" x14ac:dyDescent="0.2">
      <c r="B17" s="1199" t="s">
        <v>663</v>
      </c>
      <c r="C17" s="1399">
        <v>3.5467821301884808</v>
      </c>
      <c r="D17" s="1399">
        <v>2.0713675297892138</v>
      </c>
      <c r="E17" s="1399">
        <v>2.753730049261649</v>
      </c>
      <c r="F17" s="1399">
        <v>3.3880001270500051</v>
      </c>
      <c r="G17" s="1399">
        <v>1.2953271996506317</v>
      </c>
      <c r="H17" s="1400"/>
    </row>
    <row r="18" spans="1:8" ht="15.75" customHeight="1" x14ac:dyDescent="0.2">
      <c r="B18" s="1199" t="s">
        <v>1447</v>
      </c>
      <c r="C18" s="1399">
        <v>2.4048484275719249</v>
      </c>
      <c r="D18" s="1399">
        <v>0.78791970266536837</v>
      </c>
      <c r="E18" s="1399">
        <v>0.5727156544092471</v>
      </c>
      <c r="F18" s="1399">
        <v>8.2990771633671273E-2</v>
      </c>
      <c r="G18" s="1399">
        <v>0</v>
      </c>
      <c r="H18" s="1400"/>
    </row>
    <row r="19" spans="1:8" ht="15.75" customHeight="1" x14ac:dyDescent="0.2">
      <c r="B19" s="1370" t="s">
        <v>0</v>
      </c>
      <c r="C19" s="1401">
        <v>3.0681107958146261</v>
      </c>
      <c r="D19" s="1401">
        <v>2.1681830946878824</v>
      </c>
      <c r="E19" s="1401">
        <v>2.4074971426325371</v>
      </c>
      <c r="F19" s="1401">
        <v>2.4808806040442009</v>
      </c>
      <c r="G19" s="1401">
        <v>1.9966860600092564</v>
      </c>
      <c r="H19" s="1402"/>
    </row>
    <row r="20" spans="1:8" ht="30" customHeight="1" x14ac:dyDescent="0.2">
      <c r="A20" s="1124"/>
      <c r="B20" s="1247" t="s">
        <v>1957</v>
      </c>
      <c r="C20" s="1403"/>
      <c r="D20" s="1403"/>
      <c r="E20" s="1403"/>
      <c r="F20" s="1403"/>
      <c r="G20" s="1403"/>
      <c r="H20" s="1404"/>
    </row>
    <row r="21" spans="1:8" ht="15.75" customHeight="1" x14ac:dyDescent="0.2">
      <c r="A21" s="1124"/>
      <c r="B21" s="1199" t="s">
        <v>661</v>
      </c>
      <c r="C21" s="1405">
        <v>6.9910388475660845</v>
      </c>
      <c r="D21" s="1405">
        <v>5.6573771463485922</v>
      </c>
      <c r="E21" s="1405">
        <v>5.1506877609829251</v>
      </c>
      <c r="F21" s="1405">
        <v>4.8844514015370448</v>
      </c>
      <c r="G21" s="1405">
        <v>4.9262175120516396</v>
      </c>
      <c r="H21" s="1404"/>
    </row>
    <row r="22" spans="1:8" ht="15.75" customHeight="1" x14ac:dyDescent="0.2">
      <c r="A22" s="1124"/>
      <c r="B22" s="1199" t="s">
        <v>1721</v>
      </c>
      <c r="C22" s="1405">
        <v>7.3760069859879867</v>
      </c>
      <c r="D22" s="1405">
        <v>6.154003443862381</v>
      </c>
      <c r="E22" s="1405">
        <v>6.5448970650918872</v>
      </c>
      <c r="F22" s="1405">
        <v>7.0552786887300396</v>
      </c>
      <c r="G22" s="1405">
        <v>5.6056356635130324</v>
      </c>
      <c r="H22" s="1404"/>
    </row>
    <row r="23" spans="1:8" ht="15.75" customHeight="1" x14ac:dyDescent="0.2">
      <c r="A23" s="1124"/>
      <c r="B23" s="1199" t="s">
        <v>663</v>
      </c>
      <c r="C23" s="1405">
        <v>7.4482424733958092</v>
      </c>
      <c r="D23" s="1405">
        <v>5.0058048636572678</v>
      </c>
      <c r="E23" s="1405">
        <v>5.6795682266021501</v>
      </c>
      <c r="F23" s="1405">
        <v>6.7760002541000102</v>
      </c>
      <c r="G23" s="1405">
        <v>4.4411218273735944</v>
      </c>
      <c r="H23" s="1404"/>
    </row>
    <row r="24" spans="1:8" ht="15.75" customHeight="1" x14ac:dyDescent="0.2">
      <c r="A24" s="1124"/>
      <c r="B24" s="1199" t="s">
        <v>1447</v>
      </c>
      <c r="C24" s="1405">
        <v>8.2271130416934266</v>
      </c>
      <c r="D24" s="1405">
        <v>7.222597274432542</v>
      </c>
      <c r="E24" s="1405">
        <v>6.0707859367380195</v>
      </c>
      <c r="F24" s="1405">
        <v>3.3196308653468507</v>
      </c>
      <c r="G24" s="1405">
        <v>2.7990502356042222</v>
      </c>
      <c r="H24" s="1404"/>
    </row>
    <row r="25" spans="1:8" ht="15.75" customHeight="1" x14ac:dyDescent="0.2">
      <c r="A25" s="1124"/>
      <c r="B25" s="1370" t="s">
        <v>1923</v>
      </c>
      <c r="C25" s="1403">
        <v>7.3390604831702122</v>
      </c>
      <c r="D25" s="1403">
        <v>5.9711074115610732</v>
      </c>
      <c r="E25" s="1403">
        <v>5.8140237117996643</v>
      </c>
      <c r="F25" s="1403">
        <v>5.4792455058644931</v>
      </c>
      <c r="G25" s="1403">
        <v>4.6335310094871289</v>
      </c>
      <c r="H25" s="1404"/>
    </row>
    <row r="26" spans="1:8" ht="15.75" customHeight="1" x14ac:dyDescent="0.2">
      <c r="A26" s="1124"/>
      <c r="B26" s="1406" t="str">
        <f>'37'!B25:G25</f>
        <v>Nota: La información se encuentra actualizada al 28-02-2021</v>
      </c>
      <c r="C26" s="1407"/>
      <c r="D26" s="1407"/>
      <c r="E26" s="1407"/>
      <c r="F26" s="1407"/>
      <c r="G26" s="1407"/>
      <c r="H26" s="1326"/>
    </row>
    <row r="27" spans="1:8" ht="15.75" customHeight="1" x14ac:dyDescent="0.2">
      <c r="A27" s="1124"/>
      <c r="B27" s="1832" t="s">
        <v>1958</v>
      </c>
      <c r="C27" s="1832"/>
      <c r="D27" s="1832"/>
      <c r="E27" s="1832"/>
      <c r="F27" s="1832"/>
      <c r="G27" s="1832"/>
      <c r="H27" s="1408"/>
    </row>
    <row r="28" spans="1:8" ht="15.75" customHeight="1" x14ac:dyDescent="0.2">
      <c r="A28" s="1124"/>
      <c r="B28" s="1831" t="s">
        <v>1959</v>
      </c>
      <c r="C28" s="1831"/>
      <c r="D28" s="1831"/>
      <c r="E28" s="1831"/>
      <c r="F28" s="1831"/>
      <c r="G28" s="1831"/>
      <c r="H28" s="1345"/>
    </row>
    <row r="29" spans="1:8" x14ac:dyDescent="0.2">
      <c r="A29" s="1124"/>
      <c r="F29" s="1409"/>
      <c r="H29" s="1124"/>
    </row>
    <row r="30" spans="1:8" x14ac:dyDescent="0.2">
      <c r="A30" s="1124"/>
      <c r="C30" s="1108"/>
      <c r="D30" s="1108"/>
      <c r="E30" s="1108"/>
      <c r="F30" s="1108"/>
      <c r="G30" s="1108"/>
      <c r="H30" s="1108"/>
    </row>
    <row r="31" spans="1:8" x14ac:dyDescent="0.2">
      <c r="A31" s="1124"/>
      <c r="B31" s="1410"/>
      <c r="C31" s="1108"/>
      <c r="D31" s="1108"/>
      <c r="E31" s="1108"/>
      <c r="F31" s="1108"/>
      <c r="G31" s="1108"/>
      <c r="H31" s="1108"/>
    </row>
    <row r="32" spans="1:8" ht="17.45" customHeight="1" x14ac:dyDescent="0.2">
      <c r="A32" s="1124"/>
      <c r="B32" s="1410"/>
      <c r="C32" s="1108"/>
      <c r="D32" s="1108"/>
      <c r="E32" s="1108"/>
      <c r="F32" s="1108"/>
      <c r="G32" s="1108"/>
    </row>
    <row r="33" spans="1:7" ht="15.6" customHeight="1" x14ac:dyDescent="0.2">
      <c r="A33" s="1124"/>
      <c r="B33" s="1410"/>
      <c r="C33" s="1411"/>
      <c r="D33" s="1411"/>
      <c r="E33" s="1412"/>
      <c r="F33" s="1413"/>
      <c r="G33" s="1411"/>
    </row>
    <row r="34" spans="1:7" ht="16.149999999999999" customHeight="1" x14ac:dyDescent="0.2">
      <c r="A34" s="1124"/>
      <c r="B34" s="1410"/>
      <c r="C34" s="1411"/>
      <c r="D34" s="1411"/>
      <c r="E34" s="1412"/>
      <c r="F34" s="1413"/>
      <c r="G34" s="1411"/>
    </row>
    <row r="35" spans="1:7" x14ac:dyDescent="0.2">
      <c r="A35" s="1124"/>
      <c r="B35" s="1410"/>
      <c r="C35" s="1411"/>
      <c r="D35" s="1411"/>
      <c r="E35" s="1411"/>
      <c r="F35" s="1411"/>
      <c r="G35" s="1411"/>
    </row>
    <row r="36" spans="1:7" x14ac:dyDescent="0.2">
      <c r="A36" s="1124"/>
      <c r="B36" s="1410"/>
      <c r="C36" s="1411"/>
      <c r="D36" s="1411"/>
      <c r="E36" s="1412"/>
      <c r="F36" s="1411"/>
      <c r="G36" s="1411"/>
    </row>
    <row r="37" spans="1:7" x14ac:dyDescent="0.2">
      <c r="A37" s="1124"/>
      <c r="B37" s="1410"/>
      <c r="C37" s="1411"/>
      <c r="D37" s="1411"/>
      <c r="E37" s="1411"/>
      <c r="F37" s="1411"/>
      <c r="G37" s="1411"/>
    </row>
    <row r="38" spans="1:7" x14ac:dyDescent="0.2">
      <c r="A38" s="1124"/>
      <c r="B38" s="1410"/>
      <c r="C38" s="1411"/>
      <c r="D38" s="1411"/>
      <c r="E38" s="1411"/>
      <c r="F38" s="1411"/>
      <c r="G38" s="1411"/>
    </row>
    <row r="39" spans="1:7" x14ac:dyDescent="0.2">
      <c r="A39" s="1124"/>
      <c r="B39" s="1410"/>
      <c r="C39" s="1411"/>
      <c r="D39" s="1411"/>
      <c r="E39" s="1411"/>
      <c r="F39" s="1411"/>
      <c r="G39" s="1411"/>
    </row>
    <row r="40" spans="1:7" x14ac:dyDescent="0.2">
      <c r="A40" s="1124"/>
      <c r="B40" s="1410"/>
      <c r="C40" s="1411"/>
      <c r="D40" s="1411"/>
      <c r="E40" s="1413"/>
      <c r="F40" s="1411"/>
      <c r="G40" s="1411"/>
    </row>
    <row r="41" spans="1:7" x14ac:dyDescent="0.2">
      <c r="A41" s="1124"/>
      <c r="B41" s="1410"/>
      <c r="C41" s="1411"/>
      <c r="D41" s="1411"/>
      <c r="E41" s="1411"/>
      <c r="F41" s="1411"/>
      <c r="G41" s="1411"/>
    </row>
    <row r="42" spans="1:7" x14ac:dyDescent="0.2">
      <c r="A42" s="1124"/>
      <c r="B42" s="1410"/>
      <c r="C42" s="1411"/>
      <c r="D42" s="1411"/>
      <c r="E42" s="1411"/>
      <c r="F42" s="1411"/>
      <c r="G42" s="1411"/>
    </row>
    <row r="43" spans="1:7" x14ac:dyDescent="0.2">
      <c r="A43" s="1124"/>
      <c r="B43" s="1410"/>
      <c r="C43" s="1411"/>
      <c r="D43" s="1411"/>
      <c r="E43" s="1411"/>
      <c r="F43" s="1411"/>
      <c r="G43" s="1411"/>
    </row>
    <row r="44" spans="1:7" x14ac:dyDescent="0.2">
      <c r="A44" s="1124"/>
      <c r="B44" s="1414"/>
      <c r="C44" s="1411"/>
      <c r="D44" s="1411"/>
      <c r="E44" s="1411"/>
      <c r="F44" s="1411"/>
      <c r="G44" s="1411"/>
    </row>
    <row r="45" spans="1:7" s="1124" customFormat="1" ht="9.6" customHeight="1" x14ac:dyDescent="0.2">
      <c r="B45" s="1410"/>
      <c r="C45" s="1411"/>
      <c r="D45" s="1411"/>
      <c r="E45" s="1411"/>
      <c r="F45" s="1411"/>
      <c r="G45" s="1411"/>
    </row>
    <row r="46" spans="1:7" s="1124" customFormat="1" ht="9.6" customHeight="1" x14ac:dyDescent="0.2">
      <c r="B46" s="1108"/>
      <c r="C46" s="1411"/>
      <c r="D46" s="1411"/>
      <c r="E46" s="1411"/>
      <c r="F46" s="1411"/>
      <c r="G46" s="1411"/>
    </row>
    <row r="47" spans="1:7" s="1124" customFormat="1" ht="9.6" customHeight="1" x14ac:dyDescent="0.2">
      <c r="B47" s="1108"/>
      <c r="C47" s="1415"/>
      <c r="D47" s="1415"/>
      <c r="E47" s="1415"/>
      <c r="F47" s="1415"/>
      <c r="G47" s="1415"/>
    </row>
    <row r="48" spans="1:7" s="1124" customFormat="1" ht="9.6" customHeight="1" x14ac:dyDescent="0.2">
      <c r="B48" s="1410"/>
      <c r="C48" s="1415"/>
      <c r="D48" s="1415"/>
      <c r="E48" s="1415"/>
      <c r="F48" s="1415"/>
      <c r="G48" s="1415"/>
    </row>
    <row r="49" spans="2:7" s="1124" customFormat="1" ht="9.6" customHeight="1" x14ac:dyDescent="0.2">
      <c r="B49" s="1410"/>
      <c r="C49" s="1415"/>
      <c r="D49" s="1415"/>
      <c r="E49" s="1415"/>
      <c r="F49" s="1415"/>
      <c r="G49" s="1415"/>
    </row>
    <row r="50" spans="2:7" s="1124" customFormat="1" ht="9.6" customHeight="1" x14ac:dyDescent="0.2">
      <c r="B50" s="1410"/>
      <c r="C50" s="1415"/>
      <c r="D50" s="1415"/>
      <c r="E50" s="1415"/>
      <c r="F50" s="1415"/>
      <c r="G50" s="1415"/>
    </row>
    <row r="51" spans="2:7" s="1124" customFormat="1" ht="9.6" customHeight="1" x14ac:dyDescent="0.2">
      <c r="B51" s="1410"/>
      <c r="C51" s="1415"/>
      <c r="D51" s="1415"/>
      <c r="E51" s="1415"/>
      <c r="F51" s="1415"/>
      <c r="G51" s="1415"/>
    </row>
    <row r="52" spans="2:7" s="1124" customFormat="1" ht="9.6" customHeight="1" x14ac:dyDescent="0.2">
      <c r="B52" s="1410"/>
      <c r="C52" s="1108"/>
      <c r="D52" s="1108"/>
      <c r="E52" s="1108"/>
      <c r="F52" s="1108"/>
      <c r="G52" s="1108"/>
    </row>
    <row r="53" spans="2:7" s="1124" customFormat="1" ht="9.6" customHeight="1" x14ac:dyDescent="0.2">
      <c r="B53" s="1410"/>
      <c r="C53" s="1108"/>
      <c r="D53" s="1108"/>
      <c r="E53" s="1108"/>
      <c r="F53" s="1108"/>
      <c r="G53" s="1108"/>
    </row>
    <row r="54" spans="2:7" s="1124" customFormat="1" ht="9.6" customHeight="1" x14ac:dyDescent="0.2">
      <c r="B54" s="1410"/>
      <c r="C54" s="1108"/>
      <c r="D54" s="1108"/>
      <c r="E54" s="1108"/>
      <c r="F54" s="1108"/>
      <c r="G54" s="1108"/>
    </row>
    <row r="55" spans="2:7" s="1124" customFormat="1" ht="9.6" customHeight="1" x14ac:dyDescent="0.2">
      <c r="B55" s="1410"/>
      <c r="C55" s="1108"/>
      <c r="D55" s="1108"/>
      <c r="E55" s="1108"/>
      <c r="F55" s="1108"/>
      <c r="G55" s="1108"/>
    </row>
    <row r="56" spans="2:7" s="1124" customFormat="1" ht="9.6" customHeight="1" x14ac:dyDescent="0.2">
      <c r="B56" s="1410"/>
      <c r="C56" s="1108"/>
      <c r="D56" s="1108"/>
      <c r="E56" s="1108"/>
      <c r="F56" s="1108"/>
      <c r="G56" s="1108"/>
    </row>
    <row r="57" spans="2:7" s="1124" customFormat="1" ht="9.6" customHeight="1" x14ac:dyDescent="0.2">
      <c r="B57" s="1410"/>
      <c r="C57" s="1108"/>
      <c r="D57" s="1108"/>
      <c r="E57" s="1108"/>
      <c r="F57" s="1108"/>
      <c r="G57" s="1108"/>
    </row>
    <row r="58" spans="2:7" s="1124" customFormat="1" ht="9.6" customHeight="1" x14ac:dyDescent="0.2">
      <c r="B58" s="1410"/>
      <c r="C58" s="1108"/>
      <c r="D58" s="1108"/>
      <c r="E58" s="1108"/>
      <c r="F58" s="1108"/>
      <c r="G58" s="1108"/>
    </row>
    <row r="59" spans="2:7" s="1124" customFormat="1" ht="9.6" customHeight="1" x14ac:dyDescent="0.2">
      <c r="B59" s="1410"/>
      <c r="C59" s="1108"/>
      <c r="D59" s="1108"/>
      <c r="E59" s="1108"/>
      <c r="F59" s="1108"/>
      <c r="G59" s="1108"/>
    </row>
    <row r="60" spans="2:7" s="1124" customFormat="1" ht="9.6" customHeight="1" x14ac:dyDescent="0.2">
      <c r="B60" s="1410"/>
      <c r="C60" s="1108"/>
      <c r="D60" s="1108"/>
      <c r="E60" s="1108"/>
      <c r="F60" s="1108"/>
      <c r="G60" s="1108"/>
    </row>
    <row r="61" spans="2:7" s="1124" customFormat="1" ht="9.6" customHeight="1" x14ac:dyDescent="0.2">
      <c r="B61" s="1410"/>
      <c r="C61" s="1108"/>
      <c r="D61" s="1108"/>
      <c r="E61" s="1108"/>
      <c r="F61" s="1108"/>
      <c r="G61" s="1108"/>
    </row>
    <row r="62" spans="2:7" s="1124" customFormat="1" ht="9.6" customHeight="1" x14ac:dyDescent="0.2">
      <c r="B62" s="1410"/>
      <c r="C62" s="1108"/>
      <c r="D62" s="1108"/>
      <c r="E62" s="1108"/>
      <c r="F62" s="1108"/>
      <c r="G62" s="1108"/>
    </row>
    <row r="63" spans="2:7" s="1124" customFormat="1" ht="9.6" customHeight="1" x14ac:dyDescent="0.2">
      <c r="B63" s="1410"/>
      <c r="C63" s="1108"/>
      <c r="D63" s="1108"/>
      <c r="E63" s="1108"/>
      <c r="F63" s="1108"/>
      <c r="G63" s="1108"/>
    </row>
    <row r="64" spans="2:7" s="1124" customFormat="1" ht="9.6" customHeight="1" x14ac:dyDescent="0.2">
      <c r="B64" s="1410"/>
      <c r="C64" s="1108"/>
      <c r="D64" s="1108"/>
      <c r="E64" s="1108"/>
      <c r="F64" s="1108"/>
      <c r="G64" s="1108"/>
    </row>
    <row r="65" spans="2:7" s="1124" customFormat="1" ht="9.6" customHeight="1" x14ac:dyDescent="0.2">
      <c r="B65" s="1410"/>
      <c r="C65" s="1108"/>
      <c r="D65" s="1108"/>
      <c r="E65" s="1108"/>
      <c r="F65" s="1108"/>
      <c r="G65" s="1108"/>
    </row>
    <row r="66" spans="2:7" s="1124" customFormat="1" ht="9.6" customHeight="1" x14ac:dyDescent="0.2">
      <c r="B66" s="1410"/>
      <c r="C66" s="1108"/>
      <c r="D66" s="1108"/>
      <c r="E66" s="1108"/>
      <c r="F66" s="1108"/>
      <c r="G66" s="1108"/>
    </row>
    <row r="67" spans="2:7" s="1124" customFormat="1" ht="9.6" customHeight="1" x14ac:dyDescent="0.2">
      <c r="B67" s="1108"/>
      <c r="C67" s="1108"/>
      <c r="D67" s="1108"/>
      <c r="E67" s="1108"/>
      <c r="F67" s="1108"/>
      <c r="G67" s="1108"/>
    </row>
    <row r="68" spans="2:7" s="1124" customFormat="1" ht="9.6" customHeight="1" x14ac:dyDescent="0.2">
      <c r="B68" s="1108"/>
      <c r="C68" s="1108"/>
      <c r="D68" s="1108"/>
      <c r="E68" s="1108"/>
      <c r="F68" s="1108"/>
      <c r="G68" s="1108"/>
    </row>
    <row r="69" spans="2:7" s="1124" customFormat="1" ht="9.6" customHeight="1" x14ac:dyDescent="0.2">
      <c r="B69" s="1410"/>
      <c r="C69" s="1320"/>
      <c r="D69" s="1320"/>
      <c r="E69" s="1320"/>
      <c r="F69" s="1320"/>
      <c r="G69" s="1320"/>
    </row>
    <row r="70" spans="2:7" s="1124" customFormat="1" ht="9.6" customHeight="1" x14ac:dyDescent="0.2">
      <c r="B70" s="1410"/>
      <c r="C70" s="1174"/>
      <c r="D70" s="1174"/>
      <c r="E70" s="1174"/>
      <c r="F70" s="1174"/>
      <c r="G70" s="1174"/>
    </row>
    <row r="71" spans="2:7" s="1124" customFormat="1" ht="9.6" customHeight="1" x14ac:dyDescent="0.2">
      <c r="B71" s="1410"/>
      <c r="C71" s="1174"/>
      <c r="D71" s="1174"/>
      <c r="E71" s="1174"/>
      <c r="F71" s="1174"/>
      <c r="G71" s="1174"/>
    </row>
    <row r="72" spans="2:7" s="1124" customFormat="1" ht="9.6" customHeight="1" x14ac:dyDescent="0.2">
      <c r="B72" s="1410"/>
      <c r="C72" s="1174"/>
      <c r="D72" s="1174"/>
      <c r="E72" s="1174"/>
      <c r="F72" s="1174"/>
      <c r="G72" s="1174"/>
    </row>
    <row r="73" spans="2:7" s="1124" customFormat="1" ht="9.6" customHeight="1" x14ac:dyDescent="0.2">
      <c r="B73" s="1410"/>
      <c r="C73" s="1174"/>
      <c r="D73" s="1174"/>
      <c r="E73" s="1174"/>
      <c r="F73" s="1174"/>
      <c r="G73" s="1174"/>
    </row>
    <row r="74" spans="2:7" s="1124" customFormat="1" ht="9.6" customHeight="1" x14ac:dyDescent="0.2">
      <c r="B74" s="1410"/>
      <c r="C74" s="1174"/>
      <c r="D74" s="1174"/>
      <c r="E74" s="1174"/>
      <c r="F74" s="1174"/>
      <c r="G74" s="1174"/>
    </row>
    <row r="75" spans="2:7" s="1124" customFormat="1" ht="9.6" customHeight="1" x14ac:dyDescent="0.2">
      <c r="B75" s="1108"/>
      <c r="C75" s="1108"/>
      <c r="D75" s="1108"/>
      <c r="E75" s="1108"/>
      <c r="F75" s="1108"/>
      <c r="G75" s="1108"/>
    </row>
    <row r="76" spans="2:7" s="1124" customFormat="1" ht="9.6" customHeight="1" x14ac:dyDescent="0.2"/>
    <row r="77" spans="2:7" ht="9.6" customHeight="1" x14ac:dyDescent="0.2"/>
    <row r="78" spans="2:7" ht="9.6" customHeight="1" x14ac:dyDescent="0.2"/>
    <row r="79" spans="2:7" ht="9.6" customHeight="1" x14ac:dyDescent="0.2"/>
    <row r="80" spans="2:7" ht="9.6" customHeight="1" x14ac:dyDescent="0.2"/>
    <row r="81" spans="2:7" ht="9.6" customHeight="1" x14ac:dyDescent="0.2"/>
    <row r="82" spans="2:7" ht="9.6" customHeight="1" x14ac:dyDescent="0.2"/>
    <row r="83" spans="2:7" ht="9.6" customHeight="1" x14ac:dyDescent="0.2"/>
    <row r="84" spans="2:7" ht="9.6" customHeight="1" x14ac:dyDescent="0.2"/>
    <row r="85" spans="2:7" ht="9.6" customHeight="1" x14ac:dyDescent="0.2"/>
    <row r="86" spans="2:7" ht="9.6" customHeight="1" x14ac:dyDescent="0.2"/>
    <row r="87" spans="2:7" ht="9.6" customHeight="1" x14ac:dyDescent="0.2"/>
    <row r="88" spans="2:7" ht="9.6" customHeight="1" x14ac:dyDescent="0.2"/>
    <row r="89" spans="2:7" ht="9.6" customHeight="1" x14ac:dyDescent="0.2"/>
    <row r="90" spans="2:7" ht="9.6" customHeight="1" x14ac:dyDescent="0.2"/>
    <row r="91" spans="2:7" ht="9.6" customHeight="1" x14ac:dyDescent="0.2"/>
    <row r="92" spans="2:7" ht="9.6" customHeight="1" x14ac:dyDescent="0.2"/>
    <row r="93" spans="2:7" x14ac:dyDescent="0.2">
      <c r="B93" s="1410"/>
      <c r="C93" s="1320"/>
      <c r="D93" s="1320"/>
      <c r="E93" s="1320"/>
      <c r="F93" s="1320"/>
      <c r="G93" s="1320"/>
    </row>
    <row r="94" spans="2:7" x14ac:dyDescent="0.2">
      <c r="B94" s="1416"/>
      <c r="C94" s="1417"/>
      <c r="D94" s="1417"/>
      <c r="E94" s="1417"/>
      <c r="F94" s="1417"/>
      <c r="G94" s="1417"/>
    </row>
    <row r="95" spans="2:7" x14ac:dyDescent="0.2">
      <c r="B95" s="1416"/>
      <c r="C95" s="1417"/>
      <c r="D95" s="1417"/>
      <c r="E95" s="1417"/>
      <c r="F95" s="1417"/>
      <c r="G95" s="1417"/>
    </row>
    <row r="96" spans="2:7" x14ac:dyDescent="0.2">
      <c r="B96" s="1416"/>
      <c r="C96" s="1417"/>
      <c r="D96" s="1417"/>
      <c r="E96" s="1417"/>
      <c r="F96" s="1417"/>
      <c r="G96" s="1417"/>
    </row>
    <row r="97" spans="2:7" x14ac:dyDescent="0.2">
      <c r="B97" s="1108"/>
      <c r="C97" s="1108"/>
      <c r="D97" s="1108"/>
      <c r="E97" s="1108"/>
      <c r="F97" s="1108"/>
      <c r="G97" s="1108"/>
    </row>
    <row r="98" spans="2:7" x14ac:dyDescent="0.2">
      <c r="B98" s="1410"/>
      <c r="C98" s="1320"/>
      <c r="D98" s="1320"/>
      <c r="E98" s="1320"/>
      <c r="F98" s="1320"/>
      <c r="G98" s="1320"/>
    </row>
    <row r="99" spans="2:7" x14ac:dyDescent="0.2">
      <c r="B99" s="1416"/>
      <c r="C99" s="1108"/>
      <c r="D99" s="1108"/>
      <c r="E99" s="1108"/>
      <c r="F99" s="1108"/>
      <c r="G99" s="1108"/>
    </row>
    <row r="100" spans="2:7" x14ac:dyDescent="0.2">
      <c r="B100" s="1416"/>
      <c r="C100" s="1108"/>
      <c r="D100" s="1108"/>
      <c r="E100" s="1108"/>
      <c r="F100" s="1108"/>
      <c r="G100" s="1108"/>
    </row>
    <row r="101" spans="2:7" x14ac:dyDescent="0.2">
      <c r="B101" s="1416"/>
      <c r="C101" s="1108"/>
      <c r="D101" s="1108"/>
      <c r="E101" s="1108"/>
      <c r="F101" s="1108"/>
      <c r="G101" s="1108"/>
    </row>
    <row r="102" spans="2:7" x14ac:dyDescent="0.2">
      <c r="B102" s="1418"/>
      <c r="C102" s="1116"/>
      <c r="D102" s="1116"/>
      <c r="E102" s="1116"/>
      <c r="F102" s="1116"/>
      <c r="G102" s="1108"/>
    </row>
    <row r="103" spans="2:7" x14ac:dyDescent="0.2">
      <c r="B103" s="1418"/>
      <c r="C103" s="1320"/>
      <c r="D103" s="1320"/>
      <c r="E103" s="1320"/>
      <c r="F103" s="1320"/>
      <c r="G103" s="1320"/>
    </row>
    <row r="104" spans="2:7" x14ac:dyDescent="0.2">
      <c r="B104" s="1418"/>
      <c r="C104" s="1174"/>
      <c r="D104" s="1174"/>
      <c r="E104" s="1174"/>
      <c r="F104" s="1174"/>
      <c r="G104" s="1174"/>
    </row>
    <row r="105" spans="2:7" x14ac:dyDescent="0.2">
      <c r="B105" s="1418"/>
      <c r="C105" s="1174"/>
      <c r="D105" s="1174"/>
      <c r="E105" s="1174"/>
      <c r="F105" s="1174"/>
      <c r="G105" s="1174"/>
    </row>
    <row r="106" spans="2:7" x14ac:dyDescent="0.2">
      <c r="B106" s="1418"/>
      <c r="C106" s="1174"/>
      <c r="D106" s="1174"/>
      <c r="E106" s="1174"/>
      <c r="F106" s="1174"/>
      <c r="G106" s="1174"/>
    </row>
    <row r="107" spans="2:7" x14ac:dyDescent="0.2">
      <c r="B107" s="1418"/>
      <c r="C107" s="1174"/>
      <c r="D107" s="1174"/>
      <c r="E107" s="1174"/>
      <c r="F107" s="1174"/>
      <c r="G107" s="1174"/>
    </row>
    <row r="108" spans="2:7" x14ac:dyDescent="0.2">
      <c r="B108" s="1418"/>
      <c r="C108" s="1174"/>
      <c r="D108" s="1174"/>
      <c r="E108" s="1174"/>
      <c r="F108" s="1174"/>
      <c r="G108" s="1174"/>
    </row>
    <row r="109" spans="2:7" x14ac:dyDescent="0.2">
      <c r="B109" s="1418"/>
      <c r="C109" s="1174"/>
      <c r="D109" s="1174"/>
      <c r="E109" s="1174"/>
      <c r="F109" s="1174"/>
      <c r="G109" s="1174"/>
    </row>
  </sheetData>
  <mergeCells count="6">
    <mergeCell ref="B28:G28"/>
    <mergeCell ref="B2:G2"/>
    <mergeCell ref="B3:G3"/>
    <mergeCell ref="B4:G4"/>
    <mergeCell ref="B5:G5"/>
    <mergeCell ref="B27:G27"/>
  </mergeCells>
  <hyperlinks>
    <hyperlink ref="H2" location="'Indice Total'!A7" display="Volver" xr:uid="{00000000-0004-0000-2900-000000000000}"/>
  </hyperlink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0" tint="-0.499984740745262"/>
    <pageSetUpPr fitToPage="1"/>
  </sheetPr>
  <dimension ref="B1:H18"/>
  <sheetViews>
    <sheetView showGridLines="0" zoomScale="90" zoomScaleNormal="90" workbookViewId="0"/>
  </sheetViews>
  <sheetFormatPr baseColWidth="10" defaultColWidth="11.42578125" defaultRowHeight="12.75" x14ac:dyDescent="0.2"/>
  <cols>
    <col min="1" max="1" width="20" style="891" customWidth="1"/>
    <col min="2" max="2" width="37.28515625" style="891" customWidth="1"/>
    <col min="3" max="7" width="11.28515625" style="891" customWidth="1"/>
    <col min="8" max="8" width="9.7109375" style="891" customWidth="1"/>
    <col min="9" max="16384" width="11.42578125" style="891"/>
  </cols>
  <sheetData>
    <row r="1" spans="2:8" ht="42.95" customHeight="1" x14ac:dyDescent="0.2"/>
    <row r="2" spans="2:8" ht="18" x14ac:dyDescent="0.2">
      <c r="B2" s="1721" t="s">
        <v>1960</v>
      </c>
      <c r="C2" s="1721"/>
      <c r="D2" s="1721"/>
      <c r="E2" s="1721"/>
      <c r="F2" s="1721"/>
      <c r="G2" s="1721"/>
      <c r="H2" s="1" t="s">
        <v>16</v>
      </c>
    </row>
    <row r="3" spans="2:8" ht="36" customHeight="1" x14ac:dyDescent="0.2">
      <c r="B3" s="1713" t="s">
        <v>1961</v>
      </c>
      <c r="C3" s="1713"/>
      <c r="D3" s="1713"/>
      <c r="E3" s="1713"/>
      <c r="F3" s="1713"/>
      <c r="G3" s="1713"/>
      <c r="H3" s="1419"/>
    </row>
    <row r="4" spans="2:8" ht="13.5" customHeight="1" x14ac:dyDescent="0.2">
      <c r="B4" s="1713" t="s">
        <v>1954</v>
      </c>
      <c r="C4" s="1713"/>
      <c r="D4" s="1713"/>
      <c r="E4" s="1713"/>
      <c r="F4" s="1713"/>
      <c r="G4" s="1713"/>
      <c r="H4" s="1419"/>
    </row>
    <row r="5" spans="2:8" ht="21" customHeight="1" thickBot="1" x14ac:dyDescent="0.25">
      <c r="B5" s="1745" t="s">
        <v>1717</v>
      </c>
      <c r="C5" s="1745"/>
      <c r="D5" s="1745"/>
      <c r="E5" s="1745"/>
      <c r="F5" s="1745"/>
      <c r="G5" s="1745"/>
      <c r="H5" s="1225"/>
    </row>
    <row r="6" spans="2:8" x14ac:dyDescent="0.2">
      <c r="B6" s="1420"/>
      <c r="C6" s="1421"/>
      <c r="D6" s="1421"/>
      <c r="E6" s="1421"/>
      <c r="F6" s="1421"/>
      <c r="G6" s="1421"/>
      <c r="H6" s="1162"/>
    </row>
    <row r="7" spans="2:8" ht="25.5" customHeight="1" x14ac:dyDescent="0.2">
      <c r="B7" s="1422" t="s">
        <v>1182</v>
      </c>
      <c r="C7" s="1423">
        <v>2016</v>
      </c>
      <c r="D7" s="1423">
        <v>2017</v>
      </c>
      <c r="E7" s="1423">
        <v>2018</v>
      </c>
      <c r="F7" s="1423">
        <v>2019</v>
      </c>
      <c r="G7" s="1423">
        <v>2020</v>
      </c>
      <c r="H7" s="1225"/>
    </row>
    <row r="8" spans="2:8" ht="18" customHeight="1" x14ac:dyDescent="0.2">
      <c r="B8" s="1041" t="s">
        <v>1962</v>
      </c>
      <c r="C8" s="1424">
        <v>6.0767670975782719</v>
      </c>
      <c r="D8" s="1424">
        <v>9.7007025310364732</v>
      </c>
      <c r="E8" s="1424">
        <v>6.0806258411758627</v>
      </c>
      <c r="F8" s="1424">
        <v>7.8928197738600474</v>
      </c>
      <c r="G8" s="1424">
        <v>7.8478548016064131</v>
      </c>
      <c r="H8" s="1425"/>
    </row>
    <row r="9" spans="2:8" ht="18" customHeight="1" x14ac:dyDescent="0.2">
      <c r="B9" s="1041" t="s">
        <v>1963</v>
      </c>
      <c r="C9" s="1424">
        <v>12.888549490418976</v>
      </c>
      <c r="D9" s="1424">
        <v>5.3230303124397009</v>
      </c>
      <c r="E9" s="1424">
        <v>8.9859562341141128</v>
      </c>
      <c r="F9" s="1424">
        <v>5.131543921205143</v>
      </c>
      <c r="G9" s="1424">
        <v>10.387553114480575</v>
      </c>
      <c r="H9" s="1425"/>
    </row>
    <row r="10" spans="2:8" ht="18" customHeight="1" x14ac:dyDescent="0.2">
      <c r="B10" s="1041" t="s">
        <v>1742</v>
      </c>
      <c r="C10" s="1424">
        <v>5.2166670714080769</v>
      </c>
      <c r="D10" s="1424">
        <v>4.2873593268473043</v>
      </c>
      <c r="E10" s="1424">
        <v>3.6600195628045626</v>
      </c>
      <c r="F10" s="1424">
        <v>2.9152703989213502</v>
      </c>
      <c r="G10" s="1424">
        <v>4.2298554735291161</v>
      </c>
      <c r="H10" s="1425"/>
    </row>
    <row r="11" spans="2:8" ht="18" customHeight="1" x14ac:dyDescent="0.2">
      <c r="B11" s="1041" t="s">
        <v>1964</v>
      </c>
      <c r="C11" s="1424">
        <v>0</v>
      </c>
      <c r="D11" s="1424">
        <v>3.0320640776208401</v>
      </c>
      <c r="E11" s="1424">
        <v>12.38198421297013</v>
      </c>
      <c r="F11" s="1424">
        <v>6.0283634500324021</v>
      </c>
      <c r="G11" s="1424">
        <v>0</v>
      </c>
      <c r="H11" s="1425"/>
    </row>
    <row r="12" spans="2:8" ht="18" customHeight="1" x14ac:dyDescent="0.2">
      <c r="B12" s="1041" t="s">
        <v>1197</v>
      </c>
      <c r="C12" s="1424">
        <v>8.163574413355402</v>
      </c>
      <c r="D12" s="1424">
        <v>6.9674760067441994</v>
      </c>
      <c r="E12" s="1424">
        <v>5.7581988354042855</v>
      </c>
      <c r="F12" s="1424">
        <v>5.9666301999803721</v>
      </c>
      <c r="G12" s="1424">
        <v>4.5981488751117663</v>
      </c>
      <c r="H12" s="1425"/>
    </row>
    <row r="13" spans="2:8" ht="18" customHeight="1" x14ac:dyDescent="0.2">
      <c r="B13" s="1041" t="s">
        <v>1965</v>
      </c>
      <c r="C13" s="1424">
        <v>1.8051913502831298</v>
      </c>
      <c r="D13" s="1424">
        <v>1.2933833893234894</v>
      </c>
      <c r="E13" s="1424">
        <v>1.699145117612701</v>
      </c>
      <c r="F13" s="1424">
        <v>1.1349275507513592</v>
      </c>
      <c r="G13" s="1424">
        <v>1.3201566057776215</v>
      </c>
      <c r="H13" s="1425"/>
    </row>
    <row r="14" spans="2:8" ht="18" customHeight="1" x14ac:dyDescent="0.2">
      <c r="B14" s="1041" t="s">
        <v>1966</v>
      </c>
      <c r="C14" s="1424">
        <v>18.081629889677288</v>
      </c>
      <c r="D14" s="1424">
        <v>14.217279523563166</v>
      </c>
      <c r="E14" s="1424">
        <v>13.261335333584746</v>
      </c>
      <c r="F14" s="1424">
        <v>11.386811112161228</v>
      </c>
      <c r="G14" s="1424">
        <v>9.2611923389358939</v>
      </c>
      <c r="H14" s="1425"/>
    </row>
    <row r="15" spans="2:8" ht="18" customHeight="1" x14ac:dyDescent="0.2">
      <c r="B15" s="1041" t="s">
        <v>1967</v>
      </c>
      <c r="C15" s="1424">
        <v>1.3805418607081255</v>
      </c>
      <c r="D15" s="1424">
        <v>1.3746157161533097</v>
      </c>
      <c r="E15" s="1424">
        <v>1.282273683732325</v>
      </c>
      <c r="F15" s="1424">
        <v>1.0479591691091983</v>
      </c>
      <c r="G15" s="1424">
        <v>0.73647195004653976</v>
      </c>
      <c r="H15" s="1425"/>
    </row>
    <row r="16" spans="2:8" ht="18" customHeight="1" x14ac:dyDescent="0.2">
      <c r="B16" s="1426" t="s">
        <v>0</v>
      </c>
      <c r="C16" s="1427">
        <v>4.2709496873555874</v>
      </c>
      <c r="D16" s="1427">
        <v>3.8029243168731908</v>
      </c>
      <c r="E16" s="1427">
        <v>3.4065265691671267</v>
      </c>
      <c r="F16" s="1427">
        <v>2.9983649018202914</v>
      </c>
      <c r="G16" s="1427">
        <v>2.6368449494778727</v>
      </c>
      <c r="H16" s="1428"/>
    </row>
    <row r="17" spans="2:8" ht="33.75" customHeight="1" x14ac:dyDescent="0.2">
      <c r="B17" s="1833" t="s">
        <v>1968</v>
      </c>
      <c r="C17" s="1833"/>
      <c r="D17" s="1833"/>
      <c r="E17" s="1833"/>
      <c r="F17" s="1833"/>
      <c r="G17" s="1833"/>
      <c r="H17" s="1124"/>
    </row>
    <row r="18" spans="2:8" ht="13.15" customHeight="1" x14ac:dyDescent="0.2">
      <c r="B18" s="1429"/>
      <c r="C18" s="1429"/>
      <c r="D18" s="1429"/>
      <c r="E18" s="1430"/>
      <c r="F18" s="1431"/>
      <c r="G18" s="1431"/>
      <c r="H18" s="1432"/>
    </row>
  </sheetData>
  <mergeCells count="5">
    <mergeCell ref="B2:G2"/>
    <mergeCell ref="B3:G3"/>
    <mergeCell ref="B4:G4"/>
    <mergeCell ref="B5:G5"/>
    <mergeCell ref="B17:G17"/>
  </mergeCells>
  <hyperlinks>
    <hyperlink ref="H2" location="'Indice Total'!A7" display="Volver" xr:uid="{00000000-0004-0000-2A00-000000000000}"/>
  </hyperlinks>
  <pageMargins left="0.70866141732283472" right="0.70866141732283472" top="0.74803149606299213" bottom="0.74803149606299213" header="0.31496062992125984" footer="0.31496062992125984"/>
  <pageSetup scale="36"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0" tint="-0.499984740745262"/>
    <pageSetUpPr fitToPage="1"/>
  </sheetPr>
  <dimension ref="B1:H52"/>
  <sheetViews>
    <sheetView showGridLines="0" zoomScale="90" zoomScaleNormal="90" workbookViewId="0"/>
  </sheetViews>
  <sheetFormatPr baseColWidth="10" defaultColWidth="11.42578125" defaultRowHeight="12.75" x14ac:dyDescent="0.2"/>
  <cols>
    <col min="1" max="1" width="19.85546875" style="891" customWidth="1"/>
    <col min="2" max="2" width="29.7109375" style="891" customWidth="1"/>
    <col min="3" max="7" width="12.5703125" style="891" customWidth="1"/>
    <col min="8" max="8" width="13.85546875" style="891" bestFit="1" customWidth="1"/>
    <col min="9" max="16384" width="11.42578125" style="891"/>
  </cols>
  <sheetData>
    <row r="1" spans="2:8" ht="42.95" customHeight="1" x14ac:dyDescent="0.2"/>
    <row r="2" spans="2:8" ht="18" x14ac:dyDescent="0.2">
      <c r="B2" s="1721" t="s">
        <v>1969</v>
      </c>
      <c r="C2" s="1721"/>
      <c r="D2" s="1721"/>
      <c r="E2" s="1721"/>
      <c r="F2" s="1721"/>
      <c r="G2" s="1721"/>
      <c r="H2" s="1" t="s">
        <v>16</v>
      </c>
    </row>
    <row r="3" spans="2:8" ht="36" customHeight="1" x14ac:dyDescent="0.2">
      <c r="B3" s="1814" t="s">
        <v>1970</v>
      </c>
      <c r="C3" s="1814"/>
      <c r="D3" s="1814"/>
      <c r="E3" s="1814"/>
      <c r="F3" s="1835"/>
      <c r="G3" s="1835"/>
    </row>
    <row r="4" spans="2:8" ht="19.149999999999999" customHeight="1" thickBot="1" x14ac:dyDescent="0.25">
      <c r="B4" s="1757" t="s">
        <v>1851</v>
      </c>
      <c r="C4" s="1757"/>
      <c r="D4" s="1757"/>
      <c r="E4" s="1757"/>
      <c r="F4" s="1834"/>
      <c r="G4" s="1834"/>
    </row>
    <row r="5" spans="2:8" ht="15" x14ac:dyDescent="0.2">
      <c r="B5" s="1433"/>
    </row>
    <row r="6" spans="2:8" ht="25.5" customHeight="1" x14ac:dyDescent="0.2">
      <c r="B6" s="1179" t="s">
        <v>1718</v>
      </c>
      <c r="C6" s="1434">
        <v>2016</v>
      </c>
      <c r="D6" s="1434">
        <v>2017</v>
      </c>
      <c r="E6" s="1434">
        <v>2018</v>
      </c>
      <c r="F6" s="1434">
        <v>2019</v>
      </c>
      <c r="G6" s="1434">
        <v>2020</v>
      </c>
    </row>
    <row r="7" spans="2:8" ht="18" customHeight="1" x14ac:dyDescent="0.2">
      <c r="B7" s="1199" t="s">
        <v>661</v>
      </c>
      <c r="C7" s="1182">
        <v>137768</v>
      </c>
      <c r="D7" s="1182">
        <v>140159</v>
      </c>
      <c r="E7" s="1182">
        <v>158836</v>
      </c>
      <c r="F7" s="1182">
        <v>160787</v>
      </c>
      <c r="G7" s="1182">
        <v>159852</v>
      </c>
      <c r="H7" s="1090"/>
    </row>
    <row r="8" spans="2:8" ht="18" customHeight="1" x14ac:dyDescent="0.2">
      <c r="B8" s="1199" t="s">
        <v>1971</v>
      </c>
      <c r="C8" s="1182">
        <v>127254</v>
      </c>
      <c r="D8" s="1182">
        <v>128578</v>
      </c>
      <c r="E8" s="1182">
        <v>100097</v>
      </c>
      <c r="F8" s="1182">
        <v>112917</v>
      </c>
      <c r="G8" s="1182">
        <v>135317</v>
      </c>
    </row>
    <row r="9" spans="2:8" ht="18" customHeight="1" x14ac:dyDescent="0.2">
      <c r="B9" s="1199" t="s">
        <v>663</v>
      </c>
      <c r="C9" s="1182">
        <v>25158</v>
      </c>
      <c r="D9" s="1182">
        <v>23689</v>
      </c>
      <c r="E9" s="1182">
        <v>22574</v>
      </c>
      <c r="F9" s="1182">
        <v>22904</v>
      </c>
      <c r="G9" s="1182">
        <v>18745</v>
      </c>
    </row>
    <row r="10" spans="2:8" ht="18" customHeight="1" x14ac:dyDescent="0.2">
      <c r="B10" s="1435" t="s">
        <v>1972</v>
      </c>
      <c r="C10" s="1182">
        <v>13044</v>
      </c>
      <c r="D10" s="1182">
        <v>13964</v>
      </c>
      <c r="E10" s="1200">
        <v>13751</v>
      </c>
      <c r="F10" s="1182"/>
      <c r="G10" s="1182"/>
    </row>
    <row r="11" spans="2:8" ht="18" customHeight="1" x14ac:dyDescent="0.2">
      <c r="B11" s="1199" t="s">
        <v>1973</v>
      </c>
      <c r="C11" s="1182">
        <v>4849</v>
      </c>
      <c r="D11" s="1200">
        <v>4047</v>
      </c>
      <c r="E11" s="1200">
        <v>5118</v>
      </c>
      <c r="F11" s="1200">
        <v>13820</v>
      </c>
      <c r="G11" s="1200">
        <v>23660</v>
      </c>
      <c r="H11" s="1090"/>
    </row>
    <row r="12" spans="2:8" ht="18" customHeight="1" x14ac:dyDescent="0.2">
      <c r="B12" s="1199" t="s">
        <v>1806</v>
      </c>
      <c r="C12" s="1182">
        <v>703</v>
      </c>
      <c r="D12" s="1182">
        <v>755</v>
      </c>
      <c r="E12" s="1182">
        <v>610</v>
      </c>
      <c r="F12" s="1182">
        <v>666</v>
      </c>
      <c r="G12" s="1182">
        <v>1076</v>
      </c>
    </row>
    <row r="13" spans="2:8" ht="18" customHeight="1" x14ac:dyDescent="0.25">
      <c r="B13" s="1436" t="s">
        <v>0</v>
      </c>
      <c r="C13" s="1348">
        <v>308776</v>
      </c>
      <c r="D13" s="1348">
        <v>311192</v>
      </c>
      <c r="E13" s="1348">
        <v>300986</v>
      </c>
      <c r="F13" s="1348">
        <v>311094</v>
      </c>
      <c r="G13" s="1348">
        <v>338650</v>
      </c>
      <c r="H13" s="1150"/>
    </row>
    <row r="14" spans="2:8" ht="15" x14ac:dyDescent="0.2">
      <c r="B14" s="1437" t="s">
        <v>1974</v>
      </c>
      <c r="C14" s="1139"/>
      <c r="D14" s="1139"/>
      <c r="E14" s="1139"/>
      <c r="H14" s="1124"/>
    </row>
    <row r="15" spans="2:8" ht="35.25" customHeight="1" x14ac:dyDescent="0.2">
      <c r="B15" s="1805" t="s">
        <v>1975</v>
      </c>
      <c r="C15" s="1805"/>
      <c r="D15" s="1805"/>
      <c r="E15" s="1805"/>
      <c r="F15" s="1805"/>
      <c r="G15" s="1805"/>
      <c r="H15" s="1124"/>
    </row>
    <row r="16" spans="2:8" ht="12.75" customHeight="1" x14ac:dyDescent="0.2">
      <c r="B16" s="1437" t="s">
        <v>1976</v>
      </c>
      <c r="C16" s="1438"/>
      <c r="D16" s="1438"/>
      <c r="E16" s="1438"/>
      <c r="F16" s="1438"/>
      <c r="G16" s="1438"/>
      <c r="H16" s="1124"/>
    </row>
    <row r="17" spans="2:8" x14ac:dyDescent="0.2">
      <c r="B17" s="1437"/>
      <c r="E17" s="1"/>
      <c r="H17" s="1124"/>
    </row>
    <row r="18" spans="2:8" x14ac:dyDescent="0.2">
      <c r="B18" s="1437"/>
      <c r="C18" s="1439"/>
      <c r="D18" s="1439"/>
      <c r="E18" s="1439"/>
      <c r="F18" s="1439"/>
      <c r="G18" s="1439"/>
      <c r="H18" s="1124"/>
    </row>
    <row r="19" spans="2:8" ht="18" x14ac:dyDescent="0.2">
      <c r="B19" s="1721" t="s">
        <v>1977</v>
      </c>
      <c r="C19" s="1721"/>
      <c r="D19" s="1721"/>
      <c r="E19" s="1721"/>
      <c r="F19" s="1721"/>
      <c r="G19" s="1721"/>
      <c r="H19" s="1" t="s">
        <v>16</v>
      </c>
    </row>
    <row r="20" spans="2:8" ht="36" customHeight="1" x14ac:dyDescent="0.2">
      <c r="B20" s="1814" t="s">
        <v>1978</v>
      </c>
      <c r="C20" s="1814"/>
      <c r="D20" s="1814"/>
      <c r="E20" s="1814"/>
      <c r="F20" s="1835"/>
      <c r="G20" s="1835"/>
      <c r="H20" s="1"/>
    </row>
    <row r="21" spans="2:8" ht="19.149999999999999" customHeight="1" thickBot="1" x14ac:dyDescent="0.25">
      <c r="B21" s="1757" t="s">
        <v>1851</v>
      </c>
      <c r="C21" s="1757"/>
      <c r="D21" s="1757"/>
      <c r="E21" s="1757"/>
      <c r="F21" s="1834"/>
      <c r="G21" s="1834"/>
    </row>
    <row r="22" spans="2:8" ht="15" x14ac:dyDescent="0.2">
      <c r="B22" s="1433"/>
      <c r="C22" s="1433"/>
      <c r="D22" s="1433"/>
      <c r="E22" s="1440"/>
      <c r="F22" s="1064"/>
      <c r="G22" s="1064"/>
    </row>
    <row r="23" spans="2:8" ht="25.5" customHeight="1" x14ac:dyDescent="0.2">
      <c r="B23" s="1179" t="s">
        <v>1718</v>
      </c>
      <c r="C23" s="1434">
        <v>2016</v>
      </c>
      <c r="D23" s="1434">
        <v>2017</v>
      </c>
      <c r="E23" s="1434">
        <v>2018</v>
      </c>
      <c r="F23" s="1434">
        <v>2019</v>
      </c>
      <c r="G23" s="1434">
        <v>2020</v>
      </c>
    </row>
    <row r="24" spans="2:8" ht="18" customHeight="1" x14ac:dyDescent="0.2">
      <c r="B24" s="1199" t="s">
        <v>661</v>
      </c>
      <c r="C24" s="1182">
        <v>2338166</v>
      </c>
      <c r="D24" s="1182">
        <v>2178119</v>
      </c>
      <c r="E24" s="1182">
        <v>2085645</v>
      </c>
      <c r="F24" s="1182">
        <v>1973447</v>
      </c>
      <c r="G24" s="1182">
        <v>1833776</v>
      </c>
      <c r="H24" s="1090"/>
    </row>
    <row r="25" spans="2:8" ht="18" customHeight="1" x14ac:dyDescent="0.2">
      <c r="B25" s="1199" t="s">
        <v>1971</v>
      </c>
      <c r="C25" s="1182">
        <v>2271603</v>
      </c>
      <c r="D25" s="1182">
        <v>2297707</v>
      </c>
      <c r="E25" s="1182">
        <v>2352412</v>
      </c>
      <c r="F25" s="1182">
        <v>2411347</v>
      </c>
      <c r="G25" s="1182">
        <v>2178639</v>
      </c>
    </row>
    <row r="26" spans="2:8" ht="18" customHeight="1" x14ac:dyDescent="0.2">
      <c r="B26" s="1199" t="s">
        <v>663</v>
      </c>
      <c r="C26" s="1182">
        <v>476386</v>
      </c>
      <c r="D26" s="1182">
        <v>518597</v>
      </c>
      <c r="E26" s="1182">
        <v>512462</v>
      </c>
      <c r="F26" s="1182">
        <v>540936</v>
      </c>
      <c r="G26" s="1182">
        <v>528077</v>
      </c>
      <c r="H26" s="1124"/>
    </row>
    <row r="27" spans="2:8" ht="18" customHeight="1" x14ac:dyDescent="0.2">
      <c r="B27" s="1435" t="s">
        <v>1972</v>
      </c>
      <c r="C27" s="1182">
        <v>315238</v>
      </c>
      <c r="D27" s="1182"/>
      <c r="E27" s="1182"/>
      <c r="F27" s="1441"/>
      <c r="G27" s="1441"/>
      <c r="H27" s="1224"/>
    </row>
    <row r="28" spans="2:8" ht="18" customHeight="1" x14ac:dyDescent="0.2">
      <c r="B28" s="1199" t="s">
        <v>1979</v>
      </c>
      <c r="C28" s="1182">
        <v>210375</v>
      </c>
      <c r="D28" s="1182">
        <v>512574</v>
      </c>
      <c r="E28" s="1200">
        <v>525308</v>
      </c>
      <c r="F28" s="1182">
        <v>665537</v>
      </c>
      <c r="G28" s="1182">
        <v>862188</v>
      </c>
      <c r="H28" s="1442"/>
    </row>
    <row r="29" spans="2:8" ht="18" customHeight="1" x14ac:dyDescent="0.2">
      <c r="B29" s="1199" t="s">
        <v>1806</v>
      </c>
      <c r="C29" s="1182">
        <v>14433</v>
      </c>
      <c r="D29" s="1182">
        <v>13668</v>
      </c>
      <c r="E29" s="1182">
        <v>10540</v>
      </c>
      <c r="F29" s="1182">
        <v>14080</v>
      </c>
      <c r="G29" s="1182">
        <v>28137</v>
      </c>
      <c r="H29" s="1224"/>
    </row>
    <row r="30" spans="2:8" ht="18" customHeight="1" x14ac:dyDescent="0.25">
      <c r="B30" s="1443" t="s">
        <v>0</v>
      </c>
      <c r="C30" s="1348">
        <v>5626201</v>
      </c>
      <c r="D30" s="1348">
        <v>5520665</v>
      </c>
      <c r="E30" s="1348">
        <v>5486367</v>
      </c>
      <c r="F30" s="1348">
        <v>5605347</v>
      </c>
      <c r="G30" s="1348">
        <v>5430817</v>
      </c>
      <c r="H30" s="1224"/>
    </row>
    <row r="31" spans="2:8" ht="15" x14ac:dyDescent="0.2">
      <c r="B31" s="1437" t="s">
        <v>1980</v>
      </c>
      <c r="C31" s="1139"/>
      <c r="D31" s="1139"/>
      <c r="E31" s="1139"/>
      <c r="H31" s="1124"/>
    </row>
    <row r="32" spans="2:8" x14ac:dyDescent="0.2">
      <c r="B32" s="1437" t="s">
        <v>1981</v>
      </c>
      <c r="C32" s="1438"/>
      <c r="D32" s="1438"/>
      <c r="E32" s="1438"/>
      <c r="F32" s="1438"/>
      <c r="G32" s="1438"/>
      <c r="H32" s="1124"/>
    </row>
    <row r="33" spans="2:8" ht="35.25" customHeight="1" x14ac:dyDescent="0.2">
      <c r="B33" s="1805" t="s">
        <v>1982</v>
      </c>
      <c r="C33" s="1805"/>
      <c r="D33" s="1805"/>
      <c r="E33" s="1805"/>
      <c r="F33" s="1805"/>
      <c r="G33" s="1805"/>
    </row>
    <row r="34" spans="2:8" ht="12.75" customHeight="1" x14ac:dyDescent="0.2">
      <c r="B34" s="1437"/>
      <c r="C34" s="1139"/>
      <c r="D34" s="1139"/>
      <c r="E34" s="1139"/>
      <c r="H34" s="1"/>
    </row>
    <row r="35" spans="2:8" x14ac:dyDescent="0.2">
      <c r="F35" s="1124"/>
      <c r="G35" s="1124"/>
      <c r="H35" s="1"/>
    </row>
    <row r="36" spans="2:8" ht="18" x14ac:dyDescent="0.2">
      <c r="B36" s="1721" t="s">
        <v>1983</v>
      </c>
      <c r="C36" s="1721"/>
      <c r="D36" s="1721"/>
      <c r="E36" s="1721"/>
      <c r="F36" s="1721"/>
      <c r="G36" s="1721"/>
      <c r="H36" s="1" t="s">
        <v>16</v>
      </c>
    </row>
    <row r="37" spans="2:8" ht="36" customHeight="1" x14ac:dyDescent="0.2">
      <c r="B37" s="1713" t="s">
        <v>1984</v>
      </c>
      <c r="C37" s="1713"/>
      <c r="D37" s="1713"/>
      <c r="E37" s="1713"/>
      <c r="F37" s="1803"/>
      <c r="G37" s="1803"/>
    </row>
    <row r="38" spans="2:8" ht="19.149999999999999" customHeight="1" x14ac:dyDescent="0.2">
      <c r="B38" s="1751" t="s">
        <v>238</v>
      </c>
      <c r="C38" s="1751"/>
      <c r="D38" s="1751"/>
      <c r="E38" s="1751"/>
      <c r="F38" s="1782"/>
      <c r="G38" s="1782"/>
    </row>
    <row r="39" spans="2:8" ht="16.5" thickBot="1" x14ac:dyDescent="0.25">
      <c r="B39" s="1757" t="s">
        <v>1851</v>
      </c>
      <c r="C39" s="1757"/>
      <c r="D39" s="1757"/>
      <c r="E39" s="1757"/>
      <c r="F39" s="1834"/>
      <c r="G39" s="1834"/>
    </row>
    <row r="40" spans="2:8" ht="15" x14ac:dyDescent="0.2">
      <c r="B40" s="1444"/>
      <c r="C40" s="1444"/>
      <c r="D40" s="1444"/>
      <c r="E40" s="1111"/>
      <c r="F40" s="1110"/>
      <c r="G40" s="1110"/>
    </row>
    <row r="41" spans="2:8" ht="25.5" customHeight="1" x14ac:dyDescent="0.2">
      <c r="B41" s="1179" t="s">
        <v>1718</v>
      </c>
      <c r="C41" s="1434">
        <v>2016</v>
      </c>
      <c r="D41" s="1434">
        <v>2017</v>
      </c>
      <c r="E41" s="1434">
        <v>2018</v>
      </c>
      <c r="F41" s="1434">
        <v>2019</v>
      </c>
      <c r="G41" s="1434">
        <v>2020</v>
      </c>
    </row>
    <row r="42" spans="2:8" ht="18" customHeight="1" x14ac:dyDescent="0.2">
      <c r="B42" s="1199" t="s">
        <v>661</v>
      </c>
      <c r="C42" s="1018">
        <v>46286934.822999999</v>
      </c>
      <c r="D42" s="1018">
        <v>44690440.282400005</v>
      </c>
      <c r="E42" s="1018">
        <v>44519373.694999993</v>
      </c>
      <c r="F42" s="1018">
        <v>44779346.717</v>
      </c>
      <c r="G42" s="1018">
        <v>45365555.466999993</v>
      </c>
    </row>
    <row r="43" spans="2:8" ht="18" customHeight="1" x14ac:dyDescent="0.2">
      <c r="B43" s="1114" t="s">
        <v>1971</v>
      </c>
      <c r="C43" s="1018">
        <v>44347772.328000002</v>
      </c>
      <c r="D43" s="1018">
        <v>45840434.105999999</v>
      </c>
      <c r="E43" s="1018">
        <v>48893232.667000011</v>
      </c>
      <c r="F43" s="1018">
        <v>49101606.662999995</v>
      </c>
      <c r="G43" s="1018">
        <v>49872575.159999996</v>
      </c>
    </row>
    <row r="44" spans="2:8" ht="18" customHeight="1" x14ac:dyDescent="0.2">
      <c r="B44" s="1199" t="s">
        <v>663</v>
      </c>
      <c r="C44" s="1018">
        <v>7295438.3476150008</v>
      </c>
      <c r="D44" s="1018">
        <v>10317477.441</v>
      </c>
      <c r="E44" s="1018">
        <v>10529715.411999999</v>
      </c>
      <c r="F44" s="1018">
        <v>12068979.991999999</v>
      </c>
      <c r="G44" s="1018">
        <v>12557998.158</v>
      </c>
    </row>
    <row r="45" spans="2:8" ht="18" customHeight="1" x14ac:dyDescent="0.2">
      <c r="B45" s="1435" t="s">
        <v>1972</v>
      </c>
      <c r="C45" s="1018">
        <v>2853481</v>
      </c>
      <c r="D45" s="1084">
        <v>3540206</v>
      </c>
      <c r="E45" s="1084">
        <v>3715487.2860000003</v>
      </c>
      <c r="F45" s="1084"/>
      <c r="G45" s="1084"/>
      <c r="H45" s="1445"/>
    </row>
    <row r="46" spans="2:8" ht="18" customHeight="1" x14ac:dyDescent="0.2">
      <c r="B46" s="1199" t="s">
        <v>1979</v>
      </c>
      <c r="C46" s="1018">
        <v>3132256.8640000005</v>
      </c>
      <c r="D46" s="1084">
        <v>3971713.1519999998</v>
      </c>
      <c r="E46" s="1084">
        <v>5331912.2139999997</v>
      </c>
      <c r="F46" s="1084">
        <v>10123044.534806048</v>
      </c>
      <c r="G46" s="1084">
        <v>15340023.355382979</v>
      </c>
    </row>
    <row r="47" spans="2:8" ht="18" customHeight="1" x14ac:dyDescent="0.2">
      <c r="B47" s="1114" t="s">
        <v>1806</v>
      </c>
      <c r="C47" s="1018">
        <v>576898</v>
      </c>
      <c r="D47" s="1084">
        <v>583658</v>
      </c>
      <c r="E47" s="1084">
        <v>403851</v>
      </c>
      <c r="F47" s="1084">
        <v>631550</v>
      </c>
      <c r="G47" s="1084">
        <v>1457313</v>
      </c>
    </row>
    <row r="48" spans="2:8" ht="18" customHeight="1" x14ac:dyDescent="0.25">
      <c r="B48" s="1446" t="s">
        <v>0</v>
      </c>
      <c r="C48" s="1447">
        <v>104492781.362615</v>
      </c>
      <c r="D48" s="1447">
        <v>108943928.9814</v>
      </c>
      <c r="E48" s="1447">
        <v>113393572.274</v>
      </c>
      <c r="F48" s="1447">
        <v>116704527.90680604</v>
      </c>
      <c r="G48" s="1447">
        <v>124593465.14038298</v>
      </c>
      <c r="H48" s="1074"/>
    </row>
    <row r="49" spans="2:8" ht="15" x14ac:dyDescent="0.2">
      <c r="B49" s="1437" t="s">
        <v>1985</v>
      </c>
      <c r="C49" s="1139"/>
      <c r="D49" s="1139"/>
      <c r="E49" s="1139"/>
    </row>
    <row r="50" spans="2:8" x14ac:dyDescent="0.2">
      <c r="B50" s="1437" t="s">
        <v>1981</v>
      </c>
      <c r="C50" s="1438"/>
      <c r="D50" s="1438"/>
      <c r="E50" s="1438"/>
      <c r="F50" s="1438"/>
      <c r="G50" s="1438"/>
    </row>
    <row r="51" spans="2:8" ht="10.5" customHeight="1" x14ac:dyDescent="0.2">
      <c r="B51" s="1437" t="s">
        <v>1986</v>
      </c>
      <c r="C51" s="1139"/>
      <c r="D51" s="1139"/>
      <c r="E51" s="1139"/>
      <c r="H51" s="1124"/>
    </row>
    <row r="52" spans="2:8" x14ac:dyDescent="0.2">
      <c r="B52" s="1025"/>
      <c r="H52" s="1124"/>
    </row>
  </sheetData>
  <mergeCells count="12">
    <mergeCell ref="B39:G39"/>
    <mergeCell ref="B2:G2"/>
    <mergeCell ref="B3:G3"/>
    <mergeCell ref="B4:G4"/>
    <mergeCell ref="B15:G15"/>
    <mergeCell ref="B19:G19"/>
    <mergeCell ref="B20:G20"/>
    <mergeCell ref="B21:G21"/>
    <mergeCell ref="B33:G33"/>
    <mergeCell ref="B36:G36"/>
    <mergeCell ref="B37:G37"/>
    <mergeCell ref="B38:G38"/>
  </mergeCells>
  <hyperlinks>
    <hyperlink ref="H19" location="'Indice Total'!A7" display="Volver" xr:uid="{00000000-0004-0000-2B00-000000000000}"/>
    <hyperlink ref="H36" location="'Indice Total'!A7" display="Volver" xr:uid="{00000000-0004-0000-2B00-000001000000}"/>
    <hyperlink ref="H2" location="'Indice Total'!A7" display="Volver" xr:uid="{00000000-0004-0000-2B00-000002000000}"/>
  </hyperlinks>
  <pageMargins left="0.70866141732283472" right="0.70866141732283472" top="0.74803149606299213" bottom="0.74803149606299213" header="0.31496062992125984" footer="0.31496062992125984"/>
  <pageSetup scale="90"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0" tint="-0.499984740745262"/>
    <pageSetUpPr fitToPage="1"/>
  </sheetPr>
  <dimension ref="A1:K79"/>
  <sheetViews>
    <sheetView showGridLines="0" zoomScale="90" zoomScaleNormal="90" workbookViewId="0"/>
  </sheetViews>
  <sheetFormatPr baseColWidth="10" defaultColWidth="11.42578125" defaultRowHeight="12.75" x14ac:dyDescent="0.2"/>
  <cols>
    <col min="1" max="1" width="20" style="891" customWidth="1"/>
    <col min="2" max="2" width="33" style="891" customWidth="1"/>
    <col min="3" max="4" width="11.5703125" style="891" customWidth="1"/>
    <col min="5" max="5" width="1.85546875" style="891" customWidth="1"/>
    <col min="6" max="7" width="13.85546875" style="891" customWidth="1"/>
    <col min="8" max="9" width="11.5703125" style="891" customWidth="1"/>
    <col min="10" max="10" width="16" style="1376" customWidth="1"/>
    <col min="11" max="16384" width="11.42578125" style="891"/>
  </cols>
  <sheetData>
    <row r="1" spans="2:11" ht="42.95" customHeight="1" x14ac:dyDescent="0.2"/>
    <row r="2" spans="2:11" ht="18" x14ac:dyDescent="0.2">
      <c r="B2" s="1721" t="s">
        <v>1987</v>
      </c>
      <c r="C2" s="1721"/>
      <c r="D2" s="1721"/>
      <c r="E2" s="1721"/>
      <c r="F2" s="1721"/>
      <c r="G2" s="1721"/>
      <c r="H2" s="1721"/>
      <c r="I2" s="1721"/>
      <c r="J2" s="1721"/>
      <c r="K2" s="1" t="s">
        <v>16</v>
      </c>
    </row>
    <row r="3" spans="2:11" ht="36" customHeight="1" x14ac:dyDescent="0.2">
      <c r="B3" s="1814" t="s">
        <v>1988</v>
      </c>
      <c r="C3" s="1814"/>
      <c r="D3" s="1814"/>
      <c r="E3" s="1795"/>
      <c r="F3" s="1795"/>
      <c r="G3" s="1795"/>
      <c r="H3" s="1795"/>
      <c r="I3" s="1795"/>
      <c r="J3" s="1795"/>
    </row>
    <row r="4" spans="2:11" ht="19.149999999999999" customHeight="1" thickBot="1" x14ac:dyDescent="0.25">
      <c r="B4" s="1757">
        <v>2020</v>
      </c>
      <c r="C4" s="1757"/>
      <c r="D4" s="1757"/>
      <c r="E4" s="1757"/>
      <c r="F4" s="1757"/>
      <c r="G4" s="1757"/>
      <c r="H4" s="1757"/>
      <c r="I4" s="1757"/>
      <c r="J4" s="1834"/>
    </row>
    <row r="5" spans="2:11" ht="15" x14ac:dyDescent="0.2">
      <c r="B5" s="1177"/>
      <c r="C5" s="1177"/>
      <c r="D5" s="1177"/>
      <c r="E5" s="1177"/>
      <c r="F5" s="1177"/>
      <c r="G5" s="1177"/>
      <c r="H5" s="1177"/>
      <c r="I5" s="1177"/>
      <c r="J5" s="1448"/>
    </row>
    <row r="6" spans="2:11" s="1371" customFormat="1" ht="27.75" customHeight="1" x14ac:dyDescent="0.2">
      <c r="B6" s="1841" t="s">
        <v>1731</v>
      </c>
      <c r="C6" s="1840" t="s">
        <v>1989</v>
      </c>
      <c r="D6" s="1840"/>
      <c r="E6" s="1840"/>
      <c r="F6" s="1840" t="s">
        <v>1990</v>
      </c>
      <c r="G6" s="1840"/>
      <c r="H6" s="1840" t="s">
        <v>1991</v>
      </c>
      <c r="I6" s="1840"/>
      <c r="J6" s="1842" t="s">
        <v>389</v>
      </c>
      <c r="K6" s="891"/>
    </row>
    <row r="7" spans="2:11" s="1371" customFormat="1" ht="24.95" customHeight="1" x14ac:dyDescent="0.2">
      <c r="B7" s="1797"/>
      <c r="C7" s="1449" t="s">
        <v>1</v>
      </c>
      <c r="D7" s="1450" t="s">
        <v>2</v>
      </c>
      <c r="E7" s="1450"/>
      <c r="F7" s="1450" t="s">
        <v>1</v>
      </c>
      <c r="G7" s="1450" t="s">
        <v>2</v>
      </c>
      <c r="H7" s="1450" t="s">
        <v>1</v>
      </c>
      <c r="I7" s="1450" t="s">
        <v>2</v>
      </c>
      <c r="J7" s="1843"/>
      <c r="K7" s="891"/>
    </row>
    <row r="8" spans="2:11" ht="18" customHeight="1" x14ac:dyDescent="0.2">
      <c r="B8" s="1199" t="s">
        <v>661</v>
      </c>
      <c r="C8" s="1182">
        <v>59539</v>
      </c>
      <c r="D8" s="1182">
        <v>20244</v>
      </c>
      <c r="E8" s="1182"/>
      <c r="F8" s="1182">
        <v>18204</v>
      </c>
      <c r="G8" s="1182">
        <v>13378</v>
      </c>
      <c r="H8" s="1182">
        <v>26682</v>
      </c>
      <c r="I8" s="1182">
        <v>21805</v>
      </c>
      <c r="J8" s="1187">
        <v>159852</v>
      </c>
      <c r="K8" s="1070"/>
    </row>
    <row r="9" spans="2:11" ht="18" customHeight="1" x14ac:dyDescent="0.2">
      <c r="B9" s="1199" t="s">
        <v>1971</v>
      </c>
      <c r="C9" s="1182">
        <v>58303</v>
      </c>
      <c r="D9" s="1182">
        <v>14299</v>
      </c>
      <c r="E9" s="1182"/>
      <c r="F9" s="1182">
        <v>21366</v>
      </c>
      <c r="G9" s="1182">
        <v>10630</v>
      </c>
      <c r="H9" s="1182">
        <v>20261</v>
      </c>
      <c r="I9" s="1182">
        <v>10458</v>
      </c>
      <c r="J9" s="1187">
        <v>135317</v>
      </c>
      <c r="K9" s="1070"/>
    </row>
    <row r="10" spans="2:11" ht="18" customHeight="1" x14ac:dyDescent="0.2">
      <c r="B10" s="1199" t="s">
        <v>663</v>
      </c>
      <c r="C10" s="1182">
        <v>7246</v>
      </c>
      <c r="D10" s="1182">
        <v>3002</v>
      </c>
      <c r="E10" s="1182"/>
      <c r="F10" s="1182">
        <v>1649</v>
      </c>
      <c r="G10" s="1182">
        <v>1475</v>
      </c>
      <c r="H10" s="1182">
        <v>2959</v>
      </c>
      <c r="I10" s="1182">
        <v>2414</v>
      </c>
      <c r="J10" s="1187">
        <v>18745</v>
      </c>
      <c r="K10" s="1070"/>
    </row>
    <row r="11" spans="2:11" ht="18" customHeight="1" x14ac:dyDescent="0.25">
      <c r="B11" s="1436" t="s">
        <v>0</v>
      </c>
      <c r="C11" s="1348">
        <v>125088</v>
      </c>
      <c r="D11" s="1348">
        <v>37545</v>
      </c>
      <c r="E11" s="1348"/>
      <c r="F11" s="1348">
        <v>41219</v>
      </c>
      <c r="G11" s="1348">
        <v>25483</v>
      </c>
      <c r="H11" s="1348">
        <v>49902</v>
      </c>
      <c r="I11" s="1348">
        <v>34677</v>
      </c>
      <c r="J11" s="1348">
        <v>313914</v>
      </c>
      <c r="K11" s="1070"/>
    </row>
    <row r="12" spans="2:11" ht="15" x14ac:dyDescent="0.2">
      <c r="B12" s="1451"/>
      <c r="C12" s="1452"/>
      <c r="D12" s="1452"/>
      <c r="E12" s="1141"/>
      <c r="F12" s="1141"/>
      <c r="G12" s="1141"/>
      <c r="H12" s="1141"/>
      <c r="I12" s="1141"/>
      <c r="J12" s="1223"/>
    </row>
    <row r="13" spans="2:11" x14ac:dyDescent="0.2">
      <c r="B13" s="1451"/>
      <c r="C13" s="1453"/>
      <c r="D13" s="1451"/>
    </row>
    <row r="15" spans="2:11" ht="18" x14ac:dyDescent="0.2">
      <c r="B15" s="1721" t="s">
        <v>1992</v>
      </c>
      <c r="C15" s="1721"/>
      <c r="D15" s="1721"/>
      <c r="E15" s="1721"/>
      <c r="F15" s="1721"/>
      <c r="G15" s="1721"/>
      <c r="H15" s="1721"/>
      <c r="I15" s="1721"/>
      <c r="J15" s="1721"/>
      <c r="K15" s="1" t="s">
        <v>16</v>
      </c>
    </row>
    <row r="16" spans="2:11" ht="36" customHeight="1" x14ac:dyDescent="0.2">
      <c r="B16" s="1839" t="s">
        <v>1993</v>
      </c>
      <c r="C16" s="1839"/>
      <c r="D16" s="1839"/>
      <c r="E16" s="1772"/>
      <c r="F16" s="1772"/>
      <c r="G16" s="1772"/>
      <c r="H16" s="1772"/>
      <c r="I16" s="1772"/>
      <c r="J16" s="1772"/>
    </row>
    <row r="17" spans="2:11" ht="19.149999999999999" customHeight="1" thickBot="1" x14ac:dyDescent="0.25">
      <c r="B17" s="1757">
        <v>2020</v>
      </c>
      <c r="C17" s="1757"/>
      <c r="D17" s="1757"/>
      <c r="E17" s="1757"/>
      <c r="F17" s="1757"/>
      <c r="G17" s="1757"/>
      <c r="H17" s="1757"/>
      <c r="I17" s="1757"/>
      <c r="J17" s="1834"/>
    </row>
    <row r="18" spans="2:11" ht="15" x14ac:dyDescent="0.2">
      <c r="B18" s="1177"/>
      <c r="C18" s="1177"/>
      <c r="D18" s="1177"/>
      <c r="E18" s="1177"/>
      <c r="F18" s="1177"/>
      <c r="G18" s="1177"/>
      <c r="H18" s="1177"/>
      <c r="I18" s="1177"/>
      <c r="J18" s="1448"/>
    </row>
    <row r="19" spans="2:11" ht="27.75" customHeight="1" x14ac:dyDescent="0.2">
      <c r="B19" s="1841" t="s">
        <v>1731</v>
      </c>
      <c r="C19" s="1840" t="s">
        <v>1989</v>
      </c>
      <c r="D19" s="1840"/>
      <c r="E19" s="1840"/>
      <c r="F19" s="1840" t="s">
        <v>1990</v>
      </c>
      <c r="G19" s="1840"/>
      <c r="H19" s="1840" t="s">
        <v>1991</v>
      </c>
      <c r="I19" s="1840"/>
      <c r="J19" s="1842" t="s">
        <v>389</v>
      </c>
    </row>
    <row r="20" spans="2:11" ht="24.95" customHeight="1" x14ac:dyDescent="0.2">
      <c r="B20" s="1797"/>
      <c r="C20" s="1449" t="s">
        <v>1</v>
      </c>
      <c r="D20" s="1450" t="s">
        <v>2</v>
      </c>
      <c r="E20" s="1450"/>
      <c r="F20" s="1450" t="s">
        <v>1</v>
      </c>
      <c r="G20" s="1450" t="s">
        <v>2</v>
      </c>
      <c r="H20" s="1450" t="s">
        <v>1</v>
      </c>
      <c r="I20" s="1450" t="s">
        <v>2</v>
      </c>
      <c r="J20" s="1843"/>
    </row>
    <row r="21" spans="2:11" ht="18" customHeight="1" x14ac:dyDescent="0.2">
      <c r="B21" s="1199" t="s">
        <v>661</v>
      </c>
      <c r="C21" s="1200">
        <v>703968</v>
      </c>
      <c r="D21" s="1200">
        <v>195568</v>
      </c>
      <c r="E21" s="1182"/>
      <c r="F21" s="1182">
        <v>274121</v>
      </c>
      <c r="G21" s="1182">
        <v>172899</v>
      </c>
      <c r="H21" s="1182">
        <v>262186</v>
      </c>
      <c r="I21" s="1182">
        <v>225034</v>
      </c>
      <c r="J21" s="1187">
        <v>1833776</v>
      </c>
      <c r="K21" s="1070"/>
    </row>
    <row r="22" spans="2:11" ht="18" customHeight="1" x14ac:dyDescent="0.2">
      <c r="B22" s="1199" t="s">
        <v>1971</v>
      </c>
      <c r="C22" s="1200">
        <v>904683</v>
      </c>
      <c r="D22" s="1200">
        <v>215386</v>
      </c>
      <c r="E22" s="1182"/>
      <c r="F22" s="1182">
        <v>357699</v>
      </c>
      <c r="G22" s="1182">
        <v>170574</v>
      </c>
      <c r="H22" s="1182">
        <v>345919</v>
      </c>
      <c r="I22" s="1182">
        <v>184378</v>
      </c>
      <c r="J22" s="1187">
        <v>2178639</v>
      </c>
      <c r="K22" s="1070"/>
    </row>
    <row r="23" spans="2:11" ht="18" customHeight="1" x14ac:dyDescent="0.2">
      <c r="B23" s="1199" t="s">
        <v>663</v>
      </c>
      <c r="C23" s="1200">
        <v>202323</v>
      </c>
      <c r="D23" s="1200">
        <v>76794</v>
      </c>
      <c r="E23" s="1182"/>
      <c r="F23" s="1182">
        <v>69026</v>
      </c>
      <c r="G23" s="1182">
        <v>49708</v>
      </c>
      <c r="H23" s="1182">
        <v>66053</v>
      </c>
      <c r="I23" s="1182">
        <v>64173</v>
      </c>
      <c r="J23" s="1187">
        <v>528077</v>
      </c>
      <c r="K23" s="1070"/>
    </row>
    <row r="24" spans="2:11" ht="18" customHeight="1" x14ac:dyDescent="0.25">
      <c r="B24" s="1443" t="s">
        <v>0</v>
      </c>
      <c r="C24" s="1348">
        <v>1810974</v>
      </c>
      <c r="D24" s="1348">
        <v>487748</v>
      </c>
      <c r="E24" s="1348"/>
      <c r="F24" s="1348">
        <v>700846</v>
      </c>
      <c r="G24" s="1348">
        <v>393181</v>
      </c>
      <c r="H24" s="1348">
        <v>674158</v>
      </c>
      <c r="I24" s="1348">
        <v>473585</v>
      </c>
      <c r="J24" s="1348">
        <v>4540492</v>
      </c>
      <c r="K24" s="1070"/>
    </row>
    <row r="25" spans="2:11" x14ac:dyDescent="0.2">
      <c r="B25" s="1451"/>
      <c r="C25" s="1454"/>
      <c r="D25" s="1454"/>
      <c r="E25" s="1090"/>
      <c r="F25" s="1090"/>
      <c r="G25" s="1090"/>
      <c r="H25" s="1090"/>
      <c r="I25" s="1090"/>
      <c r="J25" s="1455"/>
    </row>
    <row r="26" spans="2:11" x14ac:dyDescent="0.2">
      <c r="B26" s="1451"/>
      <c r="C26" s="1454"/>
      <c r="D26" s="1454"/>
      <c r="E26" s="1454"/>
      <c r="F26" s="1454"/>
      <c r="G26" s="1454"/>
      <c r="H26" s="1454"/>
      <c r="I26" s="1454"/>
      <c r="J26" s="1454"/>
    </row>
    <row r="28" spans="2:11" ht="18" x14ac:dyDescent="0.2">
      <c r="B28" s="1721" t="s">
        <v>1994</v>
      </c>
      <c r="C28" s="1721"/>
      <c r="D28" s="1721"/>
      <c r="E28" s="1721"/>
      <c r="F28" s="1721"/>
      <c r="G28" s="1721"/>
      <c r="H28" s="1721"/>
      <c r="I28" s="1721"/>
      <c r="J28" s="1721"/>
      <c r="K28" s="1" t="s">
        <v>16</v>
      </c>
    </row>
    <row r="29" spans="2:11" ht="36" customHeight="1" x14ac:dyDescent="0.2">
      <c r="B29" s="1839" t="s">
        <v>1995</v>
      </c>
      <c r="C29" s="1839"/>
      <c r="D29" s="1839"/>
      <c r="E29" s="1839"/>
      <c r="F29" s="1839"/>
      <c r="G29" s="1839"/>
      <c r="H29" s="1839"/>
      <c r="I29" s="1839"/>
      <c r="J29" s="1839"/>
    </row>
    <row r="30" spans="2:11" ht="19.149999999999999" customHeight="1" x14ac:dyDescent="0.2">
      <c r="B30" s="1751" t="s">
        <v>1996</v>
      </c>
      <c r="C30" s="1751"/>
      <c r="D30" s="1751"/>
      <c r="E30" s="1751"/>
      <c r="F30" s="1751"/>
      <c r="G30" s="1751"/>
      <c r="H30" s="1751"/>
      <c r="I30" s="1751"/>
      <c r="J30" s="1751"/>
    </row>
    <row r="31" spans="2:11" ht="18.75" customHeight="1" thickBot="1" x14ac:dyDescent="0.25">
      <c r="B31" s="1757">
        <v>2020</v>
      </c>
      <c r="C31" s="1757"/>
      <c r="D31" s="1757"/>
      <c r="E31" s="1757"/>
      <c r="F31" s="1757"/>
      <c r="G31" s="1757"/>
      <c r="H31" s="1757"/>
      <c r="I31" s="1757"/>
      <c r="J31" s="1757"/>
    </row>
    <row r="32" spans="2:11" ht="15" x14ac:dyDescent="0.2">
      <c r="B32" s="1177"/>
      <c r="C32" s="1177"/>
      <c r="D32" s="1177"/>
      <c r="E32" s="1177"/>
      <c r="F32" s="1177"/>
      <c r="G32" s="1177"/>
      <c r="H32" s="1177"/>
      <c r="I32" s="1177"/>
      <c r="J32" s="1177"/>
    </row>
    <row r="33" spans="2:11" ht="30" customHeight="1" x14ac:dyDescent="0.2">
      <c r="B33" s="1179" t="s">
        <v>1731</v>
      </c>
      <c r="C33" s="1423"/>
      <c r="D33" s="1423"/>
      <c r="E33" s="1840" t="s">
        <v>1989</v>
      </c>
      <c r="F33" s="1840"/>
      <c r="G33" s="1423" t="s">
        <v>1990</v>
      </c>
      <c r="H33" s="1840" t="s">
        <v>1991</v>
      </c>
      <c r="I33" s="1840"/>
      <c r="J33" s="1423" t="s">
        <v>389</v>
      </c>
    </row>
    <row r="34" spans="2:11" ht="18" customHeight="1" x14ac:dyDescent="0.2">
      <c r="B34" s="1199" t="s">
        <v>661</v>
      </c>
      <c r="C34" s="1456"/>
      <c r="D34" s="1456"/>
      <c r="E34" s="1456"/>
      <c r="F34" s="1182">
        <v>20009205.834999997</v>
      </c>
      <c r="G34" s="1182">
        <v>10508357.122</v>
      </c>
      <c r="H34" s="1837">
        <v>14847992.510000002</v>
      </c>
      <c r="I34" s="1837"/>
      <c r="J34" s="1187">
        <v>45365555.466999993</v>
      </c>
      <c r="K34" s="1070"/>
    </row>
    <row r="35" spans="2:11" ht="18" customHeight="1" x14ac:dyDescent="0.2">
      <c r="B35" s="1199" t="s">
        <v>1971</v>
      </c>
      <c r="C35" s="1456"/>
      <c r="D35" s="1456"/>
      <c r="E35" s="1456"/>
      <c r="F35" s="1182">
        <v>23562285.652251881</v>
      </c>
      <c r="G35" s="1182">
        <v>11674399.371356701</v>
      </c>
      <c r="H35" s="1837">
        <v>14635890.136391412</v>
      </c>
      <c r="I35" s="1837"/>
      <c r="J35" s="1187">
        <v>49872575.159999996</v>
      </c>
      <c r="K35" s="1070"/>
    </row>
    <row r="36" spans="2:11" ht="18" customHeight="1" x14ac:dyDescent="0.2">
      <c r="B36" s="1199" t="s">
        <v>663</v>
      </c>
      <c r="C36" s="1456"/>
      <c r="D36" s="1456"/>
      <c r="E36" s="1456"/>
      <c r="F36" s="1182">
        <v>6358722.6389999995</v>
      </c>
      <c r="G36" s="1182">
        <v>2620478.8059999999</v>
      </c>
      <c r="H36" s="1837">
        <v>3578796.7129999995</v>
      </c>
      <c r="I36" s="1837"/>
      <c r="J36" s="1187">
        <v>12557998.158</v>
      </c>
      <c r="K36" s="1070"/>
    </row>
    <row r="37" spans="2:11" ht="18" customHeight="1" x14ac:dyDescent="0.25">
      <c r="B37" s="1436" t="s">
        <v>550</v>
      </c>
      <c r="C37" s="1457"/>
      <c r="D37" s="1457"/>
      <c r="E37" s="1457"/>
      <c r="F37" s="1348">
        <v>49930214.126251876</v>
      </c>
      <c r="G37" s="1348">
        <v>24803235.299356699</v>
      </c>
      <c r="H37" s="1838">
        <v>33062679.359391414</v>
      </c>
      <c r="I37" s="1838"/>
      <c r="J37" s="1187">
        <v>107796128.785</v>
      </c>
      <c r="K37" s="1070"/>
    </row>
    <row r="38" spans="2:11" ht="15" customHeight="1" x14ac:dyDescent="0.2">
      <c r="K38" s="1070"/>
    </row>
    <row r="39" spans="2:11" x14ac:dyDescent="0.2">
      <c r="K39" s="920"/>
    </row>
    <row r="40" spans="2:11" x14ac:dyDescent="0.2">
      <c r="K40" s="1070"/>
    </row>
    <row r="41" spans="2:11" x14ac:dyDescent="0.2">
      <c r="K41" s="1070"/>
    </row>
    <row r="42" spans="2:11" x14ac:dyDescent="0.2">
      <c r="K42" s="1070"/>
    </row>
    <row r="43" spans="2:11" x14ac:dyDescent="0.2">
      <c r="K43" s="920"/>
    </row>
    <row r="44" spans="2:11" x14ac:dyDescent="0.2">
      <c r="K44" s="1070"/>
    </row>
    <row r="45" spans="2:11" x14ac:dyDescent="0.2">
      <c r="K45" s="920"/>
    </row>
    <row r="46" spans="2:11" x14ac:dyDescent="0.2">
      <c r="E46" s="1836"/>
      <c r="F46" s="1836"/>
      <c r="G46" s="1458"/>
      <c r="H46" s="1836"/>
      <c r="I46" s="1836"/>
      <c r="J46" s="1458"/>
      <c r="K46" s="920"/>
    </row>
    <row r="47" spans="2:11" x14ac:dyDescent="0.2">
      <c r="E47" s="1836"/>
      <c r="F47" s="1836"/>
      <c r="G47" s="1458"/>
      <c r="H47" s="1836"/>
      <c r="I47" s="1836"/>
      <c r="J47" s="1458"/>
      <c r="K47" s="920"/>
    </row>
    <row r="48" spans="2:11" x14ac:dyDescent="0.2">
      <c r="E48" s="1836"/>
      <c r="F48" s="1836"/>
      <c r="G48" s="1458"/>
      <c r="H48" s="1836"/>
      <c r="I48" s="1836"/>
      <c r="J48" s="1458"/>
      <c r="K48" s="920"/>
    </row>
    <row r="49" spans="1:11" x14ac:dyDescent="0.2">
      <c r="A49" s="1213"/>
      <c r="B49" s="1213"/>
      <c r="C49" s="1213"/>
      <c r="D49" s="1213"/>
      <c r="E49" s="1459"/>
      <c r="F49" s="1459"/>
      <c r="G49" s="1459"/>
      <c r="H49" s="1459"/>
      <c r="I49" s="1459"/>
      <c r="J49" s="1459"/>
      <c r="K49" s="1070"/>
    </row>
    <row r="50" spans="1:11" x14ac:dyDescent="0.2">
      <c r="A50" s="1213"/>
      <c r="B50" s="1213"/>
      <c r="C50" s="1213"/>
      <c r="D50" s="1213"/>
      <c r="E50" s="1213"/>
      <c r="F50" s="1213"/>
      <c r="G50" s="1213"/>
      <c r="H50" s="1213"/>
      <c r="I50" s="1213"/>
      <c r="J50" s="1460"/>
      <c r="K50" s="1070"/>
    </row>
    <row r="51" spans="1:11" x14ac:dyDescent="0.2">
      <c r="A51" s="1213"/>
      <c r="B51" s="1213"/>
      <c r="C51" s="1213"/>
      <c r="D51" s="1213"/>
      <c r="E51" s="1213"/>
      <c r="F51" s="1213"/>
      <c r="G51" s="1213"/>
      <c r="H51" s="1213"/>
      <c r="I51" s="1213"/>
      <c r="J51" s="1460"/>
      <c r="K51" s="920"/>
    </row>
    <row r="52" spans="1:11" x14ac:dyDescent="0.2">
      <c r="A52" s="1213"/>
      <c r="B52" s="1213"/>
      <c r="C52" s="1213"/>
      <c r="D52" s="1213"/>
      <c r="E52" s="1213"/>
      <c r="F52" s="1213"/>
      <c r="G52" s="1213"/>
      <c r="H52" s="1213"/>
      <c r="I52" s="1213"/>
      <c r="J52" s="1460"/>
      <c r="K52" s="1070"/>
    </row>
    <row r="53" spans="1:11" x14ac:dyDescent="0.2">
      <c r="A53" s="1213"/>
      <c r="B53" s="1213"/>
      <c r="C53" s="1213"/>
      <c r="D53" s="1213"/>
      <c r="E53" s="1213"/>
      <c r="F53" s="1213"/>
      <c r="G53" s="1213"/>
      <c r="H53" s="1213"/>
      <c r="I53" s="1213"/>
      <c r="J53" s="1460"/>
      <c r="K53" s="1461"/>
    </row>
    <row r="54" spans="1:11" x14ac:dyDescent="0.2">
      <c r="A54" s="1213"/>
      <c r="B54" s="1213"/>
      <c r="C54" s="1213"/>
      <c r="D54" s="1213"/>
      <c r="E54" s="1213"/>
      <c r="F54" s="1213"/>
      <c r="G54" s="1213"/>
      <c r="H54" s="1213"/>
      <c r="I54" s="1213"/>
      <c r="J54" s="1460"/>
      <c r="K54" s="1461"/>
    </row>
    <row r="55" spans="1:11" x14ac:dyDescent="0.2">
      <c r="A55" s="1213"/>
      <c r="B55" s="1212"/>
      <c r="C55" s="1212"/>
      <c r="D55" s="1212"/>
      <c r="E55" s="1212"/>
      <c r="F55" s="1212"/>
      <c r="G55" s="1212"/>
      <c r="H55" s="1212"/>
      <c r="I55" s="1212"/>
      <c r="J55" s="1462"/>
      <c r="K55" s="1461"/>
    </row>
    <row r="56" spans="1:11" x14ac:dyDescent="0.2">
      <c r="A56" s="1213"/>
      <c r="B56" s="1212"/>
      <c r="C56" s="1212"/>
      <c r="D56" s="1212"/>
      <c r="E56" s="1212"/>
      <c r="F56" s="1212"/>
      <c r="G56" s="1212"/>
      <c r="H56" s="1212"/>
      <c r="I56" s="1212"/>
      <c r="J56" s="1462"/>
      <c r="K56" s="1461"/>
    </row>
    <row r="57" spans="1:11" x14ac:dyDescent="0.2">
      <c r="A57" s="1213"/>
      <c r="B57" s="1212"/>
      <c r="C57" s="1212"/>
      <c r="D57" s="1212"/>
      <c r="E57" s="1212"/>
      <c r="F57" s="1212"/>
      <c r="G57" s="1212"/>
      <c r="H57" s="1212"/>
      <c r="I57" s="1212"/>
      <c r="J57" s="1462"/>
      <c r="K57" s="1461"/>
    </row>
    <row r="58" spans="1:11" x14ac:dyDescent="0.2">
      <c r="A58" s="1213"/>
      <c r="B58" s="1212"/>
      <c r="C58" s="1212"/>
      <c r="D58" s="1212"/>
      <c r="E58" s="1212"/>
      <c r="F58" s="1212"/>
      <c r="G58" s="1212"/>
      <c r="H58" s="1212"/>
      <c r="I58" s="1212"/>
      <c r="J58" s="1462"/>
      <c r="K58" s="1461"/>
    </row>
    <row r="59" spans="1:11" x14ac:dyDescent="0.2">
      <c r="A59" s="1213"/>
      <c r="B59" s="1213"/>
      <c r="C59" s="1213"/>
      <c r="D59" s="1213"/>
      <c r="E59" s="1213"/>
      <c r="F59" s="1213"/>
      <c r="G59" s="1213"/>
      <c r="H59" s="1213"/>
      <c r="I59" s="1213"/>
      <c r="J59" s="1460"/>
      <c r="K59" s="1461"/>
    </row>
    <row r="60" spans="1:11" x14ac:dyDescent="0.2">
      <c r="A60" s="1213"/>
      <c r="B60" s="1213"/>
      <c r="C60" s="1213"/>
      <c r="D60" s="1213"/>
      <c r="E60" s="1213"/>
      <c r="F60" s="1213"/>
      <c r="G60" s="1213"/>
      <c r="H60" s="1213"/>
      <c r="I60" s="1213"/>
      <c r="J60" s="1460"/>
      <c r="K60" s="1461"/>
    </row>
    <row r="61" spans="1:11" x14ac:dyDescent="0.2">
      <c r="A61" s="1213"/>
      <c r="B61" s="1212"/>
      <c r="C61" s="1212"/>
      <c r="D61" s="1212"/>
      <c r="E61" s="1212"/>
      <c r="F61" s="1212"/>
      <c r="G61" s="1212"/>
      <c r="H61" s="1212"/>
      <c r="I61" s="1212"/>
      <c r="J61" s="1462"/>
      <c r="K61" s="1463"/>
    </row>
    <row r="62" spans="1:11" x14ac:dyDescent="0.2">
      <c r="A62" s="1213"/>
      <c r="B62" s="1212"/>
      <c r="C62" s="1212"/>
      <c r="D62" s="1212"/>
      <c r="E62" s="1212"/>
      <c r="F62" s="1212"/>
      <c r="G62" s="1212"/>
      <c r="H62" s="1212"/>
      <c r="I62" s="1212"/>
      <c r="J62" s="1462"/>
      <c r="K62" s="1463"/>
    </row>
    <row r="63" spans="1:11" x14ac:dyDescent="0.2">
      <c r="A63" s="1213"/>
      <c r="B63" s="1212"/>
      <c r="C63" s="1212"/>
      <c r="D63" s="1212"/>
      <c r="E63" s="1212"/>
      <c r="F63" s="1212"/>
      <c r="G63" s="1212"/>
      <c r="H63" s="1212"/>
      <c r="I63" s="1212"/>
      <c r="J63" s="1462"/>
      <c r="K63" s="1463"/>
    </row>
    <row r="64" spans="1:11" x14ac:dyDescent="0.2">
      <c r="A64" s="1213"/>
      <c r="B64" s="1212"/>
      <c r="C64" s="1212"/>
      <c r="D64" s="1212"/>
      <c r="E64" s="1212"/>
      <c r="F64" s="1212"/>
      <c r="G64" s="1212"/>
      <c r="H64" s="1212"/>
      <c r="I64" s="1212"/>
      <c r="J64" s="1462"/>
      <c r="K64" s="1463"/>
    </row>
    <row r="65" spans="1:11" x14ac:dyDescent="0.2">
      <c r="A65" s="1213"/>
      <c r="B65" s="1213"/>
      <c r="C65" s="1213"/>
      <c r="D65" s="1213"/>
      <c r="E65" s="1213"/>
      <c r="F65" s="1213"/>
      <c r="G65" s="1213"/>
      <c r="H65" s="1213"/>
      <c r="I65" s="1213"/>
      <c r="J65" s="1460"/>
      <c r="K65" s="1461"/>
    </row>
    <row r="66" spans="1:11" x14ac:dyDescent="0.2">
      <c r="A66" s="1213"/>
      <c r="B66" s="1213"/>
      <c r="C66" s="1213"/>
      <c r="D66" s="1213"/>
      <c r="E66" s="1213"/>
      <c r="F66" s="1213"/>
      <c r="G66" s="1213"/>
      <c r="H66" s="1213"/>
      <c r="I66" s="1213"/>
      <c r="J66" s="1460"/>
      <c r="K66" s="1463"/>
    </row>
    <row r="67" spans="1:11" x14ac:dyDescent="0.2">
      <c r="A67" s="1213"/>
      <c r="B67" s="1212"/>
      <c r="C67" s="1212"/>
      <c r="D67" s="1212"/>
      <c r="E67" s="1212"/>
      <c r="F67" s="1212"/>
      <c r="G67" s="1212"/>
      <c r="H67" s="1212"/>
      <c r="I67" s="1212"/>
      <c r="J67" s="1462"/>
      <c r="K67" s="1463"/>
    </row>
    <row r="68" spans="1:11" x14ac:dyDescent="0.2">
      <c r="A68" s="1213"/>
      <c r="B68" s="1212"/>
      <c r="C68" s="1212"/>
      <c r="D68" s="1212"/>
      <c r="E68" s="1212"/>
      <c r="F68" s="1212"/>
      <c r="G68" s="1212"/>
      <c r="H68" s="1212"/>
      <c r="I68" s="1212"/>
      <c r="J68" s="1462"/>
      <c r="K68" s="1463"/>
    </row>
    <row r="69" spans="1:11" x14ac:dyDescent="0.2">
      <c r="A69" s="1213"/>
      <c r="B69" s="1212"/>
      <c r="C69" s="1212"/>
      <c r="D69" s="1212"/>
      <c r="E69" s="1212"/>
      <c r="F69" s="1212"/>
      <c r="G69" s="1212"/>
      <c r="H69" s="1212"/>
      <c r="I69" s="1212"/>
      <c r="J69" s="1462"/>
      <c r="K69" s="1463"/>
    </row>
    <row r="70" spans="1:11" x14ac:dyDescent="0.2">
      <c r="A70" s="1213"/>
      <c r="B70" s="1212"/>
      <c r="C70" s="1212"/>
      <c r="D70" s="1212"/>
      <c r="E70" s="1212"/>
      <c r="F70" s="1212"/>
      <c r="G70" s="1212"/>
      <c r="H70" s="1212"/>
      <c r="I70" s="1212"/>
      <c r="J70" s="1462"/>
      <c r="K70" s="1461"/>
    </row>
    <row r="71" spans="1:11" x14ac:dyDescent="0.2">
      <c r="A71" s="1213"/>
      <c r="B71" s="1213"/>
      <c r="C71" s="1213"/>
      <c r="D71" s="1213"/>
      <c r="E71" s="1213"/>
      <c r="F71" s="1213"/>
      <c r="G71" s="1213"/>
      <c r="H71" s="1213"/>
      <c r="I71" s="1213"/>
      <c r="J71" s="1460"/>
      <c r="K71" s="1463"/>
    </row>
    <row r="72" spans="1:11" x14ac:dyDescent="0.2">
      <c r="A72" s="1213"/>
      <c r="B72" s="1213"/>
      <c r="C72" s="1213"/>
      <c r="D72" s="1213"/>
      <c r="E72" s="1213"/>
      <c r="F72" s="1213"/>
      <c r="G72" s="1213"/>
      <c r="H72" s="1213"/>
      <c r="I72" s="1213"/>
      <c r="J72" s="1460"/>
      <c r="K72" s="1463"/>
    </row>
    <row r="73" spans="1:11" x14ac:dyDescent="0.2">
      <c r="A73" s="1213"/>
      <c r="B73" s="1212"/>
      <c r="C73" s="1212"/>
      <c r="D73" s="1212"/>
      <c r="E73" s="1212"/>
      <c r="F73" s="1212"/>
      <c r="G73" s="1212"/>
      <c r="H73" s="1212"/>
      <c r="I73" s="1212"/>
      <c r="J73" s="1462"/>
      <c r="K73" s="1463"/>
    </row>
    <row r="74" spans="1:11" x14ac:dyDescent="0.2">
      <c r="A74" s="1213"/>
      <c r="B74" s="1212"/>
      <c r="C74" s="1212"/>
      <c r="D74" s="1212"/>
      <c r="E74" s="1212"/>
      <c r="F74" s="1212"/>
      <c r="G74" s="1212"/>
      <c r="H74" s="1212"/>
      <c r="I74" s="1212"/>
      <c r="J74" s="1462"/>
      <c r="K74" s="1463"/>
    </row>
    <row r="75" spans="1:11" x14ac:dyDescent="0.2">
      <c r="A75" s="1213"/>
      <c r="B75" s="1212"/>
      <c r="C75" s="1212"/>
      <c r="D75" s="1212"/>
      <c r="E75" s="1212"/>
      <c r="F75" s="1212"/>
      <c r="G75" s="1212"/>
      <c r="H75" s="1212"/>
      <c r="I75" s="1212"/>
      <c r="J75" s="1462"/>
      <c r="K75" s="1461"/>
    </row>
    <row r="76" spans="1:11" x14ac:dyDescent="0.2">
      <c r="A76" s="1213"/>
      <c r="B76" s="1212"/>
      <c r="C76" s="1212"/>
      <c r="D76" s="1212"/>
      <c r="E76" s="1212"/>
      <c r="F76" s="1212"/>
      <c r="G76" s="1212"/>
      <c r="H76" s="1212"/>
      <c r="I76" s="1212"/>
      <c r="J76" s="1462"/>
      <c r="K76" s="1463"/>
    </row>
    <row r="77" spans="1:11" x14ac:dyDescent="0.2">
      <c r="K77" s="1463"/>
    </row>
    <row r="78" spans="1:11" x14ac:dyDescent="0.2">
      <c r="K78" s="1463"/>
    </row>
    <row r="79" spans="1:11" x14ac:dyDescent="0.2">
      <c r="K79" s="1463"/>
    </row>
  </sheetData>
  <mergeCells count="32">
    <mergeCell ref="B2:J2"/>
    <mergeCell ref="B3:J3"/>
    <mergeCell ref="B4:J4"/>
    <mergeCell ref="B6:B7"/>
    <mergeCell ref="C6:E6"/>
    <mergeCell ref="F6:G6"/>
    <mergeCell ref="H6:I6"/>
    <mergeCell ref="J6:J7"/>
    <mergeCell ref="B15:J15"/>
    <mergeCell ref="B16:J16"/>
    <mergeCell ref="B17:J17"/>
    <mergeCell ref="B19:B20"/>
    <mergeCell ref="C19:E19"/>
    <mergeCell ref="F19:G19"/>
    <mergeCell ref="H19:I19"/>
    <mergeCell ref="J19:J20"/>
    <mergeCell ref="B28:J28"/>
    <mergeCell ref="B29:J29"/>
    <mergeCell ref="B30:J30"/>
    <mergeCell ref="B31:J31"/>
    <mergeCell ref="E33:F33"/>
    <mergeCell ref="H33:I33"/>
    <mergeCell ref="E47:F47"/>
    <mergeCell ref="H47:I47"/>
    <mergeCell ref="E48:F48"/>
    <mergeCell ref="H48:I48"/>
    <mergeCell ref="H34:I34"/>
    <mergeCell ref="H35:I35"/>
    <mergeCell ref="H36:I36"/>
    <mergeCell ref="H37:I37"/>
    <mergeCell ref="E46:F46"/>
    <mergeCell ref="H46:I46"/>
  </mergeCells>
  <hyperlinks>
    <hyperlink ref="K2" location="'Indice Total'!A7" display="Volver" xr:uid="{00000000-0004-0000-2C00-000000000000}"/>
    <hyperlink ref="K15" location="'Indice Total'!A7" display="Volver" xr:uid="{00000000-0004-0000-2C00-000001000000}"/>
    <hyperlink ref="K28" location="'Indice Total'!A7" display="Volver" xr:uid="{00000000-0004-0000-2C00-000002000000}"/>
  </hyperlinks>
  <pageMargins left="0.70866141732283472" right="0.70866141732283472" top="0.74803149606299213" bottom="0.74803149606299213" header="0.31496062992125984" footer="0.31496062992125984"/>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0" tint="-0.499984740745262"/>
    <pageSetUpPr fitToPage="1"/>
  </sheetPr>
  <dimension ref="A1:M15"/>
  <sheetViews>
    <sheetView showGridLines="0" zoomScale="90" zoomScaleNormal="90" workbookViewId="0"/>
  </sheetViews>
  <sheetFormatPr baseColWidth="10" defaultColWidth="11.42578125" defaultRowHeight="12.75" x14ac:dyDescent="0.2"/>
  <cols>
    <col min="1" max="1" width="20" style="891" customWidth="1"/>
    <col min="2" max="2" width="32.42578125" style="891" bestFit="1" customWidth="1"/>
    <col min="3" max="5" width="10.7109375" style="1464" customWidth="1"/>
    <col min="6" max="6" width="12.42578125" style="1464" customWidth="1"/>
    <col min="7" max="7" width="10.7109375" style="1464" customWidth="1"/>
    <col min="8" max="8" width="11.5703125" style="1464" customWidth="1"/>
    <col min="9" max="9" width="10.7109375" style="1464" customWidth="1"/>
    <col min="10" max="10" width="12.42578125" style="1464" customWidth="1"/>
    <col min="11" max="11" width="10.7109375" style="1464" customWidth="1"/>
    <col min="12" max="12" width="13.140625" style="1464" customWidth="1"/>
    <col min="13" max="16384" width="11.42578125" style="891"/>
  </cols>
  <sheetData>
    <row r="1" spans="1:13" ht="42.95" customHeight="1" x14ac:dyDescent="0.2"/>
    <row r="2" spans="1:13" ht="18" x14ac:dyDescent="0.2">
      <c r="B2" s="1721" t="s">
        <v>1997</v>
      </c>
      <c r="C2" s="1721"/>
      <c r="D2" s="1721"/>
      <c r="E2" s="1721"/>
      <c r="F2" s="1721"/>
      <c r="G2" s="1721"/>
      <c r="H2" s="1721"/>
      <c r="I2" s="1721"/>
      <c r="J2" s="1721"/>
      <c r="K2" s="1721"/>
      <c r="L2" s="1721"/>
      <c r="M2" s="1" t="s">
        <v>16</v>
      </c>
    </row>
    <row r="3" spans="1:13" ht="36" customHeight="1" x14ac:dyDescent="0.2">
      <c r="B3" s="1713" t="s">
        <v>1998</v>
      </c>
      <c r="C3" s="1714"/>
      <c r="D3" s="1714"/>
      <c r="E3" s="1714"/>
      <c r="F3" s="1714"/>
      <c r="G3" s="1714"/>
      <c r="H3" s="1714"/>
      <c r="I3" s="1714"/>
      <c r="J3" s="1714"/>
      <c r="K3" s="1714"/>
      <c r="L3" s="1714"/>
    </row>
    <row r="4" spans="1:13" ht="19.149999999999999" customHeight="1" x14ac:dyDescent="0.2">
      <c r="B4" s="1814" t="s">
        <v>238</v>
      </c>
      <c r="C4" s="1844"/>
      <c r="D4" s="1844"/>
      <c r="E4" s="1844"/>
      <c r="F4" s="1844"/>
      <c r="G4" s="1844"/>
      <c r="H4" s="1844"/>
      <c r="I4" s="1844"/>
      <c r="J4" s="1844"/>
      <c r="K4" s="1845"/>
      <c r="L4" s="1845"/>
    </row>
    <row r="5" spans="1:13" ht="18" customHeight="1" thickBot="1" x14ac:dyDescent="0.25">
      <c r="B5" s="1745" t="s">
        <v>1717</v>
      </c>
      <c r="C5" s="1746"/>
      <c r="D5" s="1746"/>
      <c r="E5" s="1746"/>
      <c r="F5" s="1746"/>
      <c r="G5" s="1746"/>
      <c r="H5" s="1746"/>
      <c r="I5" s="1746"/>
      <c r="J5" s="1746"/>
      <c r="K5" s="1746"/>
      <c r="L5" s="1746"/>
    </row>
    <row r="6" spans="1:13" ht="15" x14ac:dyDescent="0.2">
      <c r="B6" s="1177"/>
      <c r="C6" s="1465"/>
      <c r="D6" s="1465"/>
      <c r="E6" s="1465"/>
      <c r="F6" s="1465"/>
      <c r="G6" s="1465"/>
      <c r="H6" s="1466"/>
      <c r="I6" s="1465"/>
      <c r="J6" s="1465"/>
      <c r="K6" s="1465"/>
      <c r="L6" s="1465"/>
    </row>
    <row r="7" spans="1:13" ht="20.45" customHeight="1" x14ac:dyDescent="0.2">
      <c r="B7" s="1846" t="s">
        <v>1999</v>
      </c>
      <c r="C7" s="1467" t="s">
        <v>2000</v>
      </c>
      <c r="D7" s="1467"/>
      <c r="E7" s="1467" t="s">
        <v>2001</v>
      </c>
      <c r="F7" s="1467"/>
      <c r="G7" s="1467" t="s">
        <v>2002</v>
      </c>
      <c r="H7" s="1467"/>
      <c r="I7" s="1847" t="s">
        <v>2003</v>
      </c>
      <c r="J7" s="1847"/>
      <c r="K7" s="1847" t="s">
        <v>2004</v>
      </c>
      <c r="L7" s="1847"/>
    </row>
    <row r="8" spans="1:13" ht="15" x14ac:dyDescent="0.2">
      <c r="B8" s="1846"/>
      <c r="C8" s="1468" t="s">
        <v>2005</v>
      </c>
      <c r="D8" s="1468" t="s">
        <v>2006</v>
      </c>
      <c r="E8" s="1468" t="s">
        <v>2005</v>
      </c>
      <c r="F8" s="1468" t="s">
        <v>2006</v>
      </c>
      <c r="G8" s="1468" t="s">
        <v>2005</v>
      </c>
      <c r="H8" s="1468" t="s">
        <v>2006</v>
      </c>
      <c r="I8" s="1468" t="s">
        <v>2005</v>
      </c>
      <c r="J8" s="1468" t="s">
        <v>2006</v>
      </c>
      <c r="K8" s="1468" t="s">
        <v>2005</v>
      </c>
      <c r="L8" s="1468" t="s">
        <v>2006</v>
      </c>
    </row>
    <row r="9" spans="1:13" ht="18" customHeight="1" x14ac:dyDescent="0.2">
      <c r="B9" s="1199" t="s">
        <v>661</v>
      </c>
      <c r="C9" s="1182">
        <v>940</v>
      </c>
      <c r="D9" s="1182">
        <v>2927477.8079999997</v>
      </c>
      <c r="E9" s="1182">
        <v>1214</v>
      </c>
      <c r="F9" s="1182">
        <v>4281166</v>
      </c>
      <c r="G9" s="1182">
        <v>988</v>
      </c>
      <c r="H9" s="1182">
        <v>3712616.3930000002</v>
      </c>
      <c r="I9" s="1182">
        <v>1830</v>
      </c>
      <c r="J9" s="1182">
        <v>6970406</v>
      </c>
      <c r="K9" s="1182">
        <v>1577</v>
      </c>
      <c r="L9" s="1182">
        <v>5849607.5169999991</v>
      </c>
      <c r="M9" s="1090"/>
    </row>
    <row r="10" spans="1:13" ht="18" customHeight="1" x14ac:dyDescent="0.2">
      <c r="B10" s="1199" t="s">
        <v>1971</v>
      </c>
      <c r="C10" s="1182">
        <v>1783</v>
      </c>
      <c r="D10" s="1182">
        <v>4638609</v>
      </c>
      <c r="E10" s="1182">
        <v>1709</v>
      </c>
      <c r="F10" s="1182">
        <v>4601352</v>
      </c>
      <c r="G10" s="1182">
        <v>1680</v>
      </c>
      <c r="H10" s="1182">
        <v>4735425</v>
      </c>
      <c r="I10" s="1182">
        <v>2355</v>
      </c>
      <c r="J10" s="1182">
        <v>6737819.1680000005</v>
      </c>
      <c r="K10" s="1182">
        <v>2043</v>
      </c>
      <c r="L10" s="1182">
        <v>6356917.3230000008</v>
      </c>
      <c r="M10" s="1090"/>
    </row>
    <row r="11" spans="1:13" ht="18" customHeight="1" x14ac:dyDescent="0.2">
      <c r="B11" s="1199" t="s">
        <v>663</v>
      </c>
      <c r="C11" s="1182">
        <v>315</v>
      </c>
      <c r="D11" s="1182">
        <v>676308.50586688123</v>
      </c>
      <c r="E11" s="1182">
        <v>205</v>
      </c>
      <c r="F11" s="1182">
        <v>626150</v>
      </c>
      <c r="G11" s="1182">
        <v>256</v>
      </c>
      <c r="H11" s="1182">
        <v>863599.21099999989</v>
      </c>
      <c r="I11" s="1182">
        <v>300</v>
      </c>
      <c r="J11" s="1182">
        <v>1074076.2409999999</v>
      </c>
      <c r="K11" s="1182">
        <v>212</v>
      </c>
      <c r="L11" s="1182">
        <v>751389.89700000011</v>
      </c>
      <c r="M11" s="1070"/>
    </row>
    <row r="12" spans="1:13" ht="18" customHeight="1" x14ac:dyDescent="0.2">
      <c r="B12" s="1199" t="s">
        <v>1447</v>
      </c>
      <c r="C12" s="1182">
        <v>335</v>
      </c>
      <c r="D12" s="1182">
        <v>821105.76500000013</v>
      </c>
      <c r="E12" s="1182">
        <v>258</v>
      </c>
      <c r="F12" s="1182">
        <v>735934.43299999996</v>
      </c>
      <c r="G12" s="1182">
        <v>189</v>
      </c>
      <c r="H12" s="1200">
        <v>483239.22699999996</v>
      </c>
      <c r="I12" s="1182">
        <v>240</v>
      </c>
      <c r="J12" s="1200">
        <v>733643.88199999998</v>
      </c>
      <c r="K12" s="1182">
        <v>236</v>
      </c>
      <c r="L12" s="1200">
        <v>693106.47499999998</v>
      </c>
      <c r="M12" s="1445"/>
    </row>
    <row r="13" spans="1:13" ht="18" customHeight="1" x14ac:dyDescent="0.2">
      <c r="B13" s="1199" t="s">
        <v>1806</v>
      </c>
      <c r="C13" s="1182">
        <v>82</v>
      </c>
      <c r="D13" s="1182">
        <v>717299</v>
      </c>
      <c r="E13" s="1182">
        <v>113</v>
      </c>
      <c r="F13" s="1182">
        <v>880480</v>
      </c>
      <c r="G13" s="1182">
        <v>79</v>
      </c>
      <c r="H13" s="1182">
        <v>812655</v>
      </c>
      <c r="I13" s="1182">
        <v>75</v>
      </c>
      <c r="J13" s="1182">
        <v>845426</v>
      </c>
      <c r="K13" s="1182">
        <v>48</v>
      </c>
      <c r="L13" s="1182">
        <v>560576</v>
      </c>
      <c r="M13" s="1445"/>
    </row>
    <row r="14" spans="1:13" ht="18" customHeight="1" x14ac:dyDescent="0.2">
      <c r="B14" s="1370" t="s">
        <v>0</v>
      </c>
      <c r="C14" s="1348">
        <v>3455</v>
      </c>
      <c r="D14" s="1348">
        <v>9780800.0788668822</v>
      </c>
      <c r="E14" s="1348">
        <v>3499</v>
      </c>
      <c r="F14" s="1348">
        <v>11125082.433</v>
      </c>
      <c r="G14" s="1348">
        <v>3192</v>
      </c>
      <c r="H14" s="1348">
        <v>10607534.830999998</v>
      </c>
      <c r="I14" s="1348">
        <v>4800</v>
      </c>
      <c r="J14" s="1348">
        <v>16361371.291000001</v>
      </c>
      <c r="K14" s="1348">
        <v>4116</v>
      </c>
      <c r="L14" s="1348">
        <v>14211597.211999999</v>
      </c>
    </row>
    <row r="15" spans="1:13" ht="15" x14ac:dyDescent="0.2">
      <c r="A15" s="1124"/>
      <c r="B15" s="1469"/>
      <c r="C15" s="1470"/>
      <c r="D15" s="1470"/>
      <c r="E15" s="1470"/>
      <c r="F15" s="1470"/>
      <c r="G15" s="1470"/>
      <c r="H15" s="1470"/>
      <c r="I15" s="1470"/>
      <c r="J15" s="1470"/>
      <c r="K15" s="1470"/>
      <c r="L15" s="1470"/>
      <c r="M15" s="1124"/>
    </row>
  </sheetData>
  <mergeCells count="7">
    <mergeCell ref="B2:L2"/>
    <mergeCell ref="B3:L3"/>
    <mergeCell ref="B4:L4"/>
    <mergeCell ref="B5:L5"/>
    <mergeCell ref="B7:B8"/>
    <mergeCell ref="I7:J7"/>
    <mergeCell ref="K7:L7"/>
  </mergeCells>
  <hyperlinks>
    <hyperlink ref="M2" location="'Indice Total'!A7" display="Volver" xr:uid="{00000000-0004-0000-2D00-000000000000}"/>
  </hyperlinks>
  <pageMargins left="0.70866141732283472" right="0.70866141732283472" top="0.74803149606299213" bottom="0.74803149606299213" header="0.31496062992125984" footer="0.31496062992125984"/>
  <pageSetup scale="82"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0" tint="-0.499984740745262"/>
    <pageSetUpPr fitToPage="1"/>
  </sheetPr>
  <dimension ref="B1:N57"/>
  <sheetViews>
    <sheetView showGridLines="0" topLeftCell="C1" zoomScale="90" zoomScaleNormal="90" workbookViewId="0"/>
  </sheetViews>
  <sheetFormatPr baseColWidth="10" defaultColWidth="11.42578125" defaultRowHeight="12.75" x14ac:dyDescent="0.2"/>
  <cols>
    <col min="1" max="1" width="20" style="891" customWidth="1"/>
    <col min="2" max="2" width="30.5703125" style="891" customWidth="1"/>
    <col min="3" max="3" width="38.140625" style="891" customWidth="1"/>
    <col min="4" max="4" width="12.7109375" style="891" customWidth="1"/>
    <col min="5" max="5" width="13.7109375" style="891" customWidth="1"/>
    <col min="6" max="6" width="12.7109375" style="891" customWidth="1"/>
    <col min="7" max="7" width="13.7109375" style="891" customWidth="1"/>
    <col min="8" max="8" width="12.7109375" style="891" customWidth="1"/>
    <col min="9" max="9" width="13.7109375" style="891" customWidth="1"/>
    <col min="10" max="10" width="12.7109375" style="891" customWidth="1"/>
    <col min="11" max="11" width="13.7109375" style="891" customWidth="1"/>
    <col min="12" max="12" width="12.7109375" style="891" customWidth="1"/>
    <col min="13" max="13" width="13.7109375" style="891" customWidth="1"/>
    <col min="14" max="14" width="15.28515625" style="891" bestFit="1" customWidth="1"/>
    <col min="15" max="16384" width="11.42578125" style="891"/>
  </cols>
  <sheetData>
    <row r="1" spans="2:14" ht="42.95" customHeight="1" x14ac:dyDescent="0.2"/>
    <row r="2" spans="2:14" ht="21" customHeight="1" x14ac:dyDescent="0.2">
      <c r="B2" s="1721" t="s">
        <v>2007</v>
      </c>
      <c r="C2" s="1721"/>
      <c r="D2" s="1721"/>
      <c r="E2" s="1721"/>
      <c r="F2" s="1721"/>
      <c r="G2" s="1721"/>
      <c r="H2" s="1721"/>
      <c r="I2" s="1721"/>
      <c r="J2" s="1721"/>
      <c r="K2" s="1721"/>
      <c r="L2" s="1721"/>
      <c r="M2" s="1721"/>
      <c r="N2" s="1" t="s">
        <v>16</v>
      </c>
    </row>
    <row r="3" spans="2:14" ht="27" customHeight="1" x14ac:dyDescent="0.2">
      <c r="B3" s="1713" t="s">
        <v>2008</v>
      </c>
      <c r="C3" s="1713"/>
      <c r="D3" s="1713"/>
      <c r="E3" s="1713"/>
      <c r="F3" s="1756"/>
      <c r="G3" s="1756"/>
      <c r="H3" s="1756"/>
      <c r="I3" s="1756"/>
      <c r="J3" s="1756"/>
      <c r="K3" s="1756"/>
      <c r="L3" s="1756"/>
      <c r="M3" s="1756"/>
    </row>
    <row r="4" spans="2:14" ht="19.149999999999999" customHeight="1" x14ac:dyDescent="0.2">
      <c r="B4" s="1713" t="s">
        <v>238</v>
      </c>
      <c r="C4" s="1713"/>
      <c r="D4" s="1713"/>
      <c r="E4" s="1713"/>
      <c r="F4" s="1803"/>
      <c r="G4" s="1803"/>
      <c r="H4" s="1803"/>
      <c r="I4" s="1803"/>
      <c r="J4" s="1803"/>
      <c r="K4" s="1803"/>
      <c r="L4" s="1803"/>
      <c r="M4" s="1803"/>
    </row>
    <row r="5" spans="2:14" ht="16.5" thickBot="1" x14ac:dyDescent="0.25">
      <c r="B5" s="1745" t="s">
        <v>1717</v>
      </c>
      <c r="C5" s="1745"/>
      <c r="D5" s="1745"/>
      <c r="E5" s="1745"/>
      <c r="F5" s="1746"/>
      <c r="G5" s="1746"/>
      <c r="H5" s="1746"/>
      <c r="I5" s="1746"/>
      <c r="J5" s="1746"/>
      <c r="K5" s="1746"/>
      <c r="L5" s="1746"/>
      <c r="M5" s="1746"/>
    </row>
    <row r="6" spans="2:14" ht="12.75" customHeight="1" x14ac:dyDescent="0.2">
      <c r="B6" s="1177"/>
      <c r="C6" s="1177"/>
      <c r="D6" s="1177"/>
      <c r="E6" s="1177"/>
      <c r="F6" s="1178"/>
      <c r="G6" s="1178"/>
      <c r="H6" s="1178"/>
      <c r="I6" s="1178"/>
      <c r="J6" s="1178"/>
      <c r="K6" s="1178"/>
      <c r="L6" s="1178"/>
      <c r="M6" s="1178"/>
    </row>
    <row r="7" spans="2:14" ht="22.5" customHeight="1" x14ac:dyDescent="0.2">
      <c r="B7" s="1849" t="s">
        <v>2009</v>
      </c>
      <c r="C7" s="1850" t="s">
        <v>2010</v>
      </c>
      <c r="D7" s="1853">
        <v>2016</v>
      </c>
      <c r="E7" s="1848"/>
      <c r="F7" s="1848">
        <v>2017</v>
      </c>
      <c r="G7" s="1848"/>
      <c r="H7" s="1848">
        <v>2018</v>
      </c>
      <c r="I7" s="1848"/>
      <c r="J7" s="1848">
        <v>2019</v>
      </c>
      <c r="K7" s="1848"/>
      <c r="L7" s="1848">
        <v>2020</v>
      </c>
      <c r="M7" s="1852"/>
    </row>
    <row r="8" spans="2:14" ht="22.5" customHeight="1" x14ac:dyDescent="0.2">
      <c r="B8" s="1849"/>
      <c r="C8" s="1851"/>
      <c r="D8" s="1471" t="s">
        <v>2005</v>
      </c>
      <c r="E8" s="1471" t="s">
        <v>2006</v>
      </c>
      <c r="F8" s="1471" t="s">
        <v>2005</v>
      </c>
      <c r="G8" s="1471" t="s">
        <v>2006</v>
      </c>
      <c r="H8" s="1471" t="s">
        <v>2005</v>
      </c>
      <c r="I8" s="1471" t="s">
        <v>2006</v>
      </c>
      <c r="J8" s="1471" t="s">
        <v>2005</v>
      </c>
      <c r="K8" s="1471" t="s">
        <v>2006</v>
      </c>
      <c r="L8" s="1471" t="s">
        <v>2005</v>
      </c>
      <c r="M8" s="1471" t="s">
        <v>2006</v>
      </c>
    </row>
    <row r="9" spans="2:14" ht="18" customHeight="1" x14ac:dyDescent="0.2">
      <c r="B9" s="1219" t="s">
        <v>661</v>
      </c>
      <c r="C9" s="1219" t="s">
        <v>2011</v>
      </c>
      <c r="D9" s="1472">
        <v>3088.9166666666665</v>
      </c>
      <c r="E9" s="1472">
        <v>6942440</v>
      </c>
      <c r="F9" s="1472">
        <v>3152.666666666667</v>
      </c>
      <c r="G9" s="1472">
        <v>7598793</v>
      </c>
      <c r="H9" s="1472">
        <v>3291.4166666666665</v>
      </c>
      <c r="I9" s="1472">
        <v>7872855.1950000003</v>
      </c>
      <c r="J9" s="1472">
        <v>3395.5</v>
      </c>
      <c r="K9" s="1472">
        <v>8742479.693</v>
      </c>
      <c r="L9" s="1472">
        <v>3532.833333333333</v>
      </c>
      <c r="M9" s="1472">
        <v>9164137.3619999997</v>
      </c>
    </row>
    <row r="10" spans="2:14" ht="18" customHeight="1" x14ac:dyDescent="0.2">
      <c r="B10" s="1199"/>
      <c r="C10" s="1219" t="s">
        <v>2012</v>
      </c>
      <c r="D10" s="1472">
        <v>1172.75</v>
      </c>
      <c r="E10" s="1472">
        <v>4569769</v>
      </c>
      <c r="F10" s="1472">
        <v>1249.8333333333333</v>
      </c>
      <c r="G10" s="1472">
        <v>5486504</v>
      </c>
      <c r="H10" s="1472">
        <v>1334.5</v>
      </c>
      <c r="I10" s="1472">
        <v>5613104.6219999995</v>
      </c>
      <c r="J10" s="1472">
        <v>1212.5</v>
      </c>
      <c r="K10" s="1472">
        <v>5182646.6629999997</v>
      </c>
      <c r="L10" s="1472">
        <v>1170.25</v>
      </c>
      <c r="M10" s="1472">
        <v>5200428.2390000001</v>
      </c>
    </row>
    <row r="11" spans="2:14" ht="18" customHeight="1" x14ac:dyDescent="0.2">
      <c r="B11" s="1199"/>
      <c r="C11" s="1219" t="s">
        <v>2013</v>
      </c>
      <c r="D11" s="1472">
        <v>206</v>
      </c>
      <c r="E11" s="1472">
        <v>1069163</v>
      </c>
      <c r="F11" s="1472">
        <v>209</v>
      </c>
      <c r="G11" s="1472">
        <v>1178831</v>
      </c>
      <c r="H11" s="1472">
        <v>234.83333333333334</v>
      </c>
      <c r="I11" s="1472">
        <v>1237183.2710000002</v>
      </c>
      <c r="J11" s="1472">
        <v>234.25</v>
      </c>
      <c r="K11" s="1472">
        <v>1336931.9709999999</v>
      </c>
      <c r="L11" s="1472">
        <v>247.33333333333334</v>
      </c>
      <c r="M11" s="1472">
        <v>1473763.2660000001</v>
      </c>
    </row>
    <row r="12" spans="2:14" ht="18" customHeight="1" x14ac:dyDescent="0.2">
      <c r="B12" s="1199"/>
      <c r="C12" s="1219" t="s">
        <v>2014</v>
      </c>
      <c r="D12" s="1472">
        <v>2964.833333333333</v>
      </c>
      <c r="E12" s="1472">
        <v>6456466</v>
      </c>
      <c r="F12" s="1472">
        <v>3019.5</v>
      </c>
      <c r="G12" s="1472">
        <v>6795506</v>
      </c>
      <c r="H12" s="1472">
        <v>3028.0833333333335</v>
      </c>
      <c r="I12" s="1472">
        <v>7022157.682</v>
      </c>
      <c r="J12" s="1472">
        <v>3057.9166666666665</v>
      </c>
      <c r="K12" s="1472">
        <v>7233044.1290000007</v>
      </c>
      <c r="L12" s="1472">
        <v>3056.25</v>
      </c>
      <c r="M12" s="1472">
        <v>7593355.4969999995</v>
      </c>
    </row>
    <row r="13" spans="2:14" ht="18" customHeight="1" x14ac:dyDescent="0.2">
      <c r="B13" s="1199"/>
      <c r="C13" s="1219" t="s">
        <v>2015</v>
      </c>
      <c r="D13" s="1472">
        <v>419.25</v>
      </c>
      <c r="E13" s="1472">
        <v>522690</v>
      </c>
      <c r="F13" s="1472">
        <v>450.58333333333331</v>
      </c>
      <c r="G13" s="1472">
        <v>589267</v>
      </c>
      <c r="H13" s="1472">
        <v>451.91666666666669</v>
      </c>
      <c r="I13" s="1472">
        <v>765832.55699999991</v>
      </c>
      <c r="J13" s="1472">
        <v>470.66666666666669</v>
      </c>
      <c r="K13" s="1472">
        <v>638314.60599999991</v>
      </c>
      <c r="L13" s="1472">
        <v>469</v>
      </c>
      <c r="M13" s="1472">
        <v>691818.79799999995</v>
      </c>
    </row>
    <row r="14" spans="2:14" ht="18" customHeight="1" x14ac:dyDescent="0.2">
      <c r="B14" s="1199"/>
      <c r="C14" s="1219" t="s">
        <v>2016</v>
      </c>
      <c r="D14" s="1472">
        <v>1517.6666666666665</v>
      </c>
      <c r="E14" s="1472">
        <v>1585647</v>
      </c>
      <c r="F14" s="1472">
        <v>1667.3333333333335</v>
      </c>
      <c r="G14" s="1472">
        <v>1583062</v>
      </c>
      <c r="H14" s="1472">
        <v>1532.5833333333335</v>
      </c>
      <c r="I14" s="1472">
        <v>1544738.9040000001</v>
      </c>
      <c r="J14" s="1472">
        <v>1497.5</v>
      </c>
      <c r="K14" s="1472">
        <v>1670197.4270000001</v>
      </c>
      <c r="L14" s="1472">
        <v>1449.5</v>
      </c>
      <c r="M14" s="1472">
        <v>1699405.0959999999</v>
      </c>
    </row>
    <row r="15" spans="2:14" ht="18" customHeight="1" x14ac:dyDescent="0.2">
      <c r="B15" s="1473"/>
      <c r="C15" s="1370" t="s">
        <v>0</v>
      </c>
      <c r="D15" s="1348">
        <v>9369.4166666666661</v>
      </c>
      <c r="E15" s="1348">
        <v>21146175</v>
      </c>
      <c r="F15" s="1348">
        <v>9748.9166666666661</v>
      </c>
      <c r="G15" s="1348">
        <v>23231963</v>
      </c>
      <c r="H15" s="1348">
        <v>9873.3333333333321</v>
      </c>
      <c r="I15" s="1348">
        <v>24055872.230999999</v>
      </c>
      <c r="J15" s="1348">
        <v>9868.3333333333321</v>
      </c>
      <c r="K15" s="1348">
        <v>24803614.489</v>
      </c>
      <c r="L15" s="1348">
        <v>9925.1666666666661</v>
      </c>
      <c r="M15" s="1348">
        <v>25822908.258000001</v>
      </c>
    </row>
    <row r="16" spans="2:14" ht="18" customHeight="1" x14ac:dyDescent="0.2">
      <c r="B16" s="1219" t="s">
        <v>1721</v>
      </c>
      <c r="C16" s="1219" t="s">
        <v>2011</v>
      </c>
      <c r="D16" s="1182">
        <v>2659.1666666666665</v>
      </c>
      <c r="E16" s="1182">
        <v>5631536</v>
      </c>
      <c r="F16" s="1182">
        <v>2757.083333333333</v>
      </c>
      <c r="G16" s="1182">
        <v>6100619</v>
      </c>
      <c r="H16" s="1182">
        <v>2880.6666666666665</v>
      </c>
      <c r="I16" s="1182">
        <v>6579620</v>
      </c>
      <c r="J16" s="1182">
        <v>3029.6666666666665</v>
      </c>
      <c r="K16" s="1182">
        <v>7222004.9510000004</v>
      </c>
      <c r="L16" s="1182">
        <v>3140.5833333333335</v>
      </c>
      <c r="M16" s="1182">
        <v>7839485.1450000005</v>
      </c>
    </row>
    <row r="17" spans="2:13" ht="18" customHeight="1" x14ac:dyDescent="0.2">
      <c r="B17" s="1199"/>
      <c r="C17" s="1219" t="s">
        <v>2012</v>
      </c>
      <c r="D17" s="1182">
        <v>628.83333333333326</v>
      </c>
      <c r="E17" s="1182">
        <v>2265657</v>
      </c>
      <c r="F17" s="1182">
        <v>655.33333333333337</v>
      </c>
      <c r="G17" s="1182">
        <v>2461451</v>
      </c>
      <c r="H17" s="1182">
        <v>666.83333333333326</v>
      </c>
      <c r="I17" s="1182">
        <v>2606018</v>
      </c>
      <c r="J17" s="1182">
        <v>701.25</v>
      </c>
      <c r="K17" s="1182">
        <v>2894506.9079999998</v>
      </c>
      <c r="L17" s="1182">
        <v>730.91666666666674</v>
      </c>
      <c r="M17" s="1182">
        <v>3134941.0070000002</v>
      </c>
    </row>
    <row r="18" spans="2:13" ht="18" customHeight="1" x14ac:dyDescent="0.2">
      <c r="B18" s="1199"/>
      <c r="C18" s="1219" t="s">
        <v>2013</v>
      </c>
      <c r="D18" s="1182">
        <v>230.41666666666666</v>
      </c>
      <c r="E18" s="1182">
        <v>1173991</v>
      </c>
      <c r="F18" s="1182">
        <v>237.91666666666666</v>
      </c>
      <c r="G18" s="1182">
        <v>1283229</v>
      </c>
      <c r="H18" s="1182">
        <v>235.5</v>
      </c>
      <c r="I18" s="1182">
        <v>1315443</v>
      </c>
      <c r="J18" s="1182">
        <v>233.91666666666666</v>
      </c>
      <c r="K18" s="1182">
        <v>1376416.3940000001</v>
      </c>
      <c r="L18" s="1182">
        <v>231.58333333333334</v>
      </c>
      <c r="M18" s="1182">
        <v>1411874.716</v>
      </c>
    </row>
    <row r="19" spans="2:13" ht="18" customHeight="1" x14ac:dyDescent="0.2">
      <c r="B19" s="1199"/>
      <c r="C19" s="1219" t="s">
        <v>2014</v>
      </c>
      <c r="D19" s="1182">
        <v>3028.75</v>
      </c>
      <c r="E19" s="1182">
        <v>7103676</v>
      </c>
      <c r="F19" s="1182">
        <v>3054.9166666666665</v>
      </c>
      <c r="G19" s="1182">
        <v>7456527</v>
      </c>
      <c r="H19" s="1182">
        <v>3094.8333333333335</v>
      </c>
      <c r="I19" s="1182">
        <v>7787351</v>
      </c>
      <c r="J19" s="1182">
        <v>3118.3333333333335</v>
      </c>
      <c r="K19" s="1182">
        <v>8203697.9689999996</v>
      </c>
      <c r="L19" s="1182">
        <v>3155.0833333333335</v>
      </c>
      <c r="M19" s="1182">
        <v>8720250.0800000001</v>
      </c>
    </row>
    <row r="20" spans="2:13" ht="18" customHeight="1" x14ac:dyDescent="0.2">
      <c r="B20" s="1199"/>
      <c r="C20" s="1219" t="s">
        <v>2015</v>
      </c>
      <c r="D20" s="1182">
        <v>519.33333333333337</v>
      </c>
      <c r="E20" s="1182">
        <v>658827</v>
      </c>
      <c r="F20" s="1182">
        <v>537.83333333333337</v>
      </c>
      <c r="G20" s="1182">
        <v>707275</v>
      </c>
      <c r="H20" s="1182">
        <v>566.33333333333337</v>
      </c>
      <c r="I20" s="1182">
        <v>773750</v>
      </c>
      <c r="J20" s="1182">
        <v>576.66666666666663</v>
      </c>
      <c r="K20" s="1182">
        <v>828045.41299999994</v>
      </c>
      <c r="L20" s="1182">
        <v>592.33333333333337</v>
      </c>
      <c r="M20" s="1182">
        <v>892161.53600000008</v>
      </c>
    </row>
    <row r="21" spans="2:13" ht="18" customHeight="1" x14ac:dyDescent="0.2">
      <c r="B21" s="1199"/>
      <c r="C21" s="1219" t="s">
        <v>2016</v>
      </c>
      <c r="D21" s="1182">
        <v>1756.25</v>
      </c>
      <c r="E21" s="1182">
        <v>1693714</v>
      </c>
      <c r="F21" s="1182">
        <v>1718.9166666666665</v>
      </c>
      <c r="G21" s="1182">
        <v>1726407</v>
      </c>
      <c r="H21" s="1182">
        <v>1730.8333333333335</v>
      </c>
      <c r="I21" s="1182">
        <v>1734052</v>
      </c>
      <c r="J21" s="1182">
        <v>1677.5</v>
      </c>
      <c r="K21" s="1182">
        <v>1768033.331</v>
      </c>
      <c r="L21" s="1182">
        <v>1612.5833333333335</v>
      </c>
      <c r="M21" s="1182">
        <v>1775148.2690000001</v>
      </c>
    </row>
    <row r="22" spans="2:13" ht="18" customHeight="1" x14ac:dyDescent="0.2">
      <c r="B22" s="1473"/>
      <c r="C22" s="1370" t="s">
        <v>0</v>
      </c>
      <c r="D22" s="1348">
        <v>8822.75</v>
      </c>
      <c r="E22" s="1348">
        <v>18527401</v>
      </c>
      <c r="F22" s="1348">
        <v>8962</v>
      </c>
      <c r="G22" s="1348">
        <v>19735508</v>
      </c>
      <c r="H22" s="1348">
        <v>9175</v>
      </c>
      <c r="I22" s="1348">
        <v>20796234</v>
      </c>
      <c r="J22" s="1348">
        <v>9337.3333333333321</v>
      </c>
      <c r="K22" s="1348">
        <v>22292704.965999998</v>
      </c>
      <c r="L22" s="1348">
        <v>9463.0833333333321</v>
      </c>
      <c r="M22" s="1348">
        <v>23773860.752999999</v>
      </c>
    </row>
    <row r="23" spans="2:13" ht="18" customHeight="1" x14ac:dyDescent="0.2">
      <c r="B23" s="1219" t="s">
        <v>663</v>
      </c>
      <c r="C23" s="1219" t="s">
        <v>2011</v>
      </c>
      <c r="D23" s="1182">
        <v>674.91666666666663</v>
      </c>
      <c r="E23" s="1182">
        <v>1363327.47</v>
      </c>
      <c r="F23" s="1182">
        <v>671.75</v>
      </c>
      <c r="G23" s="1182">
        <v>1406655.578</v>
      </c>
      <c r="H23" s="1182">
        <v>657.75</v>
      </c>
      <c r="I23" s="1182">
        <v>1418529.3620000002</v>
      </c>
      <c r="J23" s="1182">
        <v>648</v>
      </c>
      <c r="K23" s="1182">
        <v>1473375.2060000002</v>
      </c>
      <c r="L23" s="1182">
        <v>643.5</v>
      </c>
      <c r="M23" s="1182">
        <v>1515739.7169999999</v>
      </c>
    </row>
    <row r="24" spans="2:13" ht="18" customHeight="1" x14ac:dyDescent="0.2">
      <c r="B24" s="1199"/>
      <c r="C24" s="1219" t="s">
        <v>2012</v>
      </c>
      <c r="D24" s="1182">
        <v>239.5</v>
      </c>
      <c r="E24" s="1182">
        <v>772774.35100000002</v>
      </c>
      <c r="F24" s="1182">
        <v>240.25</v>
      </c>
      <c r="G24" s="1182">
        <v>804587.3409999999</v>
      </c>
      <c r="H24" s="1182">
        <v>243.75</v>
      </c>
      <c r="I24" s="1182">
        <v>837670.52200000011</v>
      </c>
      <c r="J24" s="1182">
        <v>242</v>
      </c>
      <c r="K24" s="1182">
        <v>865622.054</v>
      </c>
      <c r="L24" s="1182">
        <v>233.33333333333331</v>
      </c>
      <c r="M24" s="1182">
        <v>857352.09600000014</v>
      </c>
    </row>
    <row r="25" spans="2:13" ht="18" customHeight="1" x14ac:dyDescent="0.2">
      <c r="B25" s="1199"/>
      <c r="C25" s="1219" t="s">
        <v>2013</v>
      </c>
      <c r="D25" s="1182">
        <v>52</v>
      </c>
      <c r="E25" s="1182">
        <v>206613.81900000002</v>
      </c>
      <c r="F25" s="1182">
        <v>48.333333333333336</v>
      </c>
      <c r="G25" s="1182">
        <v>198408.60699999999</v>
      </c>
      <c r="H25" s="1182">
        <v>45.333333333333336</v>
      </c>
      <c r="I25" s="1182">
        <v>189705.24399999998</v>
      </c>
      <c r="J25" s="1182">
        <v>44.25</v>
      </c>
      <c r="K25" s="1182">
        <v>192913.829</v>
      </c>
      <c r="L25" s="1182">
        <v>42.083333333333336</v>
      </c>
      <c r="M25" s="1182">
        <v>191164.329</v>
      </c>
    </row>
    <row r="26" spans="2:13" ht="18" customHeight="1" x14ac:dyDescent="0.2">
      <c r="B26" s="1199"/>
      <c r="C26" s="1219" t="s">
        <v>2014</v>
      </c>
      <c r="D26" s="1182">
        <v>1094.6666666666667</v>
      </c>
      <c r="E26" s="1182">
        <v>2301741.9559999998</v>
      </c>
      <c r="F26" s="1182">
        <v>1109.1666666666667</v>
      </c>
      <c r="G26" s="1182">
        <v>2451213.4279999994</v>
      </c>
      <c r="H26" s="1182">
        <v>1106.9166666666667</v>
      </c>
      <c r="I26" s="1182">
        <v>2510063.7089999998</v>
      </c>
      <c r="J26" s="1182">
        <v>1103.75</v>
      </c>
      <c r="K26" s="1182">
        <v>2588187.3049999997</v>
      </c>
      <c r="L26" s="1182">
        <v>1100.8333333333333</v>
      </c>
      <c r="M26" s="1182">
        <v>2726429.656</v>
      </c>
    </row>
    <row r="27" spans="2:13" ht="18" customHeight="1" x14ac:dyDescent="0.2">
      <c r="B27" s="1199"/>
      <c r="C27" s="1219" t="s">
        <v>2015</v>
      </c>
      <c r="D27" s="1182">
        <v>139.66666666666666</v>
      </c>
      <c r="E27" s="1182">
        <v>157355.34899999999</v>
      </c>
      <c r="F27" s="1182">
        <v>143.75</v>
      </c>
      <c r="G27" s="1182">
        <v>168513.856</v>
      </c>
      <c r="H27" s="1182">
        <v>142.58333333333334</v>
      </c>
      <c r="I27" s="1182">
        <v>172652.37699999998</v>
      </c>
      <c r="J27" s="1182">
        <v>143.5</v>
      </c>
      <c r="K27" s="1182">
        <v>179973.58399999997</v>
      </c>
      <c r="L27" s="1182">
        <v>143.08333333333334</v>
      </c>
      <c r="M27" s="1182">
        <v>191955.64</v>
      </c>
    </row>
    <row r="28" spans="2:13" ht="18" customHeight="1" x14ac:dyDescent="0.2">
      <c r="B28" s="1199"/>
      <c r="C28" s="1219" t="s">
        <v>2016</v>
      </c>
      <c r="D28" s="1182">
        <v>569.5</v>
      </c>
      <c r="E28" s="1182">
        <v>492088.196</v>
      </c>
      <c r="F28" s="1182">
        <v>539.25</v>
      </c>
      <c r="G28" s="1182">
        <v>495695.18199999997</v>
      </c>
      <c r="H28" s="1182">
        <v>510.25</v>
      </c>
      <c r="I28" s="1182">
        <v>495678.239</v>
      </c>
      <c r="J28" s="1182">
        <v>480.66666666666663</v>
      </c>
      <c r="K28" s="1182">
        <v>484881.31099999999</v>
      </c>
      <c r="L28" s="1182">
        <v>443.16666666666663</v>
      </c>
      <c r="M28" s="1182">
        <v>469329.68100000004</v>
      </c>
    </row>
    <row r="29" spans="2:13" ht="18" customHeight="1" x14ac:dyDescent="0.2">
      <c r="B29" s="1473"/>
      <c r="C29" s="1303" t="s">
        <v>0</v>
      </c>
      <c r="D29" s="1348">
        <v>2770.25</v>
      </c>
      <c r="E29" s="1348">
        <v>5293901.1410000008</v>
      </c>
      <c r="F29" s="1348">
        <v>2752.5</v>
      </c>
      <c r="G29" s="1348">
        <v>5525073.9919999987</v>
      </c>
      <c r="H29" s="1348">
        <v>2706.5833333333335</v>
      </c>
      <c r="I29" s="1348">
        <v>5624299.4530000007</v>
      </c>
      <c r="J29" s="1348">
        <v>2662.1666666666665</v>
      </c>
      <c r="K29" s="1348">
        <v>5784953.2889999989</v>
      </c>
      <c r="L29" s="1348">
        <v>2606</v>
      </c>
      <c r="M29" s="1348">
        <v>5951971.1189999999</v>
      </c>
    </row>
    <row r="30" spans="2:13" ht="18" customHeight="1" x14ac:dyDescent="0.2">
      <c r="B30" s="1474" t="s">
        <v>1722</v>
      </c>
      <c r="C30" s="1219" t="s">
        <v>2011</v>
      </c>
      <c r="D30" s="1475">
        <v>6423</v>
      </c>
      <c r="E30" s="1475">
        <v>13937303.470000001</v>
      </c>
      <c r="F30" s="1475">
        <v>6581.5</v>
      </c>
      <c r="G30" s="1475">
        <v>15106067.578</v>
      </c>
      <c r="H30" s="1475">
        <v>6829.833333333333</v>
      </c>
      <c r="I30" s="1475">
        <v>15871004.557</v>
      </c>
      <c r="J30" s="1475">
        <v>7073.1666666666661</v>
      </c>
      <c r="K30" s="1475">
        <v>17437859.850000001</v>
      </c>
      <c r="L30" s="1475">
        <v>7316.9166666666661</v>
      </c>
      <c r="M30" s="1475">
        <v>18519362.223999999</v>
      </c>
    </row>
    <row r="31" spans="2:13" ht="18" customHeight="1" x14ac:dyDescent="0.2">
      <c r="B31" s="1199"/>
      <c r="C31" s="1219" t="s">
        <v>2012</v>
      </c>
      <c r="D31" s="1475">
        <v>2041.0833333333333</v>
      </c>
      <c r="E31" s="1475">
        <v>7608200.3509999998</v>
      </c>
      <c r="F31" s="1475">
        <v>2145.4166666666665</v>
      </c>
      <c r="G31" s="1475">
        <v>8752542.341</v>
      </c>
      <c r="H31" s="1475">
        <v>2245.083333333333</v>
      </c>
      <c r="I31" s="1475">
        <v>9056793.1439999994</v>
      </c>
      <c r="J31" s="1475">
        <v>2155.75</v>
      </c>
      <c r="K31" s="1475">
        <v>8942775.625</v>
      </c>
      <c r="L31" s="1475">
        <v>2134.5</v>
      </c>
      <c r="M31" s="1475">
        <v>9192721.3420000002</v>
      </c>
    </row>
    <row r="32" spans="2:13" ht="18" customHeight="1" x14ac:dyDescent="0.2">
      <c r="B32" s="1199"/>
      <c r="C32" s="1219" t="s">
        <v>2013</v>
      </c>
      <c r="D32" s="1475">
        <v>488.41666666666663</v>
      </c>
      <c r="E32" s="1475">
        <v>2449767.8190000001</v>
      </c>
      <c r="F32" s="1475">
        <v>495.24999999999994</v>
      </c>
      <c r="G32" s="1475">
        <v>2660468.6069999998</v>
      </c>
      <c r="H32" s="1475">
        <v>515.66666666666674</v>
      </c>
      <c r="I32" s="1475">
        <v>2742331.5150000001</v>
      </c>
      <c r="J32" s="1475">
        <v>512.41666666666663</v>
      </c>
      <c r="K32" s="1475">
        <v>2906262.1940000001</v>
      </c>
      <c r="L32" s="1475">
        <v>521</v>
      </c>
      <c r="M32" s="1475">
        <v>3076802.3109999998</v>
      </c>
    </row>
    <row r="33" spans="2:13" ht="18" customHeight="1" x14ac:dyDescent="0.2">
      <c r="B33" s="1199"/>
      <c r="C33" s="1219" t="s">
        <v>2014</v>
      </c>
      <c r="D33" s="1475">
        <v>7088.25</v>
      </c>
      <c r="E33" s="1475">
        <v>15861883.956</v>
      </c>
      <c r="F33" s="1475">
        <v>7183.583333333333</v>
      </c>
      <c r="G33" s="1475">
        <v>16703246.427999999</v>
      </c>
      <c r="H33" s="1475">
        <v>7229.8333333333339</v>
      </c>
      <c r="I33" s="1475">
        <v>17319572.390999999</v>
      </c>
      <c r="J33" s="1475">
        <v>7280</v>
      </c>
      <c r="K33" s="1475">
        <v>18024929.403000001</v>
      </c>
      <c r="L33" s="1475">
        <v>7312.166666666667</v>
      </c>
      <c r="M33" s="1475">
        <v>19040035.232999999</v>
      </c>
    </row>
    <row r="34" spans="2:13" ht="18" customHeight="1" x14ac:dyDescent="0.2">
      <c r="B34" s="1199"/>
      <c r="C34" s="1219" t="s">
        <v>2015</v>
      </c>
      <c r="D34" s="1475">
        <v>1078.25</v>
      </c>
      <c r="E34" s="1475">
        <v>1338872.3489999999</v>
      </c>
      <c r="F34" s="1475">
        <v>1132.1666666666667</v>
      </c>
      <c r="G34" s="1475">
        <v>1465055.8559999999</v>
      </c>
      <c r="H34" s="1475">
        <v>1160.8333333333333</v>
      </c>
      <c r="I34" s="1475">
        <v>1712234.9339999999</v>
      </c>
      <c r="J34" s="1475">
        <v>1190.8333333333333</v>
      </c>
      <c r="K34" s="1475">
        <v>1646333.6029999999</v>
      </c>
      <c r="L34" s="1475">
        <v>1204.4166666666667</v>
      </c>
      <c r="M34" s="1475">
        <v>1775935.9739999999</v>
      </c>
    </row>
    <row r="35" spans="2:13" ht="18" customHeight="1" x14ac:dyDescent="0.2">
      <c r="B35" s="1199"/>
      <c r="C35" s="1219" t="s">
        <v>2016</v>
      </c>
      <c r="D35" s="1475">
        <v>3843.4166666666665</v>
      </c>
      <c r="E35" s="1475">
        <v>3771449.196</v>
      </c>
      <c r="F35" s="1475">
        <v>3925.5</v>
      </c>
      <c r="G35" s="1475">
        <v>3805164.182</v>
      </c>
      <c r="H35" s="1475">
        <v>3773.666666666667</v>
      </c>
      <c r="I35" s="1475">
        <v>3774469.1430000002</v>
      </c>
      <c r="J35" s="1475">
        <v>3655.6666666666665</v>
      </c>
      <c r="K35" s="1475">
        <v>3923112.0690000001</v>
      </c>
      <c r="L35" s="1475">
        <v>3505.25</v>
      </c>
      <c r="M35" s="1475">
        <v>3943883.0460000001</v>
      </c>
    </row>
    <row r="36" spans="2:13" ht="18" customHeight="1" x14ac:dyDescent="0.2">
      <c r="B36" s="1473"/>
      <c r="C36" s="1370" t="s">
        <v>0</v>
      </c>
      <c r="D36" s="1348">
        <v>20962.416666666668</v>
      </c>
      <c r="E36" s="1348">
        <v>44967477.141000003</v>
      </c>
      <c r="F36" s="1348">
        <v>21463.416666666668</v>
      </c>
      <c r="G36" s="1348">
        <v>48492544.991999999</v>
      </c>
      <c r="H36" s="1348">
        <v>21754.916666666664</v>
      </c>
      <c r="I36" s="1348">
        <v>50476405.683999993</v>
      </c>
      <c r="J36" s="1348">
        <v>21867.833333333332</v>
      </c>
      <c r="K36" s="1348">
        <v>52881272.743999995</v>
      </c>
      <c r="L36" s="1348">
        <v>21994.25</v>
      </c>
      <c r="M36" s="1348">
        <v>55548740.129999995</v>
      </c>
    </row>
    <row r="37" spans="2:13" ht="18" customHeight="1" x14ac:dyDescent="0.2">
      <c r="B37" s="1219" t="s">
        <v>2017</v>
      </c>
      <c r="C37" s="1219" t="s">
        <v>2011</v>
      </c>
      <c r="D37" s="1472">
        <v>3148.25</v>
      </c>
      <c r="E37" s="1472">
        <v>7457828.3820000002</v>
      </c>
      <c r="F37" s="1472">
        <v>3027.3333333333335</v>
      </c>
      <c r="G37" s="1472">
        <v>7279960.665000001</v>
      </c>
      <c r="H37" s="1472">
        <v>2870.5</v>
      </c>
      <c r="I37" s="1472">
        <v>6939352.4260000009</v>
      </c>
      <c r="J37" s="1472">
        <v>2738</v>
      </c>
      <c r="K37" s="1472">
        <v>6731995.3529999992</v>
      </c>
      <c r="L37" s="1472">
        <v>2586.3333333333335</v>
      </c>
      <c r="M37" s="1472">
        <v>6363513.0339999991</v>
      </c>
    </row>
    <row r="38" spans="2:13" ht="18" customHeight="1" x14ac:dyDescent="0.2">
      <c r="B38" s="1199"/>
      <c r="C38" s="1219" t="s">
        <v>2018</v>
      </c>
      <c r="D38" s="1472">
        <v>1263.9166666666667</v>
      </c>
      <c r="E38" s="1472">
        <v>4231446.4670000002</v>
      </c>
      <c r="F38" s="1472">
        <v>1207.5</v>
      </c>
      <c r="G38" s="1472">
        <v>4364442.034</v>
      </c>
      <c r="H38" s="1472">
        <v>1172.0833333333335</v>
      </c>
      <c r="I38" s="1472">
        <v>4322732.5480000004</v>
      </c>
      <c r="J38" s="1472">
        <v>1121.3333333333333</v>
      </c>
      <c r="K38" s="1472">
        <v>4124858.4210000001</v>
      </c>
      <c r="L38" s="1472">
        <v>1071</v>
      </c>
      <c r="M38" s="1472">
        <v>3926855.5179999997</v>
      </c>
    </row>
    <row r="39" spans="2:13" ht="18" customHeight="1" x14ac:dyDescent="0.2">
      <c r="B39" s="1199"/>
      <c r="C39" s="1219" t="s">
        <v>2013</v>
      </c>
      <c r="D39" s="1472">
        <v>138.91666666666666</v>
      </c>
      <c r="E39" s="1472">
        <v>335529.16100000002</v>
      </c>
      <c r="F39" s="1472">
        <v>142.58333333333331</v>
      </c>
      <c r="G39" s="1472">
        <v>381309.02399999998</v>
      </c>
      <c r="H39" s="1472">
        <v>136.66666666666669</v>
      </c>
      <c r="I39" s="1472">
        <v>351206.41599999997</v>
      </c>
      <c r="J39" s="1472">
        <v>139.41666666666666</v>
      </c>
      <c r="K39" s="1472">
        <v>376514.18200000003</v>
      </c>
      <c r="L39" s="1472">
        <v>143.08333333333334</v>
      </c>
      <c r="M39" s="1472">
        <v>410911.92499999999</v>
      </c>
    </row>
    <row r="40" spans="2:13" ht="18" customHeight="1" x14ac:dyDescent="0.2">
      <c r="B40" s="1199"/>
      <c r="C40" s="1219" t="s">
        <v>2014</v>
      </c>
      <c r="D40" s="1472">
        <v>4832.25</v>
      </c>
      <c r="E40" s="1472">
        <v>7386202.835</v>
      </c>
      <c r="F40" s="1472">
        <v>4758.166666666667</v>
      </c>
      <c r="G40" s="1472">
        <v>7516377.0559999999</v>
      </c>
      <c r="H40" s="1472">
        <v>4684.166666666667</v>
      </c>
      <c r="I40" s="1472">
        <v>7595908.3659999985</v>
      </c>
      <c r="J40" s="1472">
        <v>4567.5833333333339</v>
      </c>
      <c r="K40" s="1472">
        <v>7679898.7869999995</v>
      </c>
      <c r="L40" s="1472">
        <v>4477.25</v>
      </c>
      <c r="M40" s="1472">
        <v>7794704.3500000024</v>
      </c>
    </row>
    <row r="41" spans="2:13" ht="18" customHeight="1" x14ac:dyDescent="0.2">
      <c r="B41" s="1199"/>
      <c r="C41" s="1219" t="s">
        <v>2015</v>
      </c>
      <c r="D41" s="1472">
        <v>247.83333333333334</v>
      </c>
      <c r="E41" s="1472">
        <v>228374.43700000003</v>
      </c>
      <c r="F41" s="1472">
        <v>225.75</v>
      </c>
      <c r="G41" s="1472">
        <v>222739.057</v>
      </c>
      <c r="H41" s="1472">
        <v>225.66666666666666</v>
      </c>
      <c r="I41" s="1472">
        <v>228498.36000000002</v>
      </c>
      <c r="J41" s="1472">
        <v>223.33333333333334</v>
      </c>
      <c r="K41" s="1472">
        <v>231225.51700000002</v>
      </c>
      <c r="L41" s="1472">
        <v>226.16666666666666</v>
      </c>
      <c r="M41" s="1472">
        <v>242263.28099999999</v>
      </c>
    </row>
    <row r="42" spans="2:13" ht="18" customHeight="1" x14ac:dyDescent="0.2">
      <c r="B42" s="1199"/>
      <c r="C42" s="1219" t="s">
        <v>2016</v>
      </c>
      <c r="D42" s="1472">
        <v>1313.5</v>
      </c>
      <c r="E42" s="1472">
        <v>744047.23200000008</v>
      </c>
      <c r="F42" s="1472">
        <v>1217.3333333333335</v>
      </c>
      <c r="G42" s="1472">
        <v>726662.36399999983</v>
      </c>
      <c r="H42" s="1472">
        <v>1170.9166666666665</v>
      </c>
      <c r="I42" s="1472">
        <v>718411.81099999999</v>
      </c>
      <c r="J42" s="1472">
        <v>1101.1666666666665</v>
      </c>
      <c r="K42" s="1472">
        <v>699736.37000000011</v>
      </c>
      <c r="L42" s="1472">
        <v>963.25</v>
      </c>
      <c r="M42" s="1472">
        <v>640741.05700000003</v>
      </c>
    </row>
    <row r="43" spans="2:13" ht="18" customHeight="1" x14ac:dyDescent="0.2">
      <c r="B43" s="1199"/>
      <c r="C43" s="1476" t="s">
        <v>2019</v>
      </c>
      <c r="D43" s="1472">
        <v>421</v>
      </c>
      <c r="E43" s="1472">
        <v>462315.61499999999</v>
      </c>
      <c r="F43" s="1200">
        <v>411.75</v>
      </c>
      <c r="G43" s="1200">
        <v>463586.14900000003</v>
      </c>
      <c r="H43" s="1200">
        <v>384.5</v>
      </c>
      <c r="I43" s="1200">
        <v>440919.02</v>
      </c>
      <c r="J43" s="1200">
        <v>355.83333333333337</v>
      </c>
      <c r="K43" s="1200">
        <v>416953.64599999995</v>
      </c>
      <c r="L43" s="1200">
        <v>328.16666666666663</v>
      </c>
      <c r="M43" s="1200">
        <v>392179.16599999997</v>
      </c>
    </row>
    <row r="44" spans="2:13" ht="18" customHeight="1" x14ac:dyDescent="0.2">
      <c r="B44" s="1473"/>
      <c r="C44" s="1370" t="s">
        <v>0</v>
      </c>
      <c r="D44" s="1348">
        <v>11365.666666666668</v>
      </c>
      <c r="E44" s="1348">
        <v>20845744.128999997</v>
      </c>
      <c r="F44" s="1348">
        <v>10990.416666666668</v>
      </c>
      <c r="G44" s="1348">
        <v>20955076.348999999</v>
      </c>
      <c r="H44" s="1348">
        <v>10644.5</v>
      </c>
      <c r="I44" s="1348">
        <v>20597028.946999997</v>
      </c>
      <c r="J44" s="1348">
        <v>10246.666666666668</v>
      </c>
      <c r="K44" s="1348">
        <v>20261182.276000004</v>
      </c>
      <c r="L44" s="1348">
        <v>9795.25</v>
      </c>
      <c r="M44" s="1348">
        <v>19771168.331000004</v>
      </c>
    </row>
    <row r="45" spans="2:13" ht="18" customHeight="1" x14ac:dyDescent="0.2">
      <c r="B45" s="1474" t="s">
        <v>2020</v>
      </c>
      <c r="C45" s="1219" t="s">
        <v>2011</v>
      </c>
      <c r="D45" s="1475">
        <v>9571.25</v>
      </c>
      <c r="E45" s="1475">
        <v>21395131.852000002</v>
      </c>
      <c r="F45" s="1475">
        <v>9608.8333333333339</v>
      </c>
      <c r="G45" s="1475">
        <v>22386028.243000001</v>
      </c>
      <c r="H45" s="1475">
        <v>9700.3333333333321</v>
      </c>
      <c r="I45" s="1475">
        <v>22810356.983000003</v>
      </c>
      <c r="J45" s="1475">
        <v>9811.1666666666661</v>
      </c>
      <c r="K45" s="1475">
        <v>24169855.203000002</v>
      </c>
      <c r="L45" s="1475">
        <v>9903.25</v>
      </c>
      <c r="M45" s="1475">
        <v>24882875.257999998</v>
      </c>
    </row>
    <row r="46" spans="2:13" ht="18" customHeight="1" x14ac:dyDescent="0.2">
      <c r="B46" s="1199"/>
      <c r="C46" s="1219" t="s">
        <v>2018</v>
      </c>
      <c r="D46" s="1475">
        <v>3305</v>
      </c>
      <c r="E46" s="1475">
        <v>11839646.818</v>
      </c>
      <c r="F46" s="1475">
        <v>3352.9166666666665</v>
      </c>
      <c r="G46" s="1475">
        <v>13116984.375</v>
      </c>
      <c r="H46" s="1475">
        <v>3417.1666666666665</v>
      </c>
      <c r="I46" s="1475">
        <v>13379525.692</v>
      </c>
      <c r="J46" s="1475">
        <v>3277.083333333333</v>
      </c>
      <c r="K46" s="1475">
        <v>13067634.046</v>
      </c>
      <c r="L46" s="1475">
        <v>3205.5</v>
      </c>
      <c r="M46" s="1475">
        <v>13119576.859999999</v>
      </c>
    </row>
    <row r="47" spans="2:13" ht="18" customHeight="1" x14ac:dyDescent="0.2">
      <c r="B47" s="1199"/>
      <c r="C47" s="1219" t="s">
        <v>2013</v>
      </c>
      <c r="D47" s="1475">
        <v>627.33333333333326</v>
      </c>
      <c r="E47" s="1475">
        <v>2785296.98</v>
      </c>
      <c r="F47" s="1475">
        <v>637.83333333333326</v>
      </c>
      <c r="G47" s="1475">
        <v>3041777.6310000001</v>
      </c>
      <c r="H47" s="1475">
        <v>652.33333333333348</v>
      </c>
      <c r="I47" s="1475">
        <v>3093537.9309999999</v>
      </c>
      <c r="J47" s="1475">
        <v>651.83333333333326</v>
      </c>
      <c r="K47" s="1475">
        <v>3282776.3760000002</v>
      </c>
      <c r="L47" s="1475">
        <v>664.08333333333337</v>
      </c>
      <c r="M47" s="1475">
        <v>3487714.2359999996</v>
      </c>
    </row>
    <row r="48" spans="2:13" ht="18" customHeight="1" x14ac:dyDescent="0.2">
      <c r="B48" s="1199"/>
      <c r="C48" s="1219" t="s">
        <v>2014</v>
      </c>
      <c r="D48" s="1475">
        <v>11920.5</v>
      </c>
      <c r="E48" s="1475">
        <v>23248086.791000001</v>
      </c>
      <c r="F48" s="1475">
        <v>11941.75</v>
      </c>
      <c r="G48" s="1475">
        <v>24219623.483999997</v>
      </c>
      <c r="H48" s="1475">
        <v>11914</v>
      </c>
      <c r="I48" s="1475">
        <v>24915480.756999999</v>
      </c>
      <c r="J48" s="1475">
        <v>11847.583333333334</v>
      </c>
      <c r="K48" s="1475">
        <v>25704828.190000001</v>
      </c>
      <c r="L48" s="1475">
        <v>11789.416666666668</v>
      </c>
      <c r="M48" s="1475">
        <v>26834739.583000001</v>
      </c>
    </row>
    <row r="49" spans="2:13" ht="18" customHeight="1" x14ac:dyDescent="0.2">
      <c r="B49" s="1199"/>
      <c r="C49" s="1219" t="s">
        <v>2015</v>
      </c>
      <c r="D49" s="1475">
        <v>1326.0833333333333</v>
      </c>
      <c r="E49" s="1475">
        <v>1567246.7859999998</v>
      </c>
      <c r="F49" s="1475">
        <v>1357.9166666666667</v>
      </c>
      <c r="G49" s="1475">
        <v>1687794.9129999999</v>
      </c>
      <c r="H49" s="1475">
        <v>1386.5</v>
      </c>
      <c r="I49" s="1475">
        <v>1940733.294</v>
      </c>
      <c r="J49" s="1475">
        <v>1414.1666666666665</v>
      </c>
      <c r="K49" s="1475">
        <v>1877559.1199999999</v>
      </c>
      <c r="L49" s="1475">
        <v>1430.5833333333335</v>
      </c>
      <c r="M49" s="1475">
        <v>2018199.2549999999</v>
      </c>
    </row>
    <row r="50" spans="2:13" ht="18" customHeight="1" x14ac:dyDescent="0.2">
      <c r="B50" s="1199"/>
      <c r="C50" s="1219" t="s">
        <v>2016</v>
      </c>
      <c r="D50" s="1475">
        <v>5156.9166666666661</v>
      </c>
      <c r="E50" s="1475">
        <v>4515496.4280000003</v>
      </c>
      <c r="F50" s="1475">
        <v>5142.8333333333339</v>
      </c>
      <c r="G50" s="1475">
        <v>4531826.5460000001</v>
      </c>
      <c r="H50" s="1475">
        <v>4944.5833333333339</v>
      </c>
      <c r="I50" s="1475">
        <v>4492880.9539999999</v>
      </c>
      <c r="J50" s="1475">
        <v>4756.833333333333</v>
      </c>
      <c r="K50" s="1475">
        <v>4622848.4390000002</v>
      </c>
      <c r="L50" s="1475">
        <v>4468.5</v>
      </c>
      <c r="M50" s="1475">
        <v>4584624.1030000001</v>
      </c>
    </row>
    <row r="51" spans="2:13" ht="18" customHeight="1" x14ac:dyDescent="0.2">
      <c r="B51" s="1199"/>
      <c r="C51" s="1219" t="s">
        <v>2019</v>
      </c>
      <c r="D51" s="1475">
        <v>421</v>
      </c>
      <c r="E51" s="1475">
        <v>462315.61499999999</v>
      </c>
      <c r="F51" s="1475">
        <v>411.75</v>
      </c>
      <c r="G51" s="1475">
        <v>463586.14900000003</v>
      </c>
      <c r="H51" s="1475">
        <v>384.5</v>
      </c>
      <c r="I51" s="1475">
        <v>440919.02</v>
      </c>
      <c r="J51" s="1475">
        <v>355.83333333333337</v>
      </c>
      <c r="K51" s="1475">
        <v>416953.64599999995</v>
      </c>
      <c r="L51" s="1475">
        <v>328.16666666666663</v>
      </c>
      <c r="M51" s="1475">
        <v>392179.16599999997</v>
      </c>
    </row>
    <row r="52" spans="2:13" ht="18" customHeight="1" x14ac:dyDescent="0.2">
      <c r="B52" s="1473"/>
      <c r="C52" s="1370" t="s">
        <v>0</v>
      </c>
      <c r="D52" s="1348">
        <v>32328.083333333336</v>
      </c>
      <c r="E52" s="1348">
        <v>65813221.270000003</v>
      </c>
      <c r="F52" s="1348">
        <v>32453.833333333336</v>
      </c>
      <c r="G52" s="1348">
        <v>69447621.341000006</v>
      </c>
      <c r="H52" s="1348">
        <v>32399.416666666664</v>
      </c>
      <c r="I52" s="1348">
        <v>71073434.630999997</v>
      </c>
      <c r="J52" s="1348">
        <v>32114.5</v>
      </c>
      <c r="K52" s="1348">
        <v>73142455.019999996</v>
      </c>
      <c r="L52" s="1348">
        <v>31789.5</v>
      </c>
      <c r="M52" s="1348">
        <v>75319908.460999995</v>
      </c>
    </row>
    <row r="53" spans="2:13" ht="16.5" customHeight="1" x14ac:dyDescent="0.2">
      <c r="B53" s="1025" t="s">
        <v>2021</v>
      </c>
      <c r="C53" s="1464"/>
      <c r="D53" s="1464"/>
      <c r="E53" s="1464"/>
      <c r="F53" s="1464"/>
      <c r="G53" s="1464"/>
      <c r="H53" s="1464"/>
      <c r="I53" s="1464"/>
      <c r="J53" s="1464"/>
      <c r="K53" s="1464"/>
      <c r="L53" s="1464"/>
      <c r="M53" s="1464"/>
    </row>
    <row r="54" spans="2:13" ht="12" customHeight="1" x14ac:dyDescent="0.2">
      <c r="B54" s="1025" t="s">
        <v>2022</v>
      </c>
      <c r="C54" s="1025"/>
      <c r="D54" s="1025"/>
      <c r="E54" s="1025"/>
      <c r="F54" s="1025"/>
      <c r="G54" s="1025"/>
      <c r="H54" s="1025"/>
      <c r="I54" s="1025"/>
      <c r="J54" s="1025"/>
      <c r="K54" s="1025"/>
      <c r="L54" s="1025"/>
      <c r="M54" s="1025"/>
    </row>
    <row r="55" spans="2:13" x14ac:dyDescent="0.2">
      <c r="K55" s="1090"/>
    </row>
    <row r="56" spans="2:13" x14ac:dyDescent="0.2">
      <c r="D56" s="1090"/>
      <c r="E56" s="1090"/>
      <c r="F56" s="1090"/>
      <c r="G56" s="1090"/>
      <c r="H56" s="1090"/>
      <c r="I56" s="1090"/>
      <c r="J56" s="1090"/>
      <c r="K56" s="1090"/>
    </row>
    <row r="57" spans="2:13" x14ac:dyDescent="0.2">
      <c r="D57" s="1090"/>
      <c r="E57" s="1090"/>
      <c r="F57" s="1090"/>
      <c r="G57" s="1090"/>
      <c r="H57" s="1090"/>
      <c r="I57" s="1090"/>
      <c r="J57" s="1090"/>
      <c r="K57" s="1090"/>
    </row>
  </sheetData>
  <mergeCells count="11">
    <mergeCell ref="H7:I7"/>
    <mergeCell ref="B2:M2"/>
    <mergeCell ref="B3:M3"/>
    <mergeCell ref="B4:M4"/>
    <mergeCell ref="B5:M5"/>
    <mergeCell ref="B7:B8"/>
    <mergeCell ref="C7:C8"/>
    <mergeCell ref="J7:K7"/>
    <mergeCell ref="L7:M7"/>
    <mergeCell ref="D7:E7"/>
    <mergeCell ref="F7:G7"/>
  </mergeCells>
  <hyperlinks>
    <hyperlink ref="N2" location="'Indice Total'!A7" display="Volver" xr:uid="{00000000-0004-0000-2E00-000000000000}"/>
  </hyperlinks>
  <pageMargins left="0.70866141732283472" right="0.70866141732283472" top="0.74803149606299213" bottom="0.74803149606299213" header="0.31496062992125984" footer="0.31496062992125984"/>
  <pageSetup scale="93"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0" tint="-0.499984740745262"/>
  </sheetPr>
  <dimension ref="B1:WZI60"/>
  <sheetViews>
    <sheetView showGridLines="0" zoomScale="90" zoomScaleNormal="90" workbookViewId="0"/>
  </sheetViews>
  <sheetFormatPr baseColWidth="10" defaultColWidth="11.42578125" defaultRowHeight="12.75" x14ac:dyDescent="0.2"/>
  <cols>
    <col min="1" max="1" width="19.85546875" style="891" customWidth="1"/>
    <col min="2" max="3" width="39.28515625" style="891" customWidth="1"/>
    <col min="4" max="4" width="12.7109375" style="891" customWidth="1"/>
    <col min="5" max="5" width="13.7109375" style="1090" customWidth="1"/>
    <col min="6" max="6" width="12.7109375" style="891" customWidth="1"/>
    <col min="7" max="7" width="13.7109375" style="891" customWidth="1"/>
    <col min="8" max="16384" width="11.42578125" style="891"/>
  </cols>
  <sheetData>
    <row r="1" spans="2:8 16233:16233" ht="42.95" customHeight="1" x14ac:dyDescent="0.2"/>
    <row r="2" spans="2:8 16233:16233" ht="21" customHeight="1" x14ac:dyDescent="0.2">
      <c r="B2" s="1721" t="s">
        <v>2023</v>
      </c>
      <c r="C2" s="1721"/>
      <c r="D2" s="1721"/>
      <c r="E2" s="1721"/>
      <c r="F2" s="1721"/>
      <c r="G2" s="1721"/>
      <c r="H2" s="1" t="s">
        <v>16</v>
      </c>
    </row>
    <row r="3" spans="2:8 16233:16233" ht="36" customHeight="1" x14ac:dyDescent="0.2">
      <c r="B3" s="1713" t="s">
        <v>2024</v>
      </c>
      <c r="C3" s="1713"/>
      <c r="D3" s="1713"/>
      <c r="E3" s="1713"/>
      <c r="F3" s="1713"/>
      <c r="G3" s="1854"/>
      <c r="H3" s="1477"/>
    </row>
    <row r="4" spans="2:8 16233:16233" ht="19.149999999999999" customHeight="1" x14ac:dyDescent="0.2">
      <c r="B4" s="1713" t="s">
        <v>238</v>
      </c>
      <c r="C4" s="1713"/>
      <c r="D4" s="1713"/>
      <c r="E4" s="1713"/>
      <c r="F4" s="1713"/>
      <c r="G4" s="1803"/>
      <c r="H4" s="1478"/>
    </row>
    <row r="5" spans="2:8 16233:16233" ht="16.5" thickBot="1" x14ac:dyDescent="0.25">
      <c r="B5" s="1745">
        <v>2020</v>
      </c>
      <c r="C5" s="1745"/>
      <c r="D5" s="1745"/>
      <c r="E5" s="1745"/>
      <c r="F5" s="1745"/>
      <c r="G5" s="1746"/>
      <c r="H5" s="1477"/>
    </row>
    <row r="6" spans="2:8 16233:16233" ht="12.75" customHeight="1" x14ac:dyDescent="0.2">
      <c r="B6" s="1177"/>
      <c r="C6" s="1177"/>
      <c r="D6" s="1177"/>
      <c r="E6" s="1479"/>
      <c r="F6" s="1177"/>
      <c r="G6" s="1178"/>
      <c r="H6" s="1124"/>
    </row>
    <row r="7" spans="2:8 16233:16233" ht="22.5" customHeight="1" x14ac:dyDescent="0.2">
      <c r="B7" s="1849" t="s">
        <v>2009</v>
      </c>
      <c r="C7" s="1855" t="s">
        <v>2010</v>
      </c>
      <c r="D7" s="1857" t="s">
        <v>1</v>
      </c>
      <c r="E7" s="1857"/>
      <c r="F7" s="1857" t="s">
        <v>2</v>
      </c>
      <c r="G7" s="1857"/>
      <c r="H7" s="1210"/>
    </row>
    <row r="8" spans="2:8 16233:16233" ht="22.5" customHeight="1" x14ac:dyDescent="0.2">
      <c r="B8" s="1849"/>
      <c r="C8" s="1856"/>
      <c r="D8" s="1471" t="s">
        <v>2005</v>
      </c>
      <c r="E8" s="1480" t="s">
        <v>2006</v>
      </c>
      <c r="F8" s="1471" t="s">
        <v>2005</v>
      </c>
      <c r="G8" s="1471" t="s">
        <v>2006</v>
      </c>
      <c r="H8" s="1210"/>
    </row>
    <row r="9" spans="2:8 16233:16233" ht="18" customHeight="1" x14ac:dyDescent="0.2">
      <c r="B9" s="1219" t="s">
        <v>661</v>
      </c>
      <c r="C9" s="1219" t="s">
        <v>2011</v>
      </c>
      <c r="D9" s="1182">
        <v>3054.4166666666665</v>
      </c>
      <c r="E9" s="1472">
        <v>8011155.8049999997</v>
      </c>
      <c r="F9" s="1472">
        <v>478.41666666666669</v>
      </c>
      <c r="G9" s="1472">
        <v>1152981.557</v>
      </c>
      <c r="H9" s="1442"/>
    </row>
    <row r="10" spans="2:8 16233:16233" ht="18" customHeight="1" x14ac:dyDescent="0.2">
      <c r="B10" s="1199"/>
      <c r="C10" s="1219" t="s">
        <v>2012</v>
      </c>
      <c r="D10" s="1182">
        <v>1029.1666666666667</v>
      </c>
      <c r="E10" s="1472">
        <v>4554645.9110000003</v>
      </c>
      <c r="F10" s="1472">
        <v>141.08333333333334</v>
      </c>
      <c r="G10" s="1472">
        <v>645782.32799999998</v>
      </c>
      <c r="H10" s="1442"/>
    </row>
    <row r="11" spans="2:8 16233:16233" ht="18" customHeight="1" x14ac:dyDescent="0.2">
      <c r="B11" s="1199"/>
      <c r="C11" s="1219" t="s">
        <v>2013</v>
      </c>
      <c r="D11" s="1182">
        <v>220.33333333333334</v>
      </c>
      <c r="E11" s="1472">
        <v>1296109.4539999999</v>
      </c>
      <c r="F11" s="1472">
        <v>27</v>
      </c>
      <c r="G11" s="1472">
        <v>177653.81200000001</v>
      </c>
      <c r="H11" s="1442"/>
    </row>
    <row r="12" spans="2:8 16233:16233" ht="18" customHeight="1" x14ac:dyDescent="0.2">
      <c r="B12" s="1199"/>
      <c r="C12" s="1219" t="s">
        <v>2014</v>
      </c>
      <c r="D12" s="1182">
        <v>0</v>
      </c>
      <c r="E12" s="1472">
        <v>0</v>
      </c>
      <c r="F12" s="1472">
        <v>3056.25</v>
      </c>
      <c r="G12" s="1472">
        <v>7593355.4969999995</v>
      </c>
      <c r="H12" s="1442"/>
    </row>
    <row r="13" spans="2:8 16233:16233" ht="18" customHeight="1" x14ac:dyDescent="0.2">
      <c r="B13" s="1199"/>
      <c r="C13" s="1219" t="s">
        <v>2015</v>
      </c>
      <c r="D13" s="1182">
        <v>0</v>
      </c>
      <c r="E13" s="1472">
        <v>0</v>
      </c>
      <c r="F13" s="1472">
        <v>469</v>
      </c>
      <c r="G13" s="1472">
        <v>691818.79799999995</v>
      </c>
      <c r="H13" s="1442"/>
    </row>
    <row r="14" spans="2:8 16233:16233" ht="18" customHeight="1" x14ac:dyDescent="0.2">
      <c r="B14" s="1199"/>
      <c r="C14" s="1219" t="s">
        <v>2016</v>
      </c>
      <c r="D14" s="1182">
        <v>715.33333333333337</v>
      </c>
      <c r="E14" s="1472">
        <v>844546.80700000003</v>
      </c>
      <c r="F14" s="1472">
        <v>734.16666666666663</v>
      </c>
      <c r="G14" s="1472">
        <v>854858.28899999999</v>
      </c>
      <c r="H14" s="1442"/>
    </row>
    <row r="15" spans="2:8 16233:16233" ht="18" customHeight="1" x14ac:dyDescent="0.2">
      <c r="B15" s="1481"/>
      <c r="C15" s="1186" t="s">
        <v>0</v>
      </c>
      <c r="D15" s="1187">
        <v>5019.2499999999991</v>
      </c>
      <c r="E15" s="1187">
        <v>14706457.977</v>
      </c>
      <c r="F15" s="1187">
        <v>4905.916666666667</v>
      </c>
      <c r="G15" s="1187">
        <v>11116450.281000001</v>
      </c>
      <c r="H15" s="1163"/>
      <c r="WZI15" s="1090" t="e">
        <f>+'51'!#REF!-WZG15</f>
        <v>#REF!</v>
      </c>
    </row>
    <row r="16" spans="2:8 16233:16233" ht="18" customHeight="1" x14ac:dyDescent="0.2">
      <c r="B16" s="1199" t="s">
        <v>1721</v>
      </c>
      <c r="C16" s="1219" t="s">
        <v>2011</v>
      </c>
      <c r="D16" s="1182">
        <v>2882.75</v>
      </c>
      <c r="E16" s="1472">
        <v>7231398.3390000006</v>
      </c>
      <c r="F16" s="1472">
        <v>257.83333333333331</v>
      </c>
      <c r="G16" s="1472">
        <v>608086.80599999998</v>
      </c>
      <c r="H16" s="1442"/>
    </row>
    <row r="17" spans="2:8" ht="18" customHeight="1" x14ac:dyDescent="0.2">
      <c r="B17" s="1199"/>
      <c r="C17" s="1219" t="s">
        <v>2012</v>
      </c>
      <c r="D17" s="1182">
        <v>684.83333333333337</v>
      </c>
      <c r="E17" s="1472">
        <v>2942077.4669999997</v>
      </c>
      <c r="F17" s="1472">
        <v>46.083333333333336</v>
      </c>
      <c r="G17" s="1472">
        <v>192863.54000000004</v>
      </c>
      <c r="H17" s="1442"/>
    </row>
    <row r="18" spans="2:8" ht="18" customHeight="1" x14ac:dyDescent="0.2">
      <c r="B18" s="1199"/>
      <c r="C18" s="1219" t="s">
        <v>2013</v>
      </c>
      <c r="D18" s="1182">
        <v>223.58333333333334</v>
      </c>
      <c r="E18" s="1472">
        <v>1375292.7889999999</v>
      </c>
      <c r="F18" s="1472">
        <v>8</v>
      </c>
      <c r="G18" s="1472">
        <v>36581.927000000003</v>
      </c>
      <c r="H18" s="1442"/>
    </row>
    <row r="19" spans="2:8" ht="18" customHeight="1" x14ac:dyDescent="0.2">
      <c r="B19" s="1199"/>
      <c r="C19" s="1219" t="s">
        <v>2014</v>
      </c>
      <c r="D19" s="1182">
        <v>0</v>
      </c>
      <c r="E19" s="1472">
        <v>0</v>
      </c>
      <c r="F19" s="1472">
        <v>3155.0833333333335</v>
      </c>
      <c r="G19" s="1472">
        <v>8720250.0800000001</v>
      </c>
      <c r="H19" s="1442"/>
    </row>
    <row r="20" spans="2:8" ht="18" customHeight="1" x14ac:dyDescent="0.2">
      <c r="B20" s="1199"/>
      <c r="C20" s="1219" t="s">
        <v>2015</v>
      </c>
      <c r="D20" s="1182">
        <v>0</v>
      </c>
      <c r="E20" s="1472">
        <v>0</v>
      </c>
      <c r="F20" s="1472">
        <v>592.33333333333337</v>
      </c>
      <c r="G20" s="1472">
        <v>892161.53600000008</v>
      </c>
      <c r="H20" s="1442"/>
    </row>
    <row r="21" spans="2:8" ht="18" customHeight="1" x14ac:dyDescent="0.2">
      <c r="B21" s="1199"/>
      <c r="C21" s="1219" t="s">
        <v>2016</v>
      </c>
      <c r="D21" s="1182">
        <v>784.83333333333337</v>
      </c>
      <c r="E21" s="1472">
        <v>864745.83499999996</v>
      </c>
      <c r="F21" s="1472">
        <v>827.75</v>
      </c>
      <c r="G21" s="1472">
        <v>910402.43400000001</v>
      </c>
      <c r="H21" s="1442"/>
    </row>
    <row r="22" spans="2:8" ht="18" customHeight="1" x14ac:dyDescent="0.2">
      <c r="B22" s="1481"/>
      <c r="C22" s="1186" t="s">
        <v>0</v>
      </c>
      <c r="D22" s="1187">
        <v>4576</v>
      </c>
      <c r="E22" s="1187">
        <v>12413514.43</v>
      </c>
      <c r="F22" s="1187">
        <v>4887.0833333333339</v>
      </c>
      <c r="G22" s="1187">
        <v>11360346.323000001</v>
      </c>
      <c r="H22" s="1163"/>
    </row>
    <row r="23" spans="2:8" ht="18" customHeight="1" x14ac:dyDescent="0.2">
      <c r="B23" s="1219" t="s">
        <v>663</v>
      </c>
      <c r="C23" s="1219" t="s">
        <v>2011</v>
      </c>
      <c r="D23" s="1182">
        <v>590.66666666666663</v>
      </c>
      <c r="E23" s="1472">
        <v>1403478.6830000002</v>
      </c>
      <c r="F23" s="1472">
        <v>52.833333333333336</v>
      </c>
      <c r="G23" s="1472">
        <v>112261.03399999999</v>
      </c>
      <c r="H23" s="1442"/>
    </row>
    <row r="24" spans="2:8" ht="18" customHeight="1" x14ac:dyDescent="0.2">
      <c r="B24" s="1199"/>
      <c r="C24" s="1219" t="s">
        <v>2012</v>
      </c>
      <c r="D24" s="1182">
        <v>213.91666666666666</v>
      </c>
      <c r="E24" s="1472">
        <v>780508.83799999999</v>
      </c>
      <c r="F24" s="1472">
        <v>19.416666666666668</v>
      </c>
      <c r="G24" s="1472">
        <v>76843.258000000002</v>
      </c>
      <c r="H24" s="1442"/>
    </row>
    <row r="25" spans="2:8" ht="18" customHeight="1" x14ac:dyDescent="0.2">
      <c r="B25" s="1199"/>
      <c r="C25" s="1219" t="s">
        <v>2013</v>
      </c>
      <c r="D25" s="1182">
        <v>40.083333333333336</v>
      </c>
      <c r="E25" s="1472">
        <v>187346.72000000003</v>
      </c>
      <c r="F25" s="1472">
        <v>2</v>
      </c>
      <c r="G25" s="1472">
        <v>3817.6089999999995</v>
      </c>
      <c r="H25" s="1442"/>
    </row>
    <row r="26" spans="2:8" ht="18" customHeight="1" x14ac:dyDescent="0.2">
      <c r="B26" s="1199"/>
      <c r="C26" s="1219" t="s">
        <v>2014</v>
      </c>
      <c r="D26" s="1182">
        <v>1</v>
      </c>
      <c r="E26" s="1472">
        <v>2640.422</v>
      </c>
      <c r="F26" s="1472">
        <v>1099.8333333333333</v>
      </c>
      <c r="G26" s="1472">
        <v>2723789.2340000002</v>
      </c>
      <c r="H26" s="1442"/>
    </row>
    <row r="27" spans="2:8" ht="18" customHeight="1" x14ac:dyDescent="0.2">
      <c r="B27" s="1199"/>
      <c r="C27" s="1219" t="s">
        <v>2015</v>
      </c>
      <c r="D27" s="1182">
        <v>0</v>
      </c>
      <c r="E27" s="1472">
        <v>0</v>
      </c>
      <c r="F27" s="1472">
        <v>143.08333333333334</v>
      </c>
      <c r="G27" s="1472">
        <v>191955.64</v>
      </c>
      <c r="H27" s="1442"/>
    </row>
    <row r="28" spans="2:8" ht="18" customHeight="1" x14ac:dyDescent="0.2">
      <c r="B28" s="1199"/>
      <c r="C28" s="1219" t="s">
        <v>2016</v>
      </c>
      <c r="D28" s="1182">
        <v>234.91666666666666</v>
      </c>
      <c r="E28" s="1472">
        <v>241220.86499999999</v>
      </c>
      <c r="F28" s="1472">
        <v>208.25</v>
      </c>
      <c r="G28" s="1472">
        <v>228108.81600000002</v>
      </c>
      <c r="H28" s="1442"/>
    </row>
    <row r="29" spans="2:8" ht="18" customHeight="1" x14ac:dyDescent="0.2">
      <c r="B29" s="1481"/>
      <c r="C29" s="1186" t="s">
        <v>0</v>
      </c>
      <c r="D29" s="1187">
        <v>1080.5833333333333</v>
      </c>
      <c r="E29" s="1187">
        <v>2615195.5279999999</v>
      </c>
      <c r="F29" s="1187">
        <v>1525.4166666666665</v>
      </c>
      <c r="G29" s="1187">
        <v>3336775.5910000005</v>
      </c>
      <c r="H29" s="1163"/>
    </row>
    <row r="30" spans="2:8" ht="18" customHeight="1" x14ac:dyDescent="0.2">
      <c r="B30" s="1474" t="s">
        <v>1722</v>
      </c>
      <c r="C30" s="1219" t="s">
        <v>2011</v>
      </c>
      <c r="D30" s="1244">
        <v>6527.833333333333</v>
      </c>
      <c r="E30" s="1244">
        <v>16646032.827000001</v>
      </c>
      <c r="F30" s="1244">
        <v>789.08333333333337</v>
      </c>
      <c r="G30" s="1244">
        <v>1873329.3969999999</v>
      </c>
      <c r="H30" s="1163"/>
    </row>
    <row r="31" spans="2:8" ht="18" customHeight="1" x14ac:dyDescent="0.2">
      <c r="B31" s="1199"/>
      <c r="C31" s="1219" t="s">
        <v>2012</v>
      </c>
      <c r="D31" s="1244">
        <v>1927.9166666666667</v>
      </c>
      <c r="E31" s="1244">
        <v>8277232.216</v>
      </c>
      <c r="F31" s="1244">
        <v>206.58333333333334</v>
      </c>
      <c r="G31" s="1244">
        <v>915489.12600000005</v>
      </c>
      <c r="H31" s="1163"/>
    </row>
    <row r="32" spans="2:8" ht="18" customHeight="1" x14ac:dyDescent="0.2">
      <c r="B32" s="1199"/>
      <c r="C32" s="1219" t="s">
        <v>2013</v>
      </c>
      <c r="D32" s="1244">
        <v>484</v>
      </c>
      <c r="E32" s="1244">
        <v>2858748.963</v>
      </c>
      <c r="F32" s="1244">
        <v>37</v>
      </c>
      <c r="G32" s="1244">
        <v>218053.348</v>
      </c>
      <c r="H32" s="1163"/>
    </row>
    <row r="33" spans="2:8" ht="18" customHeight="1" x14ac:dyDescent="0.2">
      <c r="B33" s="1199"/>
      <c r="C33" s="1219" t="s">
        <v>2014</v>
      </c>
      <c r="D33" s="1244">
        <v>1</v>
      </c>
      <c r="E33" s="1244">
        <v>2640.422</v>
      </c>
      <c r="F33" s="1244">
        <v>7311.166666666667</v>
      </c>
      <c r="G33" s="1244">
        <v>19037394.811000001</v>
      </c>
      <c r="H33" s="1163"/>
    </row>
    <row r="34" spans="2:8" ht="18" customHeight="1" x14ac:dyDescent="0.2">
      <c r="B34" s="1199"/>
      <c r="C34" s="1219" t="s">
        <v>2015</v>
      </c>
      <c r="D34" s="1244">
        <v>0</v>
      </c>
      <c r="E34" s="1244">
        <v>0</v>
      </c>
      <c r="F34" s="1244">
        <v>1204.4166666666667</v>
      </c>
      <c r="G34" s="1244">
        <v>1775935.9739999999</v>
      </c>
      <c r="H34" s="1163"/>
    </row>
    <row r="35" spans="2:8" ht="18" customHeight="1" x14ac:dyDescent="0.2">
      <c r="B35" s="1199"/>
      <c r="C35" s="1219" t="s">
        <v>2016</v>
      </c>
      <c r="D35" s="1244">
        <v>1735.0833333333335</v>
      </c>
      <c r="E35" s="1244">
        <v>1950513.507</v>
      </c>
      <c r="F35" s="1244">
        <v>1770.1666666666665</v>
      </c>
      <c r="G35" s="1244">
        <v>1993369.5390000001</v>
      </c>
      <c r="H35" s="1163"/>
    </row>
    <row r="36" spans="2:8" ht="18" customHeight="1" x14ac:dyDescent="0.2">
      <c r="B36" s="1481"/>
      <c r="C36" s="1186" t="s">
        <v>0</v>
      </c>
      <c r="D36" s="1187">
        <v>10675.833333333334</v>
      </c>
      <c r="E36" s="1187">
        <v>29735167.934999999</v>
      </c>
      <c r="F36" s="1187">
        <v>11318.416666666666</v>
      </c>
      <c r="G36" s="1187">
        <v>25813572.195</v>
      </c>
      <c r="H36" s="1163"/>
    </row>
    <row r="37" spans="2:8" ht="18" customHeight="1" x14ac:dyDescent="0.2">
      <c r="B37" s="1219" t="s">
        <v>2017</v>
      </c>
      <c r="C37" s="1219" t="s">
        <v>2011</v>
      </c>
      <c r="D37" s="1182">
        <v>2408.25</v>
      </c>
      <c r="E37" s="1472">
        <v>6004532.3619999997</v>
      </c>
      <c r="F37" s="1472">
        <v>178.08333333333334</v>
      </c>
      <c r="G37" s="1472">
        <v>358980.67200000002</v>
      </c>
      <c r="H37" s="1442"/>
    </row>
    <row r="38" spans="2:8" ht="18" customHeight="1" x14ac:dyDescent="0.2">
      <c r="B38" s="1199"/>
      <c r="C38" s="1219" t="s">
        <v>2012</v>
      </c>
      <c r="D38" s="1182">
        <v>979</v>
      </c>
      <c r="E38" s="1472">
        <v>3659445.2130000005</v>
      </c>
      <c r="F38" s="1472">
        <v>92</v>
      </c>
      <c r="G38" s="1472">
        <v>267410.30500000005</v>
      </c>
      <c r="H38" s="1442"/>
    </row>
    <row r="39" spans="2:8" ht="18" customHeight="1" x14ac:dyDescent="0.2">
      <c r="B39" s="1199"/>
      <c r="C39" s="1219" t="s">
        <v>2013</v>
      </c>
      <c r="D39" s="1182">
        <v>130.33333333333334</v>
      </c>
      <c r="E39" s="1472">
        <v>371639.25800000003</v>
      </c>
      <c r="F39" s="1472">
        <v>12.75</v>
      </c>
      <c r="G39" s="1472">
        <v>39272.666999999994</v>
      </c>
      <c r="H39" s="1442"/>
    </row>
    <row r="40" spans="2:8" ht="18" customHeight="1" x14ac:dyDescent="0.2">
      <c r="B40" s="1199"/>
      <c r="C40" s="1219" t="s">
        <v>2014</v>
      </c>
      <c r="D40" s="1182">
        <v>2</v>
      </c>
      <c r="E40" s="1472">
        <v>1494.9629999999997</v>
      </c>
      <c r="F40" s="1472">
        <v>4475.25</v>
      </c>
      <c r="G40" s="1472">
        <v>7793209.3869999992</v>
      </c>
      <c r="H40" s="1442"/>
    </row>
    <row r="41" spans="2:8" ht="18" customHeight="1" x14ac:dyDescent="0.2">
      <c r="B41" s="1199"/>
      <c r="C41" s="1219" t="s">
        <v>2015</v>
      </c>
      <c r="D41" s="1182">
        <v>0</v>
      </c>
      <c r="E41" s="1472">
        <v>0</v>
      </c>
      <c r="F41" s="1472">
        <v>226.16666666666666</v>
      </c>
      <c r="G41" s="1472">
        <v>242263.28099999999</v>
      </c>
      <c r="H41" s="1442"/>
    </row>
    <row r="42" spans="2:8" ht="18" customHeight="1" x14ac:dyDescent="0.2">
      <c r="B42" s="1199"/>
      <c r="C42" s="1219" t="s">
        <v>2016</v>
      </c>
      <c r="D42" s="1182">
        <v>494.25</v>
      </c>
      <c r="E42" s="1472">
        <v>322386.391</v>
      </c>
      <c r="F42" s="1472">
        <v>469</v>
      </c>
      <c r="G42" s="1472">
        <v>318354.66599999997</v>
      </c>
      <c r="H42" s="1442"/>
    </row>
    <row r="43" spans="2:8" ht="18" customHeight="1" x14ac:dyDescent="0.2">
      <c r="B43" s="1199"/>
      <c r="C43" s="1476" t="s">
        <v>2025</v>
      </c>
      <c r="D43" s="1182">
        <v>87.5</v>
      </c>
      <c r="E43" s="1472">
        <v>124366.99399999999</v>
      </c>
      <c r="F43" s="1472">
        <v>240.66666666666666</v>
      </c>
      <c r="G43" s="1472">
        <v>267812.17200000002</v>
      </c>
      <c r="H43" s="1442"/>
    </row>
    <row r="44" spans="2:8" ht="18" customHeight="1" x14ac:dyDescent="0.2">
      <c r="B44" s="1481"/>
      <c r="C44" s="1186" t="s">
        <v>0</v>
      </c>
      <c r="D44" s="1187">
        <v>4101.3333333333339</v>
      </c>
      <c r="E44" s="1187">
        <v>10483865.181</v>
      </c>
      <c r="F44" s="1187">
        <v>5693.916666666667</v>
      </c>
      <c r="G44" s="1187">
        <v>9287303.1499999985</v>
      </c>
      <c r="H44" s="1163"/>
    </row>
    <row r="45" spans="2:8" ht="18" customHeight="1" x14ac:dyDescent="0.2">
      <c r="B45" s="1474" t="s">
        <v>2020</v>
      </c>
      <c r="C45" s="1219" t="s">
        <v>2011</v>
      </c>
      <c r="D45" s="1244">
        <v>8936.0833333333321</v>
      </c>
      <c r="E45" s="1244">
        <v>22650565.189000003</v>
      </c>
      <c r="F45" s="1244">
        <v>967.16666666666674</v>
      </c>
      <c r="G45" s="1244">
        <v>2232310.0690000001</v>
      </c>
      <c r="H45" s="1163"/>
    </row>
    <row r="46" spans="2:8" ht="18" customHeight="1" x14ac:dyDescent="0.2">
      <c r="B46" s="1199"/>
      <c r="C46" s="1219" t="s">
        <v>2012</v>
      </c>
      <c r="D46" s="1244">
        <v>2906.916666666667</v>
      </c>
      <c r="E46" s="1244">
        <v>11936677.429000001</v>
      </c>
      <c r="F46" s="1244">
        <v>298.58333333333337</v>
      </c>
      <c r="G46" s="1244">
        <v>1182899.4310000001</v>
      </c>
      <c r="H46" s="1163"/>
    </row>
    <row r="47" spans="2:8" ht="18" customHeight="1" x14ac:dyDescent="0.2">
      <c r="B47" s="1199"/>
      <c r="C47" s="1219" t="s">
        <v>2013</v>
      </c>
      <c r="D47" s="1244">
        <v>614.33333333333337</v>
      </c>
      <c r="E47" s="1244">
        <v>3230388.2209999999</v>
      </c>
      <c r="F47" s="1244">
        <v>49.75</v>
      </c>
      <c r="G47" s="1244">
        <v>257326.01499999998</v>
      </c>
      <c r="H47" s="1163"/>
    </row>
    <row r="48" spans="2:8" ht="18" customHeight="1" x14ac:dyDescent="0.2">
      <c r="B48" s="1199"/>
      <c r="C48" s="1219" t="s">
        <v>2014</v>
      </c>
      <c r="D48" s="1244">
        <v>3</v>
      </c>
      <c r="E48" s="1244">
        <v>4135.3850000000002</v>
      </c>
      <c r="F48" s="1244">
        <v>11786.416666666668</v>
      </c>
      <c r="G48" s="1244">
        <v>26830604.197999999</v>
      </c>
      <c r="H48" s="1163"/>
    </row>
    <row r="49" spans="2:8" ht="18" customHeight="1" x14ac:dyDescent="0.2">
      <c r="B49" s="1199"/>
      <c r="C49" s="1219" t="s">
        <v>2015</v>
      </c>
      <c r="D49" s="1244">
        <v>0</v>
      </c>
      <c r="E49" s="1244">
        <v>0</v>
      </c>
      <c r="F49" s="1244">
        <v>1430.5833333333335</v>
      </c>
      <c r="G49" s="1244">
        <v>2018199.2549999999</v>
      </c>
      <c r="H49" s="1163"/>
    </row>
    <row r="50" spans="2:8" ht="18" customHeight="1" x14ac:dyDescent="0.2">
      <c r="B50" s="1199"/>
      <c r="C50" s="1219" t="s">
        <v>2016</v>
      </c>
      <c r="D50" s="1244">
        <v>2229.3333333333335</v>
      </c>
      <c r="E50" s="1244">
        <v>2272899.898</v>
      </c>
      <c r="F50" s="1244">
        <v>2239.1666666666665</v>
      </c>
      <c r="G50" s="1244">
        <v>2311724.2050000001</v>
      </c>
      <c r="H50" s="1163"/>
    </row>
    <row r="51" spans="2:8" ht="18" customHeight="1" x14ac:dyDescent="0.2">
      <c r="B51" s="1199"/>
      <c r="C51" s="1219" t="s">
        <v>2025</v>
      </c>
      <c r="D51" s="1482">
        <v>87.5</v>
      </c>
      <c r="E51" s="1482">
        <v>124366.99399999999</v>
      </c>
      <c r="F51" s="1482">
        <v>240.66666666666666</v>
      </c>
      <c r="G51" s="1482">
        <v>267812.17200000002</v>
      </c>
      <c r="H51" s="1163"/>
    </row>
    <row r="52" spans="2:8" ht="18" customHeight="1" x14ac:dyDescent="0.2">
      <c r="B52" s="1481"/>
      <c r="C52" s="1186" t="s">
        <v>0</v>
      </c>
      <c r="D52" s="1187">
        <v>14777.166666666668</v>
      </c>
      <c r="E52" s="1187">
        <v>40219033.116000004</v>
      </c>
      <c r="F52" s="1187">
        <v>17012.333333333336</v>
      </c>
      <c r="G52" s="1187">
        <v>35100875.344999999</v>
      </c>
      <c r="H52" s="1163"/>
    </row>
    <row r="53" spans="2:8" ht="13.5" customHeight="1" x14ac:dyDescent="0.2">
      <c r="B53" s="1025" t="s">
        <v>2026</v>
      </c>
      <c r="C53" s="1483"/>
      <c r="D53" s="1483"/>
      <c r="E53" s="1483"/>
      <c r="F53" s="1483"/>
      <c r="G53" s="1483"/>
      <c r="H53" s="1484"/>
    </row>
    <row r="54" spans="2:8" x14ac:dyDescent="0.2">
      <c r="F54" s="1090"/>
      <c r="H54" s="1124"/>
    </row>
    <row r="55" spans="2:8" x14ac:dyDescent="0.2">
      <c r="H55" s="1124"/>
    </row>
    <row r="56" spans="2:8" x14ac:dyDescent="0.2">
      <c r="H56" s="1124"/>
    </row>
    <row r="57" spans="2:8" x14ac:dyDescent="0.2">
      <c r="G57" s="1090"/>
      <c r="H57" s="1224"/>
    </row>
    <row r="58" spans="2:8" x14ac:dyDescent="0.2">
      <c r="H58" s="1124"/>
    </row>
    <row r="59" spans="2:8" x14ac:dyDescent="0.2">
      <c r="H59" s="1124"/>
    </row>
    <row r="60" spans="2:8" x14ac:dyDescent="0.2">
      <c r="H60" s="1124"/>
    </row>
  </sheetData>
  <mergeCells count="8">
    <mergeCell ref="B2:G2"/>
    <mergeCell ref="B3:G3"/>
    <mergeCell ref="B4:G4"/>
    <mergeCell ref="B5:G5"/>
    <mergeCell ref="B7:B8"/>
    <mergeCell ref="C7:C8"/>
    <mergeCell ref="D7:E7"/>
    <mergeCell ref="F7:G7"/>
  </mergeCells>
  <hyperlinks>
    <hyperlink ref="H2" location="'Indice Total'!A7" display="Volver" xr:uid="{00000000-0004-0000-2F00-000000000000}"/>
  </hyperlink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0" tint="-0.499984740745262"/>
    <pageSetUpPr fitToPage="1"/>
  </sheetPr>
  <dimension ref="B1:J49"/>
  <sheetViews>
    <sheetView showGridLines="0" zoomScale="90" zoomScaleNormal="90" workbookViewId="0"/>
  </sheetViews>
  <sheetFormatPr baseColWidth="10" defaultColWidth="11.42578125" defaultRowHeight="12.75" x14ac:dyDescent="0.2"/>
  <cols>
    <col min="1" max="1" width="19.85546875" style="891" customWidth="1"/>
    <col min="2" max="2" width="41.7109375" style="891" customWidth="1"/>
    <col min="3" max="3" width="42.7109375" style="891" customWidth="1"/>
    <col min="4" max="4" width="13" style="891" customWidth="1"/>
    <col min="5" max="5" width="12.42578125" style="891" customWidth="1"/>
    <col min="6" max="16384" width="11.42578125" style="891"/>
  </cols>
  <sheetData>
    <row r="1" spans="2:9" ht="42.95" customHeight="1" x14ac:dyDescent="0.2"/>
    <row r="2" spans="2:9" ht="21" customHeight="1" x14ac:dyDescent="0.2">
      <c r="B2" s="1721" t="s">
        <v>2027</v>
      </c>
      <c r="C2" s="1721"/>
      <c r="D2" s="1721"/>
      <c r="E2" s="1721"/>
      <c r="F2" s="1721"/>
      <c r="G2" s="1721"/>
      <c r="H2" s="1721"/>
      <c r="I2" s="1" t="s">
        <v>16</v>
      </c>
    </row>
    <row r="3" spans="2:9" ht="26.25" customHeight="1" x14ac:dyDescent="0.2">
      <c r="B3" s="1858" t="s">
        <v>2028</v>
      </c>
      <c r="C3" s="1859"/>
      <c r="D3" s="1859"/>
      <c r="E3" s="1859"/>
      <c r="F3" s="1859"/>
      <c r="G3" s="1859"/>
      <c r="H3" s="1859"/>
      <c r="I3" s="572"/>
    </row>
    <row r="4" spans="2:9" ht="19.149999999999999" customHeight="1" thickBot="1" x14ac:dyDescent="0.25">
      <c r="B4" s="1745" t="s">
        <v>1717</v>
      </c>
      <c r="C4" s="1746"/>
      <c r="D4" s="1746"/>
      <c r="E4" s="1746"/>
      <c r="F4" s="1746"/>
      <c r="G4" s="1746"/>
      <c r="H4" s="1746"/>
      <c r="I4" s="572"/>
    </row>
    <row r="5" spans="2:9" ht="15" x14ac:dyDescent="0.2">
      <c r="B5" s="1177"/>
      <c r="C5" s="1177"/>
      <c r="D5" s="1177"/>
      <c r="E5" s="1177"/>
      <c r="F5" s="1178"/>
      <c r="G5" s="1178"/>
      <c r="H5" s="1178"/>
    </row>
    <row r="6" spans="2:9" ht="25.5" customHeight="1" x14ac:dyDescent="0.2">
      <c r="B6" s="1485" t="s">
        <v>2009</v>
      </c>
      <c r="C6" s="1422" t="s">
        <v>2029</v>
      </c>
      <c r="D6" s="1467">
        <v>2016</v>
      </c>
      <c r="E6" s="1467">
        <v>2017</v>
      </c>
      <c r="F6" s="1467">
        <v>2018</v>
      </c>
      <c r="G6" s="1467">
        <v>2019</v>
      </c>
      <c r="H6" s="1467">
        <v>2020</v>
      </c>
    </row>
    <row r="7" spans="2:9" ht="18" customHeight="1" x14ac:dyDescent="0.2">
      <c r="B7" s="1219" t="s">
        <v>661</v>
      </c>
      <c r="C7" s="1219" t="s">
        <v>2011</v>
      </c>
      <c r="D7" s="1486">
        <v>190</v>
      </c>
      <c r="E7" s="1486">
        <v>243</v>
      </c>
      <c r="F7" s="1487">
        <v>120</v>
      </c>
      <c r="G7" s="1487">
        <v>358</v>
      </c>
      <c r="H7" s="1487">
        <v>286</v>
      </c>
      <c r="I7" s="1074"/>
    </row>
    <row r="8" spans="2:9" ht="18" customHeight="1" x14ac:dyDescent="0.2">
      <c r="B8" s="1181"/>
      <c r="C8" s="1219" t="s">
        <v>2012</v>
      </c>
      <c r="D8" s="1486">
        <v>183</v>
      </c>
      <c r="E8" s="1486">
        <v>255</v>
      </c>
      <c r="F8" s="1486">
        <v>83</v>
      </c>
      <c r="G8" s="1486">
        <v>155</v>
      </c>
      <c r="H8" s="1486">
        <v>94</v>
      </c>
      <c r="I8" s="1074"/>
    </row>
    <row r="9" spans="2:9" ht="18" customHeight="1" x14ac:dyDescent="0.2">
      <c r="B9" s="1181"/>
      <c r="C9" s="1219" t="s">
        <v>2013</v>
      </c>
      <c r="D9" s="1486">
        <v>12</v>
      </c>
      <c r="E9" s="1486">
        <v>20</v>
      </c>
      <c r="F9" s="1486">
        <v>5</v>
      </c>
      <c r="G9" s="1486">
        <v>25</v>
      </c>
      <c r="H9" s="1486">
        <v>21</v>
      </c>
      <c r="I9" s="1074"/>
    </row>
    <row r="10" spans="2:9" ht="18" customHeight="1" x14ac:dyDescent="0.2">
      <c r="B10" s="1181"/>
      <c r="C10" s="1219" t="s">
        <v>2014</v>
      </c>
      <c r="D10" s="1486">
        <v>100</v>
      </c>
      <c r="E10" s="1486">
        <v>95</v>
      </c>
      <c r="F10" s="1486">
        <v>94</v>
      </c>
      <c r="G10" s="1486">
        <v>73</v>
      </c>
      <c r="H10" s="1486">
        <v>79</v>
      </c>
      <c r="I10" s="1074"/>
    </row>
    <row r="11" spans="2:9" ht="18" customHeight="1" x14ac:dyDescent="0.2">
      <c r="B11" s="1181"/>
      <c r="C11" s="1219" t="s">
        <v>2015</v>
      </c>
      <c r="D11" s="1486">
        <v>25</v>
      </c>
      <c r="E11" s="1486">
        <v>32</v>
      </c>
      <c r="F11" s="1486">
        <v>21</v>
      </c>
      <c r="G11" s="1486">
        <v>17</v>
      </c>
      <c r="H11" s="1486">
        <v>21</v>
      </c>
      <c r="I11" s="1074"/>
    </row>
    <row r="12" spans="2:9" ht="18" customHeight="1" x14ac:dyDescent="0.2">
      <c r="B12" s="1181"/>
      <c r="C12" s="1219" t="s">
        <v>2016</v>
      </c>
      <c r="D12" s="1486">
        <v>165</v>
      </c>
      <c r="E12" s="1486">
        <v>184</v>
      </c>
      <c r="F12" s="1486">
        <v>387</v>
      </c>
      <c r="G12" s="1486">
        <v>131</v>
      </c>
      <c r="H12" s="1486">
        <v>128</v>
      </c>
      <c r="I12" s="1074"/>
    </row>
    <row r="13" spans="2:9" ht="18" customHeight="1" x14ac:dyDescent="0.25">
      <c r="B13" s="1236"/>
      <c r="C13" s="1370" t="s">
        <v>0</v>
      </c>
      <c r="D13" s="1348">
        <v>675</v>
      </c>
      <c r="E13" s="1348">
        <v>829</v>
      </c>
      <c r="F13" s="1348">
        <v>710</v>
      </c>
      <c r="G13" s="1348">
        <v>759</v>
      </c>
      <c r="H13" s="1348">
        <v>629</v>
      </c>
      <c r="I13" s="1074"/>
    </row>
    <row r="14" spans="2:9" ht="18" customHeight="1" x14ac:dyDescent="0.2">
      <c r="B14" s="1199" t="s">
        <v>1721</v>
      </c>
      <c r="C14" s="1219" t="s">
        <v>2011</v>
      </c>
      <c r="D14" s="1486">
        <v>241</v>
      </c>
      <c r="E14" s="1486">
        <v>263</v>
      </c>
      <c r="F14" s="1486">
        <v>303</v>
      </c>
      <c r="G14" s="1486">
        <v>318</v>
      </c>
      <c r="H14" s="1486">
        <v>267</v>
      </c>
      <c r="I14" s="1074"/>
    </row>
    <row r="15" spans="2:9" ht="18" customHeight="1" x14ac:dyDescent="0.2">
      <c r="B15" s="1181"/>
      <c r="C15" s="1219" t="s">
        <v>2012</v>
      </c>
      <c r="D15" s="1486">
        <v>122</v>
      </c>
      <c r="E15" s="1486">
        <v>108</v>
      </c>
      <c r="F15" s="1486">
        <v>142</v>
      </c>
      <c r="G15" s="1486">
        <v>140</v>
      </c>
      <c r="H15" s="1486">
        <v>154</v>
      </c>
      <c r="I15" s="1074"/>
    </row>
    <row r="16" spans="2:9" ht="18" customHeight="1" x14ac:dyDescent="0.2">
      <c r="B16" s="1181"/>
      <c r="C16" s="1219" t="s">
        <v>2013</v>
      </c>
      <c r="D16" s="1486">
        <v>11</v>
      </c>
      <c r="E16" s="1486">
        <v>17</v>
      </c>
      <c r="F16" s="1486">
        <v>12</v>
      </c>
      <c r="G16" s="1486">
        <v>11</v>
      </c>
      <c r="H16" s="1486">
        <v>13</v>
      </c>
      <c r="I16" s="1074"/>
    </row>
    <row r="17" spans="2:9" ht="18" customHeight="1" x14ac:dyDescent="0.2">
      <c r="B17" s="1181"/>
      <c r="C17" s="1219" t="s">
        <v>2014</v>
      </c>
      <c r="D17" s="1486">
        <v>100</v>
      </c>
      <c r="E17" s="1486">
        <v>80</v>
      </c>
      <c r="F17" s="1486">
        <v>91</v>
      </c>
      <c r="G17" s="1486">
        <v>77</v>
      </c>
      <c r="H17" s="1486">
        <v>105</v>
      </c>
      <c r="I17" s="1074"/>
    </row>
    <row r="18" spans="2:9" ht="18" customHeight="1" x14ac:dyDescent="0.2">
      <c r="B18" s="1181"/>
      <c r="C18" s="1219" t="s">
        <v>2015</v>
      </c>
      <c r="D18" s="1486">
        <v>32</v>
      </c>
      <c r="E18" s="1486">
        <v>27</v>
      </c>
      <c r="F18" s="1486">
        <v>36</v>
      </c>
      <c r="G18" s="1486">
        <v>26</v>
      </c>
      <c r="H18" s="1486">
        <v>28</v>
      </c>
      <c r="I18" s="1074"/>
    </row>
    <row r="19" spans="2:9" ht="18" customHeight="1" x14ac:dyDescent="0.2">
      <c r="B19" s="1181"/>
      <c r="C19" s="1219" t="s">
        <v>2016</v>
      </c>
      <c r="D19" s="1486">
        <v>177</v>
      </c>
      <c r="E19" s="1486">
        <v>136</v>
      </c>
      <c r="F19" s="1486">
        <v>151</v>
      </c>
      <c r="G19" s="1486">
        <v>100</v>
      </c>
      <c r="H19" s="1486">
        <v>153</v>
      </c>
      <c r="I19" s="1074"/>
    </row>
    <row r="20" spans="2:9" ht="18" customHeight="1" x14ac:dyDescent="0.25">
      <c r="B20" s="1443"/>
      <c r="C20" s="1370" t="s">
        <v>0</v>
      </c>
      <c r="D20" s="1348">
        <v>683</v>
      </c>
      <c r="E20" s="1348">
        <v>631</v>
      </c>
      <c r="F20" s="1348">
        <v>735</v>
      </c>
      <c r="G20" s="1348">
        <v>672</v>
      </c>
      <c r="H20" s="1348">
        <v>720</v>
      </c>
      <c r="I20" s="1074"/>
    </row>
    <row r="21" spans="2:9" ht="18" customHeight="1" x14ac:dyDescent="0.2">
      <c r="B21" s="1219" t="s">
        <v>663</v>
      </c>
      <c r="C21" s="1219" t="s">
        <v>2011</v>
      </c>
      <c r="D21" s="1486">
        <v>44</v>
      </c>
      <c r="E21" s="1486">
        <v>22</v>
      </c>
      <c r="F21" s="1486">
        <v>40</v>
      </c>
      <c r="G21" s="1486">
        <v>47</v>
      </c>
      <c r="H21" s="1486">
        <v>29</v>
      </c>
      <c r="I21" s="1074"/>
    </row>
    <row r="22" spans="2:9" ht="18" customHeight="1" x14ac:dyDescent="0.2">
      <c r="B22" s="1181"/>
      <c r="C22" s="1219" t="s">
        <v>2012</v>
      </c>
      <c r="D22" s="1486">
        <v>16</v>
      </c>
      <c r="E22" s="1486">
        <v>15</v>
      </c>
      <c r="F22" s="1486">
        <v>18</v>
      </c>
      <c r="G22" s="1486">
        <v>18</v>
      </c>
      <c r="H22" s="1486">
        <v>17</v>
      </c>
      <c r="I22" s="1074"/>
    </row>
    <row r="23" spans="2:9" ht="18" customHeight="1" x14ac:dyDescent="0.2">
      <c r="B23" s="1181"/>
      <c r="C23" s="1219" t="s">
        <v>2013</v>
      </c>
      <c r="D23" s="1486">
        <v>0</v>
      </c>
      <c r="E23" s="1486">
        <v>1</v>
      </c>
      <c r="F23" s="1486">
        <v>3</v>
      </c>
      <c r="G23" s="1486">
        <v>0</v>
      </c>
      <c r="H23" s="1486">
        <v>3</v>
      </c>
      <c r="I23" s="1074"/>
    </row>
    <row r="24" spans="2:9" ht="18" customHeight="1" x14ac:dyDescent="0.2">
      <c r="B24" s="1181"/>
      <c r="C24" s="1219" t="s">
        <v>2014</v>
      </c>
      <c r="D24" s="1486">
        <v>34</v>
      </c>
      <c r="E24" s="1486">
        <v>20</v>
      </c>
      <c r="F24" s="1486">
        <v>10</v>
      </c>
      <c r="G24" s="1486">
        <v>23</v>
      </c>
      <c r="H24" s="1486">
        <v>27</v>
      </c>
      <c r="I24" s="1074"/>
    </row>
    <row r="25" spans="2:9" ht="18" customHeight="1" x14ac:dyDescent="0.2">
      <c r="B25" s="1181"/>
      <c r="C25" s="1219" t="s">
        <v>2015</v>
      </c>
      <c r="D25" s="1486">
        <v>6</v>
      </c>
      <c r="E25" s="1486">
        <v>6</v>
      </c>
      <c r="F25" s="1486">
        <v>2</v>
      </c>
      <c r="G25" s="1486">
        <v>5</v>
      </c>
      <c r="H25" s="1486">
        <v>4</v>
      </c>
      <c r="I25" s="1074"/>
    </row>
    <row r="26" spans="2:9" ht="18" customHeight="1" x14ac:dyDescent="0.2">
      <c r="B26" s="1181"/>
      <c r="C26" s="1219" t="s">
        <v>2016</v>
      </c>
      <c r="D26" s="1486">
        <v>45</v>
      </c>
      <c r="E26" s="1486">
        <v>33</v>
      </c>
      <c r="F26" s="1486">
        <v>32</v>
      </c>
      <c r="G26" s="1486">
        <v>34</v>
      </c>
      <c r="H26" s="1486">
        <v>21</v>
      </c>
      <c r="I26" s="1074"/>
    </row>
    <row r="27" spans="2:9" ht="18" customHeight="1" x14ac:dyDescent="0.25">
      <c r="B27" s="1443"/>
      <c r="C27" s="1370" t="s">
        <v>0</v>
      </c>
      <c r="D27" s="1348">
        <v>145</v>
      </c>
      <c r="E27" s="1348">
        <v>97</v>
      </c>
      <c r="F27" s="1348">
        <v>105</v>
      </c>
      <c r="G27" s="1348">
        <v>127</v>
      </c>
      <c r="H27" s="1348">
        <v>101</v>
      </c>
      <c r="I27" s="1074"/>
    </row>
    <row r="28" spans="2:9" ht="18" customHeight="1" x14ac:dyDescent="0.25">
      <c r="B28" s="1488" t="s">
        <v>2030</v>
      </c>
      <c r="C28" s="1219" t="s">
        <v>2011</v>
      </c>
      <c r="D28" s="1244">
        <v>475</v>
      </c>
      <c r="E28" s="1244">
        <v>528</v>
      </c>
      <c r="F28" s="1244">
        <v>463</v>
      </c>
      <c r="G28" s="1244">
        <v>723</v>
      </c>
      <c r="H28" s="1244">
        <v>582</v>
      </c>
      <c r="I28" s="1090"/>
    </row>
    <row r="29" spans="2:9" ht="18" customHeight="1" x14ac:dyDescent="0.25">
      <c r="B29" s="1488"/>
      <c r="C29" s="1219" t="s">
        <v>2012</v>
      </c>
      <c r="D29" s="1244">
        <v>321</v>
      </c>
      <c r="E29" s="1244">
        <v>378</v>
      </c>
      <c r="F29" s="1244">
        <v>243</v>
      </c>
      <c r="G29" s="1244">
        <v>313</v>
      </c>
      <c r="H29" s="1244">
        <v>265</v>
      </c>
      <c r="I29" s="1090"/>
    </row>
    <row r="30" spans="2:9" ht="18" customHeight="1" x14ac:dyDescent="0.25">
      <c r="B30" s="1488"/>
      <c r="C30" s="1219" t="s">
        <v>2013</v>
      </c>
      <c r="D30" s="1244">
        <v>23</v>
      </c>
      <c r="E30" s="1244">
        <v>38</v>
      </c>
      <c r="F30" s="1244">
        <v>20</v>
      </c>
      <c r="G30" s="1244">
        <v>36</v>
      </c>
      <c r="H30" s="1244">
        <v>37</v>
      </c>
      <c r="I30" s="1090"/>
    </row>
    <row r="31" spans="2:9" ht="18" customHeight="1" x14ac:dyDescent="0.25">
      <c r="B31" s="1488"/>
      <c r="C31" s="1219" t="s">
        <v>2014</v>
      </c>
      <c r="D31" s="1244">
        <v>234</v>
      </c>
      <c r="E31" s="1244">
        <v>195</v>
      </c>
      <c r="F31" s="1244">
        <v>195</v>
      </c>
      <c r="G31" s="1244">
        <v>173</v>
      </c>
      <c r="H31" s="1244">
        <v>211</v>
      </c>
      <c r="I31" s="1090"/>
    </row>
    <row r="32" spans="2:9" ht="18" customHeight="1" x14ac:dyDescent="0.25">
      <c r="B32" s="1488"/>
      <c r="C32" s="1219" t="s">
        <v>2015</v>
      </c>
      <c r="D32" s="1244">
        <v>63</v>
      </c>
      <c r="E32" s="1244">
        <v>65</v>
      </c>
      <c r="F32" s="1244">
        <v>59</v>
      </c>
      <c r="G32" s="1244">
        <v>48</v>
      </c>
      <c r="H32" s="1244">
        <v>53</v>
      </c>
      <c r="I32" s="1090"/>
    </row>
    <row r="33" spans="2:10" ht="18" customHeight="1" x14ac:dyDescent="0.25">
      <c r="B33" s="1488"/>
      <c r="C33" s="1219" t="s">
        <v>2016</v>
      </c>
      <c r="D33" s="1244">
        <v>387</v>
      </c>
      <c r="E33" s="1244">
        <v>353</v>
      </c>
      <c r="F33" s="1244">
        <v>570</v>
      </c>
      <c r="G33" s="1244">
        <v>265</v>
      </c>
      <c r="H33" s="1244">
        <v>302</v>
      </c>
      <c r="I33" s="1090"/>
    </row>
    <row r="34" spans="2:10" ht="18" customHeight="1" x14ac:dyDescent="0.25">
      <c r="B34" s="1443"/>
      <c r="C34" s="1370" t="s">
        <v>0</v>
      </c>
      <c r="D34" s="1348">
        <v>1503</v>
      </c>
      <c r="E34" s="1348">
        <v>1557</v>
      </c>
      <c r="F34" s="1348">
        <v>1550</v>
      </c>
      <c r="G34" s="1348">
        <v>1558</v>
      </c>
      <c r="H34" s="1348">
        <v>1450</v>
      </c>
      <c r="I34" s="1074"/>
      <c r="J34" s="1124"/>
    </row>
    <row r="35" spans="2:10" ht="18" customHeight="1" x14ac:dyDescent="0.25">
      <c r="B35" s="1488" t="s">
        <v>2031</v>
      </c>
      <c r="C35" s="1219" t="s">
        <v>2011</v>
      </c>
      <c r="D35" s="1182">
        <v>153</v>
      </c>
      <c r="E35" s="1182">
        <v>83</v>
      </c>
      <c r="F35" s="1182">
        <v>90</v>
      </c>
      <c r="G35" s="1182">
        <v>93</v>
      </c>
      <c r="H35" s="1182">
        <v>88</v>
      </c>
      <c r="I35" s="1489"/>
    </row>
    <row r="36" spans="2:10" ht="18" customHeight="1" x14ac:dyDescent="0.2">
      <c r="B36" s="1181"/>
      <c r="C36" s="1219" t="s">
        <v>2012</v>
      </c>
      <c r="D36" s="1182">
        <v>78</v>
      </c>
      <c r="E36" s="1182">
        <v>69</v>
      </c>
      <c r="F36" s="1182">
        <v>71</v>
      </c>
      <c r="G36" s="1182">
        <v>55</v>
      </c>
      <c r="H36" s="1182">
        <v>90</v>
      </c>
      <c r="I36" s="1489"/>
    </row>
    <row r="37" spans="2:10" ht="18" customHeight="1" x14ac:dyDescent="0.2">
      <c r="B37" s="1181"/>
      <c r="C37" s="1219" t="s">
        <v>2013</v>
      </c>
      <c r="D37" s="1182">
        <v>6</v>
      </c>
      <c r="E37" s="1182">
        <v>8</v>
      </c>
      <c r="F37" s="1182">
        <v>9</v>
      </c>
      <c r="G37" s="1182">
        <v>12</v>
      </c>
      <c r="H37" s="1182">
        <v>11</v>
      </c>
      <c r="I37" s="1489"/>
    </row>
    <row r="38" spans="2:10" ht="18" customHeight="1" x14ac:dyDescent="0.2">
      <c r="B38" s="1181"/>
      <c r="C38" s="1219" t="s">
        <v>2014</v>
      </c>
      <c r="D38" s="1182">
        <v>73</v>
      </c>
      <c r="E38" s="1182">
        <v>61</v>
      </c>
      <c r="F38" s="1182">
        <v>45</v>
      </c>
      <c r="G38" s="1182">
        <v>49</v>
      </c>
      <c r="H38" s="1182">
        <v>40</v>
      </c>
      <c r="I38" s="1489"/>
    </row>
    <row r="39" spans="2:10" ht="18" customHeight="1" x14ac:dyDescent="0.2">
      <c r="B39" s="1181"/>
      <c r="C39" s="1219" t="s">
        <v>2015</v>
      </c>
      <c r="D39" s="1182">
        <v>20</v>
      </c>
      <c r="E39" s="1182">
        <v>9</v>
      </c>
      <c r="F39" s="1182">
        <v>16</v>
      </c>
      <c r="G39" s="1182">
        <v>8</v>
      </c>
      <c r="H39" s="1182">
        <v>9</v>
      </c>
      <c r="I39" s="1489"/>
    </row>
    <row r="40" spans="2:10" ht="18" customHeight="1" x14ac:dyDescent="0.2">
      <c r="B40" s="1181"/>
      <c r="C40" s="1219" t="s">
        <v>2016</v>
      </c>
      <c r="D40" s="1182">
        <v>109</v>
      </c>
      <c r="E40" s="1182">
        <v>74</v>
      </c>
      <c r="F40" s="1182">
        <v>63</v>
      </c>
      <c r="G40" s="1182">
        <v>64</v>
      </c>
      <c r="H40" s="1182">
        <v>39</v>
      </c>
    </row>
    <row r="41" spans="2:10" ht="18" customHeight="1" x14ac:dyDescent="0.25">
      <c r="B41" s="1443"/>
      <c r="C41" s="1370" t="s">
        <v>0</v>
      </c>
      <c r="D41" s="1348">
        <v>439</v>
      </c>
      <c r="E41" s="1348">
        <v>304</v>
      </c>
      <c r="F41" s="1348">
        <v>294</v>
      </c>
      <c r="G41" s="1348">
        <v>281</v>
      </c>
      <c r="H41" s="1348">
        <v>277</v>
      </c>
      <c r="I41" s="1074"/>
    </row>
    <row r="42" spans="2:10" ht="18" customHeight="1" x14ac:dyDescent="0.25">
      <c r="B42" s="1488" t="s">
        <v>2020</v>
      </c>
      <c r="C42" s="1219" t="s">
        <v>2011</v>
      </c>
      <c r="D42" s="1244">
        <v>628</v>
      </c>
      <c r="E42" s="1244">
        <v>611</v>
      </c>
      <c r="F42" s="1244">
        <v>553</v>
      </c>
      <c r="G42" s="1244">
        <v>816</v>
      </c>
      <c r="H42" s="1244">
        <v>670</v>
      </c>
      <c r="I42" s="1090"/>
    </row>
    <row r="43" spans="2:10" ht="18" customHeight="1" x14ac:dyDescent="0.2">
      <c r="B43" s="1199"/>
      <c r="C43" s="1219" t="s">
        <v>2012</v>
      </c>
      <c r="D43" s="1244">
        <v>399</v>
      </c>
      <c r="E43" s="1244">
        <v>447</v>
      </c>
      <c r="F43" s="1244">
        <v>314</v>
      </c>
      <c r="G43" s="1244">
        <v>368</v>
      </c>
      <c r="H43" s="1244">
        <v>355</v>
      </c>
      <c r="I43" s="1090"/>
    </row>
    <row r="44" spans="2:10" ht="18" customHeight="1" x14ac:dyDescent="0.2">
      <c r="B44" s="1199"/>
      <c r="C44" s="1219" t="s">
        <v>2013</v>
      </c>
      <c r="D44" s="1244">
        <v>29</v>
      </c>
      <c r="E44" s="1244">
        <v>46</v>
      </c>
      <c r="F44" s="1244">
        <v>29</v>
      </c>
      <c r="G44" s="1244">
        <v>48</v>
      </c>
      <c r="H44" s="1244">
        <v>48</v>
      </c>
      <c r="I44" s="1090"/>
    </row>
    <row r="45" spans="2:10" ht="18" customHeight="1" x14ac:dyDescent="0.2">
      <c r="B45" s="1199"/>
      <c r="C45" s="1219" t="s">
        <v>2014</v>
      </c>
      <c r="D45" s="1244">
        <v>307</v>
      </c>
      <c r="E45" s="1244">
        <v>256</v>
      </c>
      <c r="F45" s="1244">
        <v>240</v>
      </c>
      <c r="G45" s="1244">
        <v>222</v>
      </c>
      <c r="H45" s="1244">
        <v>251</v>
      </c>
      <c r="I45" s="1090"/>
    </row>
    <row r="46" spans="2:10" ht="18" customHeight="1" x14ac:dyDescent="0.2">
      <c r="B46" s="1199"/>
      <c r="C46" s="1219" t="s">
        <v>2015</v>
      </c>
      <c r="D46" s="1244">
        <v>83</v>
      </c>
      <c r="E46" s="1244">
        <v>74</v>
      </c>
      <c r="F46" s="1244">
        <v>75</v>
      </c>
      <c r="G46" s="1244">
        <v>56</v>
      </c>
      <c r="H46" s="1244">
        <v>62</v>
      </c>
      <c r="I46" s="1090"/>
    </row>
    <row r="47" spans="2:10" ht="18" customHeight="1" x14ac:dyDescent="0.2">
      <c r="B47" s="1199"/>
      <c r="C47" s="1219" t="s">
        <v>2016</v>
      </c>
      <c r="D47" s="1244">
        <v>496</v>
      </c>
      <c r="E47" s="1244">
        <v>427</v>
      </c>
      <c r="F47" s="1244">
        <v>633</v>
      </c>
      <c r="G47" s="1244">
        <v>329</v>
      </c>
      <c r="H47" s="1244">
        <v>341</v>
      </c>
      <c r="I47" s="1090"/>
    </row>
    <row r="48" spans="2:10" ht="18" customHeight="1" x14ac:dyDescent="0.25">
      <c r="B48" s="1436"/>
      <c r="C48" s="1370" t="s">
        <v>0</v>
      </c>
      <c r="D48" s="1348">
        <v>1942</v>
      </c>
      <c r="E48" s="1348">
        <v>1861</v>
      </c>
      <c r="F48" s="1348">
        <v>1844</v>
      </c>
      <c r="G48" s="1348">
        <v>1839</v>
      </c>
      <c r="H48" s="1348">
        <v>1727</v>
      </c>
      <c r="I48" s="1074"/>
    </row>
    <row r="49" spans="2:8" ht="15" x14ac:dyDescent="0.2">
      <c r="B49" s="1025"/>
      <c r="D49" s="1163"/>
      <c r="E49" s="1163"/>
      <c r="F49" s="1163"/>
      <c r="G49" s="1163"/>
      <c r="H49" s="1163"/>
    </row>
  </sheetData>
  <mergeCells count="3">
    <mergeCell ref="B2:H2"/>
    <mergeCell ref="B3:H3"/>
    <mergeCell ref="B4:H4"/>
  </mergeCells>
  <hyperlinks>
    <hyperlink ref="I2" location="'Indice Total'!A7" display="Volver" xr:uid="{00000000-0004-0000-3000-000000000000}"/>
  </hyperlinks>
  <pageMargins left="0.9055118110236221" right="0.9055118110236221" top="0.74803149606299213" bottom="0.35433070866141736" header="0.31496062992125984" footer="0.31496062992125984"/>
  <pageSetup scale="7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499984740745262"/>
    <pageSetUpPr fitToPage="1"/>
  </sheetPr>
  <dimension ref="A1:J40"/>
  <sheetViews>
    <sheetView showGridLines="0" zoomScale="90" zoomScaleNormal="90" workbookViewId="0"/>
  </sheetViews>
  <sheetFormatPr baseColWidth="10" defaultColWidth="9.140625" defaultRowHeight="12.75" x14ac:dyDescent="0.25"/>
  <cols>
    <col min="1" max="1" width="18.5703125" style="1008" customWidth="1"/>
    <col min="2" max="2" width="39.85546875" style="1008" customWidth="1"/>
    <col min="3" max="7" width="16.85546875" style="1008" customWidth="1"/>
    <col min="8" max="8" width="13.28515625" style="1008" bestFit="1" customWidth="1"/>
    <col min="9" max="16384" width="9.140625" style="1008"/>
  </cols>
  <sheetData>
    <row r="1" spans="1:10" ht="42.95" customHeight="1" x14ac:dyDescent="0.25">
      <c r="A1"/>
      <c r="C1" s="1009"/>
      <c r="D1" s="1009"/>
      <c r="E1" s="1009"/>
      <c r="F1" s="1009"/>
      <c r="G1" s="1009"/>
    </row>
    <row r="2" spans="1:10" ht="18" x14ac:dyDescent="0.25">
      <c r="B2" s="1721" t="s">
        <v>1715</v>
      </c>
      <c r="C2" s="1722"/>
      <c r="D2" s="1722"/>
      <c r="E2" s="1722"/>
      <c r="F2" s="1722"/>
      <c r="G2" s="1722"/>
      <c r="H2" s="1" t="s">
        <v>16</v>
      </c>
    </row>
    <row r="3" spans="1:10" ht="30" customHeight="1" x14ac:dyDescent="0.2">
      <c r="B3" s="1723" t="s">
        <v>1716</v>
      </c>
      <c r="C3" s="1724"/>
      <c r="D3" s="1724"/>
      <c r="E3" s="1725"/>
      <c r="F3" s="1725"/>
      <c r="G3" s="1725"/>
    </row>
    <row r="4" spans="1:10" ht="19.149999999999999" customHeight="1" thickBot="1" x14ac:dyDescent="0.3">
      <c r="B4" s="1726" t="s">
        <v>1717</v>
      </c>
      <c r="C4" s="1727"/>
      <c r="D4" s="1727"/>
      <c r="E4" s="1727"/>
      <c r="F4" s="1727"/>
      <c r="G4" s="1727"/>
    </row>
    <row r="5" spans="1:10" ht="13.5" customHeight="1" x14ac:dyDescent="0.25">
      <c r="B5" s="1010"/>
      <c r="C5" s="1010"/>
      <c r="D5" s="1011"/>
      <c r="E5" s="1010"/>
      <c r="F5" s="1010"/>
      <c r="G5" s="1010"/>
    </row>
    <row r="6" spans="1:10" ht="25.5" customHeight="1" x14ac:dyDescent="0.25">
      <c r="B6" s="1012" t="s">
        <v>1718</v>
      </c>
      <c r="C6" s="1013">
        <v>2016</v>
      </c>
      <c r="D6" s="1013">
        <v>2017</v>
      </c>
      <c r="E6" s="1013">
        <v>2018</v>
      </c>
      <c r="F6" s="1013">
        <v>2019</v>
      </c>
      <c r="G6" s="1013">
        <v>2020</v>
      </c>
      <c r="H6" s="1014"/>
    </row>
    <row r="7" spans="1:10" ht="24.75" customHeight="1" x14ac:dyDescent="0.25">
      <c r="B7" s="1015" t="s">
        <v>1719</v>
      </c>
      <c r="C7" s="1016"/>
      <c r="D7" s="1016"/>
      <c r="E7" s="1016"/>
      <c r="F7" s="1016"/>
      <c r="G7" s="1016"/>
      <c r="H7" s="1014"/>
    </row>
    <row r="8" spans="1:10" ht="18" customHeight="1" x14ac:dyDescent="0.2">
      <c r="B8" s="1017" t="s">
        <v>1720</v>
      </c>
      <c r="C8" s="1018">
        <v>2403076.3333333335</v>
      </c>
      <c r="D8" s="1018">
        <v>2439292.9166666665</v>
      </c>
      <c r="E8" s="1018">
        <v>2543349.6666666665</v>
      </c>
      <c r="F8" s="1018">
        <v>2620560.4166666665</v>
      </c>
      <c r="G8" s="1018">
        <v>2557743.3333333335</v>
      </c>
      <c r="H8" s="1014"/>
      <c r="I8" s="1009"/>
    </row>
    <row r="9" spans="1:10" ht="18" customHeight="1" x14ac:dyDescent="0.2">
      <c r="B9" s="1017" t="s">
        <v>1721</v>
      </c>
      <c r="C9" s="1018">
        <v>1979390.75</v>
      </c>
      <c r="D9" s="1018">
        <v>2031198.0833333333</v>
      </c>
      <c r="E9" s="1018">
        <v>2108512.9166666665</v>
      </c>
      <c r="F9" s="1018">
        <v>2154415.25</v>
      </c>
      <c r="G9" s="1018">
        <v>2033667.6666666667</v>
      </c>
      <c r="H9" s="1014"/>
      <c r="I9" s="1009"/>
    </row>
    <row r="10" spans="1:10" ht="18" customHeight="1" x14ac:dyDescent="0.2">
      <c r="B10" s="1017" t="s">
        <v>663</v>
      </c>
      <c r="C10" s="1018">
        <v>563891.41666666663</v>
      </c>
      <c r="D10" s="1018">
        <v>579327.41666666663</v>
      </c>
      <c r="E10" s="1018">
        <v>581030.08333333337</v>
      </c>
      <c r="F10" s="1018">
        <v>590318.75</v>
      </c>
      <c r="G10" s="1018">
        <v>540404</v>
      </c>
      <c r="H10" s="1014"/>
      <c r="I10" s="1019"/>
      <c r="J10" s="1019"/>
    </row>
    <row r="11" spans="1:10" ht="18" customHeight="1" x14ac:dyDescent="0.25">
      <c r="B11" s="1020" t="s">
        <v>1722</v>
      </c>
      <c r="C11" s="1021">
        <v>4946358.5000000009</v>
      </c>
      <c r="D11" s="1021">
        <v>5049818.416666667</v>
      </c>
      <c r="E11" s="1021">
        <v>5232892.666666666</v>
      </c>
      <c r="F11" s="1021">
        <v>5365294.416666666</v>
      </c>
      <c r="G11" s="1021">
        <v>5131815</v>
      </c>
      <c r="H11" s="1009"/>
      <c r="I11" s="1009"/>
      <c r="J11" s="1019"/>
    </row>
    <row r="12" spans="1:10" ht="18" customHeight="1" x14ac:dyDescent="0.2">
      <c r="B12" s="1022" t="s">
        <v>1723</v>
      </c>
      <c r="C12" s="1018">
        <v>790070.58333333337</v>
      </c>
      <c r="D12" s="1018">
        <v>761498.91666666663</v>
      </c>
      <c r="E12" s="1018">
        <v>873033.58333333337</v>
      </c>
      <c r="F12" s="1018">
        <v>1204953.25</v>
      </c>
      <c r="G12" s="1018">
        <v>1429056.1666666667</v>
      </c>
      <c r="H12" s="1014"/>
      <c r="I12" s="1009"/>
      <c r="J12" s="1009"/>
    </row>
    <row r="13" spans="1:10" ht="18" customHeight="1" x14ac:dyDescent="0.25">
      <c r="B13" s="1020" t="s">
        <v>0</v>
      </c>
      <c r="C13" s="1021">
        <v>5736429.083333334</v>
      </c>
      <c r="D13" s="1021">
        <v>5811317.333333334</v>
      </c>
      <c r="E13" s="1021">
        <v>6105926.2499999991</v>
      </c>
      <c r="F13" s="1021">
        <v>6570247.666666666</v>
      </c>
      <c r="G13" s="1021">
        <v>6560871.166666667</v>
      </c>
      <c r="H13" s="1014"/>
      <c r="I13" s="1009"/>
    </row>
    <row r="14" spans="1:10" ht="12.75" customHeight="1" x14ac:dyDescent="0.25">
      <c r="B14" s="1023" t="s">
        <v>1724</v>
      </c>
      <c r="C14" s="1023"/>
      <c r="D14" s="1023"/>
      <c r="E14" s="1023"/>
      <c r="F14" s="1023"/>
      <c r="G14" s="1023"/>
      <c r="H14" s="1024"/>
      <c r="I14" s="1024"/>
      <c r="J14" s="1024"/>
    </row>
    <row r="15" spans="1:10" ht="12.75" customHeight="1" x14ac:dyDescent="0.2">
      <c r="B15" s="1025" t="s">
        <v>1725</v>
      </c>
      <c r="C15" s="1025"/>
      <c r="D15" s="1025"/>
      <c r="E15" s="1025"/>
      <c r="F15" s="1025"/>
      <c r="G15" s="1025"/>
      <c r="H15" s="1009"/>
    </row>
    <row r="16" spans="1:10" ht="12" customHeight="1" x14ac:dyDescent="0.2">
      <c r="B16" s="1025" t="s">
        <v>1726</v>
      </c>
      <c r="C16" s="1025"/>
      <c r="D16" s="1025"/>
      <c r="E16" s="1025"/>
      <c r="F16" s="1025"/>
      <c r="G16" s="1025"/>
      <c r="H16" s="1009"/>
    </row>
    <row r="17" spans="2:10" ht="25.5" customHeight="1" x14ac:dyDescent="0.25">
      <c r="B17" s="1728" t="s">
        <v>1727</v>
      </c>
      <c r="C17" s="1728"/>
      <c r="D17" s="1728"/>
      <c r="E17" s="1729"/>
      <c r="F17" s="1729"/>
      <c r="G17" s="1729"/>
      <c r="H17" s="1009"/>
    </row>
    <row r="18" spans="2:10" ht="36.75" customHeight="1" x14ac:dyDescent="0.25">
      <c r="B18" s="1728" t="s">
        <v>1728</v>
      </c>
      <c r="C18" s="1728"/>
      <c r="D18" s="1728"/>
      <c r="E18" s="1729"/>
      <c r="F18" s="1729"/>
      <c r="G18" s="1729"/>
      <c r="H18" s="1009"/>
    </row>
    <row r="19" spans="2:10" ht="18" customHeight="1" x14ac:dyDescent="0.25">
      <c r="B19" s="1026"/>
      <c r="C19" s="1027"/>
      <c r="D19" s="1028"/>
      <c r="E19" s="1027"/>
      <c r="F19" s="1027"/>
      <c r="G19" s="1029"/>
      <c r="H19" s="1009"/>
    </row>
    <row r="20" spans="2:10" ht="18" customHeight="1" x14ac:dyDescent="0.25">
      <c r="B20" s="1730" t="s">
        <v>1729</v>
      </c>
      <c r="C20" s="1731"/>
      <c r="D20" s="1731"/>
      <c r="E20" s="1731"/>
      <c r="F20" s="1731"/>
      <c r="G20" s="1731"/>
      <c r="H20" s="1" t="s">
        <v>16</v>
      </c>
    </row>
    <row r="21" spans="2:10" ht="36" customHeight="1" x14ac:dyDescent="0.2">
      <c r="B21" s="1713" t="s">
        <v>1730</v>
      </c>
      <c r="C21" s="1714"/>
      <c r="D21" s="1714"/>
      <c r="E21" s="1715"/>
      <c r="F21" s="1715"/>
      <c r="G21" s="1715"/>
      <c r="H21" s="1"/>
    </row>
    <row r="22" spans="2:10" ht="19.149999999999999" customHeight="1" thickBot="1" x14ac:dyDescent="0.3">
      <c r="B22" s="1716" t="s">
        <v>1717</v>
      </c>
      <c r="C22" s="1717"/>
      <c r="D22" s="1717"/>
      <c r="E22" s="1717"/>
      <c r="F22" s="1717"/>
      <c r="G22" s="1717"/>
    </row>
    <row r="23" spans="2:10" ht="22.5" customHeight="1" x14ac:dyDescent="0.25">
      <c r="B23" s="1030"/>
      <c r="C23" s="1031"/>
      <c r="D23" s="1031"/>
      <c r="E23" s="1010"/>
      <c r="F23" s="1010"/>
      <c r="G23" s="1010"/>
    </row>
    <row r="24" spans="2:10" ht="25.5" customHeight="1" x14ac:dyDescent="0.25">
      <c r="B24" s="1012" t="s">
        <v>1718</v>
      </c>
      <c r="C24" s="1013">
        <v>2016</v>
      </c>
      <c r="D24" s="1013">
        <v>2017</v>
      </c>
      <c r="E24" s="1013">
        <v>2018</v>
      </c>
      <c r="F24" s="1013">
        <v>2019</v>
      </c>
      <c r="G24" s="1013">
        <v>2020</v>
      </c>
    </row>
    <row r="25" spans="2:10" ht="21" customHeight="1" x14ac:dyDescent="0.25">
      <c r="B25" s="1015" t="s">
        <v>1731</v>
      </c>
      <c r="C25" s="1016"/>
      <c r="D25" s="1016"/>
      <c r="E25" s="1016"/>
      <c r="F25" s="1016"/>
      <c r="G25" s="1016"/>
    </row>
    <row r="26" spans="2:10" ht="18" customHeight="1" x14ac:dyDescent="0.2">
      <c r="B26" s="1022" t="s">
        <v>661</v>
      </c>
      <c r="C26" s="1018">
        <v>61599.75</v>
      </c>
      <c r="D26" s="1018">
        <v>65910.25</v>
      </c>
      <c r="E26" s="1018">
        <v>71489.833333333328</v>
      </c>
      <c r="F26" s="1018">
        <v>75364.916666666672</v>
      </c>
      <c r="G26" s="1018">
        <v>82015.083333333328</v>
      </c>
      <c r="H26" s="1019"/>
      <c r="I26" s="1019"/>
      <c r="J26" s="1019"/>
    </row>
    <row r="27" spans="2:10" ht="18" customHeight="1" x14ac:dyDescent="0.2">
      <c r="B27" s="1017" t="s">
        <v>1721</v>
      </c>
      <c r="C27" s="1018">
        <v>97428</v>
      </c>
      <c r="D27" s="1018">
        <v>98907.666666666672</v>
      </c>
      <c r="E27" s="1018">
        <v>96953.416666666672</v>
      </c>
      <c r="F27" s="1018">
        <v>93334.916666666672</v>
      </c>
      <c r="G27" s="1018">
        <v>91058.083333333328</v>
      </c>
      <c r="H27" s="1019"/>
      <c r="I27" s="1019"/>
      <c r="J27" s="1019"/>
    </row>
    <row r="28" spans="2:10" ht="18" customHeight="1" x14ac:dyDescent="0.2">
      <c r="B28" s="1017" t="s">
        <v>663</v>
      </c>
      <c r="C28" s="1018">
        <v>15311.666666666701</v>
      </c>
      <c r="D28" s="1018">
        <v>14979.333333333334</v>
      </c>
      <c r="E28" s="1018">
        <v>15223.666666666666</v>
      </c>
      <c r="F28" s="1018">
        <v>17096.083333333332</v>
      </c>
      <c r="G28" s="1018">
        <v>16101.083333333334</v>
      </c>
      <c r="H28" s="1019"/>
      <c r="I28" s="1019"/>
      <c r="J28" s="1019"/>
    </row>
    <row r="29" spans="2:10" ht="18" customHeight="1" x14ac:dyDescent="0.25">
      <c r="B29" s="1020" t="s">
        <v>1732</v>
      </c>
      <c r="C29" s="1021">
        <v>174339.41666666669</v>
      </c>
      <c r="D29" s="1021">
        <v>179797.25000000003</v>
      </c>
      <c r="E29" s="1021">
        <v>183666.91666666666</v>
      </c>
      <c r="F29" s="1021">
        <v>185795.91666666669</v>
      </c>
      <c r="G29" s="1021">
        <v>189174.25</v>
      </c>
      <c r="I29" s="1019"/>
      <c r="J29" s="1019"/>
    </row>
    <row r="30" spans="2:10" ht="18" customHeight="1" x14ac:dyDescent="0.2">
      <c r="B30" s="1017" t="s">
        <v>1733</v>
      </c>
      <c r="C30" s="1018">
        <v>359676.75</v>
      </c>
      <c r="D30" s="1018">
        <v>336570.75</v>
      </c>
      <c r="E30" s="1018">
        <v>344768.58333333331</v>
      </c>
      <c r="F30" s="1018">
        <v>628912.83333333337</v>
      </c>
      <c r="G30" s="1018">
        <v>870076.41666666663</v>
      </c>
      <c r="H30" s="1019"/>
      <c r="I30" s="1019"/>
      <c r="J30" s="1019"/>
    </row>
    <row r="31" spans="2:10" ht="18" customHeight="1" x14ac:dyDescent="0.25">
      <c r="B31" s="1020" t="s">
        <v>0</v>
      </c>
      <c r="C31" s="1021">
        <v>534016.16666666674</v>
      </c>
      <c r="D31" s="1021">
        <v>516368</v>
      </c>
      <c r="E31" s="1021">
        <v>528435.5</v>
      </c>
      <c r="F31" s="1021">
        <v>814708.75</v>
      </c>
      <c r="G31" s="1021">
        <v>1059250.6666666665</v>
      </c>
      <c r="H31" s="1019"/>
    </row>
    <row r="32" spans="2:10" ht="13.9" customHeight="1" x14ac:dyDescent="0.25">
      <c r="B32" s="1032" t="s">
        <v>1734</v>
      </c>
      <c r="C32" s="1033"/>
      <c r="D32" s="1033"/>
      <c r="E32" s="1033"/>
      <c r="F32" s="1033"/>
      <c r="G32" s="1033"/>
      <c r="H32" s="1009"/>
      <c r="I32" s="1009"/>
      <c r="J32" s="1009"/>
    </row>
    <row r="33" spans="2:10" ht="36.75" customHeight="1" x14ac:dyDescent="0.25">
      <c r="B33" s="1718" t="s">
        <v>1735</v>
      </c>
      <c r="C33" s="1718"/>
      <c r="D33" s="1718"/>
      <c r="E33" s="1718"/>
      <c r="F33" s="1718"/>
      <c r="G33" s="1718"/>
      <c r="H33" s="1009"/>
      <c r="I33" s="1009"/>
      <c r="J33" s="1009"/>
    </row>
    <row r="34" spans="2:10" x14ac:dyDescent="0.25">
      <c r="B34" s="1719" t="s">
        <v>1736</v>
      </c>
      <c r="C34" s="1719"/>
      <c r="D34" s="1719"/>
      <c r="E34" s="1720"/>
      <c r="F34" s="1720"/>
      <c r="G34" s="1720"/>
    </row>
    <row r="36" spans="2:10" x14ac:dyDescent="0.25">
      <c r="D36" s="1019"/>
      <c r="E36" s="1019"/>
      <c r="F36" s="1009"/>
      <c r="G36" s="1009"/>
    </row>
    <row r="37" spans="2:10" x14ac:dyDescent="0.25">
      <c r="C37" s="1019"/>
      <c r="D37" s="1019"/>
      <c r="E37" s="1019"/>
      <c r="F37" s="1019"/>
      <c r="G37" s="1019"/>
    </row>
    <row r="38" spans="2:10" x14ac:dyDescent="0.25">
      <c r="D38" s="1019"/>
      <c r="E38" s="1019"/>
      <c r="F38" s="1019"/>
      <c r="G38" s="1019"/>
    </row>
    <row r="39" spans="2:10" x14ac:dyDescent="0.25">
      <c r="D39" s="1019"/>
      <c r="E39" s="1019"/>
      <c r="F39" s="1019"/>
      <c r="G39" s="1019"/>
    </row>
    <row r="40" spans="2:10" x14ac:dyDescent="0.25">
      <c r="D40" s="1019"/>
      <c r="E40" s="1019"/>
      <c r="F40" s="1019"/>
      <c r="G40" s="1019"/>
    </row>
  </sheetData>
  <mergeCells count="10">
    <mergeCell ref="B21:G21"/>
    <mergeCell ref="B22:G22"/>
    <mergeCell ref="B33:G33"/>
    <mergeCell ref="B34:G34"/>
    <mergeCell ref="B2:G2"/>
    <mergeCell ref="B3:G3"/>
    <mergeCell ref="B4:G4"/>
    <mergeCell ref="B17:G17"/>
    <mergeCell ref="B18:G18"/>
    <mergeCell ref="B20:G20"/>
  </mergeCells>
  <hyperlinks>
    <hyperlink ref="H2" location="'Indice Total'!A7" display="Volver" xr:uid="{00000000-0004-0000-0400-000000000000}"/>
    <hyperlink ref="H20" location="'Indice Total'!A7" display="Volver" xr:uid="{00000000-0004-0000-0400-000001000000}"/>
  </hyperlinks>
  <pageMargins left="0.70866141732283472" right="0.70866141732283472" top="1.1417322834645669" bottom="0.74803149606299213" header="0.31496062992125984" footer="0.31496062992125984"/>
  <pageSetup scale="84"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0" tint="-0.499984740745262"/>
    <pageSetUpPr fitToPage="1"/>
  </sheetPr>
  <dimension ref="B1:I47"/>
  <sheetViews>
    <sheetView showGridLines="0" zoomScale="90" zoomScaleNormal="90" workbookViewId="0"/>
  </sheetViews>
  <sheetFormatPr baseColWidth="10" defaultColWidth="11.42578125" defaultRowHeight="15" x14ac:dyDescent="0.2"/>
  <cols>
    <col min="1" max="1" width="18.28515625" style="1139" customWidth="1"/>
    <col min="2" max="2" width="6.28515625" style="1139" customWidth="1"/>
    <col min="3" max="3" width="2" style="1139" customWidth="1"/>
    <col min="4" max="4" width="17.140625" style="1139" customWidth="1"/>
    <col min="5" max="5" width="27.140625" style="1139" customWidth="1"/>
    <col min="6" max="6" width="32.140625" style="1139" customWidth="1"/>
    <col min="7" max="7" width="32" style="1139" customWidth="1"/>
    <col min="8" max="8" width="10.140625" style="1139" customWidth="1"/>
    <col min="9" max="256" width="11.42578125" style="1139"/>
    <col min="257" max="257" width="6.28515625" style="1139" customWidth="1"/>
    <col min="258" max="258" width="2" style="1139" customWidth="1"/>
    <col min="259" max="259" width="13.28515625" style="1139" customWidth="1"/>
    <col min="260" max="260" width="22" style="1139" bestFit="1" customWidth="1"/>
    <col min="261" max="261" width="3.7109375" style="1139" customWidth="1"/>
    <col min="262" max="262" width="26.42578125" style="1139" customWidth="1"/>
    <col min="263" max="263" width="27.42578125" style="1139" customWidth="1"/>
    <col min="264" max="264" width="4.28515625" style="1139" customWidth="1"/>
    <col min="265" max="512" width="11.42578125" style="1139"/>
    <col min="513" max="513" width="6.28515625" style="1139" customWidth="1"/>
    <col min="514" max="514" width="2" style="1139" customWidth="1"/>
    <col min="515" max="515" width="13.28515625" style="1139" customWidth="1"/>
    <col min="516" max="516" width="22" style="1139" bestFit="1" customWidth="1"/>
    <col min="517" max="517" width="3.7109375" style="1139" customWidth="1"/>
    <col min="518" max="518" width="26.42578125" style="1139" customWidth="1"/>
    <col min="519" max="519" width="27.42578125" style="1139" customWidth="1"/>
    <col min="520" max="520" width="4.28515625" style="1139" customWidth="1"/>
    <col min="521" max="768" width="11.42578125" style="1139"/>
    <col min="769" max="769" width="6.28515625" style="1139" customWidth="1"/>
    <col min="770" max="770" width="2" style="1139" customWidth="1"/>
    <col min="771" max="771" width="13.28515625" style="1139" customWidth="1"/>
    <col min="772" max="772" width="22" style="1139" bestFit="1" customWidth="1"/>
    <col min="773" max="773" width="3.7109375" style="1139" customWidth="1"/>
    <col min="774" max="774" width="26.42578125" style="1139" customWidth="1"/>
    <col min="775" max="775" width="27.42578125" style="1139" customWidth="1"/>
    <col min="776" max="776" width="4.28515625" style="1139" customWidth="1"/>
    <col min="777" max="1024" width="11.42578125" style="1139"/>
    <col min="1025" max="1025" width="6.28515625" style="1139" customWidth="1"/>
    <col min="1026" max="1026" width="2" style="1139" customWidth="1"/>
    <col min="1027" max="1027" width="13.28515625" style="1139" customWidth="1"/>
    <col min="1028" max="1028" width="22" style="1139" bestFit="1" customWidth="1"/>
    <col min="1029" max="1029" width="3.7109375" style="1139" customWidth="1"/>
    <col min="1030" max="1030" width="26.42578125" style="1139" customWidth="1"/>
    <col min="1031" max="1031" width="27.42578125" style="1139" customWidth="1"/>
    <col min="1032" max="1032" width="4.28515625" style="1139" customWidth="1"/>
    <col min="1033" max="1280" width="11.42578125" style="1139"/>
    <col min="1281" max="1281" width="6.28515625" style="1139" customWidth="1"/>
    <col min="1282" max="1282" width="2" style="1139" customWidth="1"/>
    <col min="1283" max="1283" width="13.28515625" style="1139" customWidth="1"/>
    <col min="1284" max="1284" width="22" style="1139" bestFit="1" customWidth="1"/>
    <col min="1285" max="1285" width="3.7109375" style="1139" customWidth="1"/>
    <col min="1286" max="1286" width="26.42578125" style="1139" customWidth="1"/>
    <col min="1287" max="1287" width="27.42578125" style="1139" customWidth="1"/>
    <col min="1288" max="1288" width="4.28515625" style="1139" customWidth="1"/>
    <col min="1289" max="1536" width="11.42578125" style="1139"/>
    <col min="1537" max="1537" width="6.28515625" style="1139" customWidth="1"/>
    <col min="1538" max="1538" width="2" style="1139" customWidth="1"/>
    <col min="1539" max="1539" width="13.28515625" style="1139" customWidth="1"/>
    <col min="1540" max="1540" width="22" style="1139" bestFit="1" customWidth="1"/>
    <col min="1541" max="1541" width="3.7109375" style="1139" customWidth="1"/>
    <col min="1542" max="1542" width="26.42578125" style="1139" customWidth="1"/>
    <col min="1543" max="1543" width="27.42578125" style="1139" customWidth="1"/>
    <col min="1544" max="1544" width="4.28515625" style="1139" customWidth="1"/>
    <col min="1545" max="1792" width="11.42578125" style="1139"/>
    <col min="1793" max="1793" width="6.28515625" style="1139" customWidth="1"/>
    <col min="1794" max="1794" width="2" style="1139" customWidth="1"/>
    <col min="1795" max="1795" width="13.28515625" style="1139" customWidth="1"/>
    <col min="1796" max="1796" width="22" style="1139" bestFit="1" customWidth="1"/>
    <col min="1797" max="1797" width="3.7109375" style="1139" customWidth="1"/>
    <col min="1798" max="1798" width="26.42578125" style="1139" customWidth="1"/>
    <col min="1799" max="1799" width="27.42578125" style="1139" customWidth="1"/>
    <col min="1800" max="1800" width="4.28515625" style="1139" customWidth="1"/>
    <col min="1801" max="2048" width="11.42578125" style="1139"/>
    <col min="2049" max="2049" width="6.28515625" style="1139" customWidth="1"/>
    <col min="2050" max="2050" width="2" style="1139" customWidth="1"/>
    <col min="2051" max="2051" width="13.28515625" style="1139" customWidth="1"/>
    <col min="2052" max="2052" width="22" style="1139" bestFit="1" customWidth="1"/>
    <col min="2053" max="2053" width="3.7109375" style="1139" customWidth="1"/>
    <col min="2054" max="2054" width="26.42578125" style="1139" customWidth="1"/>
    <col min="2055" max="2055" width="27.42578125" style="1139" customWidth="1"/>
    <col min="2056" max="2056" width="4.28515625" style="1139" customWidth="1"/>
    <col min="2057" max="2304" width="11.42578125" style="1139"/>
    <col min="2305" max="2305" width="6.28515625" style="1139" customWidth="1"/>
    <col min="2306" max="2306" width="2" style="1139" customWidth="1"/>
    <col min="2307" max="2307" width="13.28515625" style="1139" customWidth="1"/>
    <col min="2308" max="2308" width="22" style="1139" bestFit="1" customWidth="1"/>
    <col min="2309" max="2309" width="3.7109375" style="1139" customWidth="1"/>
    <col min="2310" max="2310" width="26.42578125" style="1139" customWidth="1"/>
    <col min="2311" max="2311" width="27.42578125" style="1139" customWidth="1"/>
    <col min="2312" max="2312" width="4.28515625" style="1139" customWidth="1"/>
    <col min="2313" max="2560" width="11.42578125" style="1139"/>
    <col min="2561" max="2561" width="6.28515625" style="1139" customWidth="1"/>
    <col min="2562" max="2562" width="2" style="1139" customWidth="1"/>
    <col min="2563" max="2563" width="13.28515625" style="1139" customWidth="1"/>
    <col min="2564" max="2564" width="22" style="1139" bestFit="1" customWidth="1"/>
    <col min="2565" max="2565" width="3.7109375" style="1139" customWidth="1"/>
    <col min="2566" max="2566" width="26.42578125" style="1139" customWidth="1"/>
    <col min="2567" max="2567" width="27.42578125" style="1139" customWidth="1"/>
    <col min="2568" max="2568" width="4.28515625" style="1139" customWidth="1"/>
    <col min="2569" max="2816" width="11.42578125" style="1139"/>
    <col min="2817" max="2817" width="6.28515625" style="1139" customWidth="1"/>
    <col min="2818" max="2818" width="2" style="1139" customWidth="1"/>
    <col min="2819" max="2819" width="13.28515625" style="1139" customWidth="1"/>
    <col min="2820" max="2820" width="22" style="1139" bestFit="1" customWidth="1"/>
    <col min="2821" max="2821" width="3.7109375" style="1139" customWidth="1"/>
    <col min="2822" max="2822" width="26.42578125" style="1139" customWidth="1"/>
    <col min="2823" max="2823" width="27.42578125" style="1139" customWidth="1"/>
    <col min="2824" max="2824" width="4.28515625" style="1139" customWidth="1"/>
    <col min="2825" max="3072" width="11.42578125" style="1139"/>
    <col min="3073" max="3073" width="6.28515625" style="1139" customWidth="1"/>
    <col min="3074" max="3074" width="2" style="1139" customWidth="1"/>
    <col min="3075" max="3075" width="13.28515625" style="1139" customWidth="1"/>
    <col min="3076" max="3076" width="22" style="1139" bestFit="1" customWidth="1"/>
    <col min="3077" max="3077" width="3.7109375" style="1139" customWidth="1"/>
    <col min="3078" max="3078" width="26.42578125" style="1139" customWidth="1"/>
    <col min="3079" max="3079" width="27.42578125" style="1139" customWidth="1"/>
    <col min="3080" max="3080" width="4.28515625" style="1139" customWidth="1"/>
    <col min="3081" max="3328" width="11.42578125" style="1139"/>
    <col min="3329" max="3329" width="6.28515625" style="1139" customWidth="1"/>
    <col min="3330" max="3330" width="2" style="1139" customWidth="1"/>
    <col min="3331" max="3331" width="13.28515625" style="1139" customWidth="1"/>
    <col min="3332" max="3332" width="22" style="1139" bestFit="1" customWidth="1"/>
    <col min="3333" max="3333" width="3.7109375" style="1139" customWidth="1"/>
    <col min="3334" max="3334" width="26.42578125" style="1139" customWidth="1"/>
    <col min="3335" max="3335" width="27.42578125" style="1139" customWidth="1"/>
    <col min="3336" max="3336" width="4.28515625" style="1139" customWidth="1"/>
    <col min="3337" max="3584" width="11.42578125" style="1139"/>
    <col min="3585" max="3585" width="6.28515625" style="1139" customWidth="1"/>
    <col min="3586" max="3586" width="2" style="1139" customWidth="1"/>
    <col min="3587" max="3587" width="13.28515625" style="1139" customWidth="1"/>
    <col min="3588" max="3588" width="22" style="1139" bestFit="1" customWidth="1"/>
    <col min="3589" max="3589" width="3.7109375" style="1139" customWidth="1"/>
    <col min="3590" max="3590" width="26.42578125" style="1139" customWidth="1"/>
    <col min="3591" max="3591" width="27.42578125" style="1139" customWidth="1"/>
    <col min="3592" max="3592" width="4.28515625" style="1139" customWidth="1"/>
    <col min="3593" max="3840" width="11.42578125" style="1139"/>
    <col min="3841" max="3841" width="6.28515625" style="1139" customWidth="1"/>
    <col min="3842" max="3842" width="2" style="1139" customWidth="1"/>
    <col min="3843" max="3843" width="13.28515625" style="1139" customWidth="1"/>
    <col min="3844" max="3844" width="22" style="1139" bestFit="1" customWidth="1"/>
    <col min="3845" max="3845" width="3.7109375" style="1139" customWidth="1"/>
    <col min="3846" max="3846" width="26.42578125" style="1139" customWidth="1"/>
    <col min="3847" max="3847" width="27.42578125" style="1139" customWidth="1"/>
    <col min="3848" max="3848" width="4.28515625" style="1139" customWidth="1"/>
    <col min="3849" max="4096" width="11.42578125" style="1139"/>
    <col min="4097" max="4097" width="6.28515625" style="1139" customWidth="1"/>
    <col min="4098" max="4098" width="2" style="1139" customWidth="1"/>
    <col min="4099" max="4099" width="13.28515625" style="1139" customWidth="1"/>
    <col min="4100" max="4100" width="22" style="1139" bestFit="1" customWidth="1"/>
    <col min="4101" max="4101" width="3.7109375" style="1139" customWidth="1"/>
    <col min="4102" max="4102" width="26.42578125" style="1139" customWidth="1"/>
    <col min="4103" max="4103" width="27.42578125" style="1139" customWidth="1"/>
    <col min="4104" max="4104" width="4.28515625" style="1139" customWidth="1"/>
    <col min="4105" max="4352" width="11.42578125" style="1139"/>
    <col min="4353" max="4353" width="6.28515625" style="1139" customWidth="1"/>
    <col min="4354" max="4354" width="2" style="1139" customWidth="1"/>
    <col min="4355" max="4355" width="13.28515625" style="1139" customWidth="1"/>
    <col min="4356" max="4356" width="22" style="1139" bestFit="1" customWidth="1"/>
    <col min="4357" max="4357" width="3.7109375" style="1139" customWidth="1"/>
    <col min="4358" max="4358" width="26.42578125" style="1139" customWidth="1"/>
    <col min="4359" max="4359" width="27.42578125" style="1139" customWidth="1"/>
    <col min="4360" max="4360" width="4.28515625" style="1139" customWidth="1"/>
    <col min="4361" max="4608" width="11.42578125" style="1139"/>
    <col min="4609" max="4609" width="6.28515625" style="1139" customWidth="1"/>
    <col min="4610" max="4610" width="2" style="1139" customWidth="1"/>
    <col min="4611" max="4611" width="13.28515625" style="1139" customWidth="1"/>
    <col min="4612" max="4612" width="22" style="1139" bestFit="1" customWidth="1"/>
    <col min="4613" max="4613" width="3.7109375" style="1139" customWidth="1"/>
    <col min="4614" max="4614" width="26.42578125" style="1139" customWidth="1"/>
    <col min="4615" max="4615" width="27.42578125" style="1139" customWidth="1"/>
    <col min="4616" max="4616" width="4.28515625" style="1139" customWidth="1"/>
    <col min="4617" max="4864" width="11.42578125" style="1139"/>
    <col min="4865" max="4865" width="6.28515625" style="1139" customWidth="1"/>
    <col min="4866" max="4866" width="2" style="1139" customWidth="1"/>
    <col min="4867" max="4867" width="13.28515625" style="1139" customWidth="1"/>
    <col min="4868" max="4868" width="22" style="1139" bestFit="1" customWidth="1"/>
    <col min="4869" max="4869" width="3.7109375" style="1139" customWidth="1"/>
    <col min="4870" max="4870" width="26.42578125" style="1139" customWidth="1"/>
    <col min="4871" max="4871" width="27.42578125" style="1139" customWidth="1"/>
    <col min="4872" max="4872" width="4.28515625" style="1139" customWidth="1"/>
    <col min="4873" max="5120" width="11.42578125" style="1139"/>
    <col min="5121" max="5121" width="6.28515625" style="1139" customWidth="1"/>
    <col min="5122" max="5122" width="2" style="1139" customWidth="1"/>
    <col min="5123" max="5123" width="13.28515625" style="1139" customWidth="1"/>
    <col min="5124" max="5124" width="22" style="1139" bestFit="1" customWidth="1"/>
    <col min="5125" max="5125" width="3.7109375" style="1139" customWidth="1"/>
    <col min="5126" max="5126" width="26.42578125" style="1139" customWidth="1"/>
    <col min="5127" max="5127" width="27.42578125" style="1139" customWidth="1"/>
    <col min="5128" max="5128" width="4.28515625" style="1139" customWidth="1"/>
    <col min="5129" max="5376" width="11.42578125" style="1139"/>
    <col min="5377" max="5377" width="6.28515625" style="1139" customWidth="1"/>
    <col min="5378" max="5378" width="2" style="1139" customWidth="1"/>
    <col min="5379" max="5379" width="13.28515625" style="1139" customWidth="1"/>
    <col min="5380" max="5380" width="22" style="1139" bestFit="1" customWidth="1"/>
    <col min="5381" max="5381" width="3.7109375" style="1139" customWidth="1"/>
    <col min="5382" max="5382" width="26.42578125" style="1139" customWidth="1"/>
    <col min="5383" max="5383" width="27.42578125" style="1139" customWidth="1"/>
    <col min="5384" max="5384" width="4.28515625" style="1139" customWidth="1"/>
    <col min="5385" max="5632" width="11.42578125" style="1139"/>
    <col min="5633" max="5633" width="6.28515625" style="1139" customWidth="1"/>
    <col min="5634" max="5634" width="2" style="1139" customWidth="1"/>
    <col min="5635" max="5635" width="13.28515625" style="1139" customWidth="1"/>
    <col min="5636" max="5636" width="22" style="1139" bestFit="1" customWidth="1"/>
    <col min="5637" max="5637" width="3.7109375" style="1139" customWidth="1"/>
    <col min="5638" max="5638" width="26.42578125" style="1139" customWidth="1"/>
    <col min="5639" max="5639" width="27.42578125" style="1139" customWidth="1"/>
    <col min="5640" max="5640" width="4.28515625" style="1139" customWidth="1"/>
    <col min="5641" max="5888" width="11.42578125" style="1139"/>
    <col min="5889" max="5889" width="6.28515625" style="1139" customWidth="1"/>
    <col min="5890" max="5890" width="2" style="1139" customWidth="1"/>
    <col min="5891" max="5891" width="13.28515625" style="1139" customWidth="1"/>
    <col min="5892" max="5892" width="22" style="1139" bestFit="1" customWidth="1"/>
    <col min="5893" max="5893" width="3.7109375" style="1139" customWidth="1"/>
    <col min="5894" max="5894" width="26.42578125" style="1139" customWidth="1"/>
    <col min="5895" max="5895" width="27.42578125" style="1139" customWidth="1"/>
    <col min="5896" max="5896" width="4.28515625" style="1139" customWidth="1"/>
    <col min="5897" max="6144" width="11.42578125" style="1139"/>
    <col min="6145" max="6145" width="6.28515625" style="1139" customWidth="1"/>
    <col min="6146" max="6146" width="2" style="1139" customWidth="1"/>
    <col min="6147" max="6147" width="13.28515625" style="1139" customWidth="1"/>
    <col min="6148" max="6148" width="22" style="1139" bestFit="1" customWidth="1"/>
    <col min="6149" max="6149" width="3.7109375" style="1139" customWidth="1"/>
    <col min="6150" max="6150" width="26.42578125" style="1139" customWidth="1"/>
    <col min="6151" max="6151" width="27.42578125" style="1139" customWidth="1"/>
    <col min="6152" max="6152" width="4.28515625" style="1139" customWidth="1"/>
    <col min="6153" max="6400" width="11.42578125" style="1139"/>
    <col min="6401" max="6401" width="6.28515625" style="1139" customWidth="1"/>
    <col min="6402" max="6402" width="2" style="1139" customWidth="1"/>
    <col min="6403" max="6403" width="13.28515625" style="1139" customWidth="1"/>
    <col min="6404" max="6404" width="22" style="1139" bestFit="1" customWidth="1"/>
    <col min="6405" max="6405" width="3.7109375" style="1139" customWidth="1"/>
    <col min="6406" max="6406" width="26.42578125" style="1139" customWidth="1"/>
    <col min="6407" max="6407" width="27.42578125" style="1139" customWidth="1"/>
    <col min="6408" max="6408" width="4.28515625" style="1139" customWidth="1"/>
    <col min="6409" max="6656" width="11.42578125" style="1139"/>
    <col min="6657" max="6657" width="6.28515625" style="1139" customWidth="1"/>
    <col min="6658" max="6658" width="2" style="1139" customWidth="1"/>
    <col min="6659" max="6659" width="13.28515625" style="1139" customWidth="1"/>
    <col min="6660" max="6660" width="22" style="1139" bestFit="1" customWidth="1"/>
    <col min="6661" max="6661" width="3.7109375" style="1139" customWidth="1"/>
    <col min="6662" max="6662" width="26.42578125" style="1139" customWidth="1"/>
    <col min="6663" max="6663" width="27.42578125" style="1139" customWidth="1"/>
    <col min="6664" max="6664" width="4.28515625" style="1139" customWidth="1"/>
    <col min="6665" max="6912" width="11.42578125" style="1139"/>
    <col min="6913" max="6913" width="6.28515625" style="1139" customWidth="1"/>
    <col min="6914" max="6914" width="2" style="1139" customWidth="1"/>
    <col min="6915" max="6915" width="13.28515625" style="1139" customWidth="1"/>
    <col min="6916" max="6916" width="22" style="1139" bestFit="1" customWidth="1"/>
    <col min="6917" max="6917" width="3.7109375" style="1139" customWidth="1"/>
    <col min="6918" max="6918" width="26.42578125" style="1139" customWidth="1"/>
    <col min="6919" max="6919" width="27.42578125" style="1139" customWidth="1"/>
    <col min="6920" max="6920" width="4.28515625" style="1139" customWidth="1"/>
    <col min="6921" max="7168" width="11.42578125" style="1139"/>
    <col min="7169" max="7169" width="6.28515625" style="1139" customWidth="1"/>
    <col min="7170" max="7170" width="2" style="1139" customWidth="1"/>
    <col min="7171" max="7171" width="13.28515625" style="1139" customWidth="1"/>
    <col min="7172" max="7172" width="22" style="1139" bestFit="1" customWidth="1"/>
    <col min="7173" max="7173" width="3.7109375" style="1139" customWidth="1"/>
    <col min="7174" max="7174" width="26.42578125" style="1139" customWidth="1"/>
    <col min="7175" max="7175" width="27.42578125" style="1139" customWidth="1"/>
    <col min="7176" max="7176" width="4.28515625" style="1139" customWidth="1"/>
    <col min="7177" max="7424" width="11.42578125" style="1139"/>
    <col min="7425" max="7425" width="6.28515625" style="1139" customWidth="1"/>
    <col min="7426" max="7426" width="2" style="1139" customWidth="1"/>
    <col min="7427" max="7427" width="13.28515625" style="1139" customWidth="1"/>
    <col min="7428" max="7428" width="22" style="1139" bestFit="1" customWidth="1"/>
    <col min="7429" max="7429" width="3.7109375" style="1139" customWidth="1"/>
    <col min="7430" max="7430" width="26.42578125" style="1139" customWidth="1"/>
    <col min="7431" max="7431" width="27.42578125" style="1139" customWidth="1"/>
    <col min="7432" max="7432" width="4.28515625" style="1139" customWidth="1"/>
    <col min="7433" max="7680" width="11.42578125" style="1139"/>
    <col min="7681" max="7681" width="6.28515625" style="1139" customWidth="1"/>
    <col min="7682" max="7682" width="2" style="1139" customWidth="1"/>
    <col min="7683" max="7683" width="13.28515625" style="1139" customWidth="1"/>
    <col min="7684" max="7684" width="22" style="1139" bestFit="1" customWidth="1"/>
    <col min="7685" max="7685" width="3.7109375" style="1139" customWidth="1"/>
    <col min="7686" max="7686" width="26.42578125" style="1139" customWidth="1"/>
    <col min="7687" max="7687" width="27.42578125" style="1139" customWidth="1"/>
    <col min="7688" max="7688" width="4.28515625" style="1139" customWidth="1"/>
    <col min="7689" max="7936" width="11.42578125" style="1139"/>
    <col min="7937" max="7937" width="6.28515625" style="1139" customWidth="1"/>
    <col min="7938" max="7938" width="2" style="1139" customWidth="1"/>
    <col min="7939" max="7939" width="13.28515625" style="1139" customWidth="1"/>
    <col min="7940" max="7940" width="22" style="1139" bestFit="1" customWidth="1"/>
    <col min="7941" max="7941" width="3.7109375" style="1139" customWidth="1"/>
    <col min="7942" max="7942" width="26.42578125" style="1139" customWidth="1"/>
    <col min="7943" max="7943" width="27.42578125" style="1139" customWidth="1"/>
    <col min="7944" max="7944" width="4.28515625" style="1139" customWidth="1"/>
    <col min="7945" max="8192" width="11.42578125" style="1139"/>
    <col min="8193" max="8193" width="6.28515625" style="1139" customWidth="1"/>
    <col min="8194" max="8194" width="2" style="1139" customWidth="1"/>
    <col min="8195" max="8195" width="13.28515625" style="1139" customWidth="1"/>
    <col min="8196" max="8196" width="22" style="1139" bestFit="1" customWidth="1"/>
    <col min="8197" max="8197" width="3.7109375" style="1139" customWidth="1"/>
    <col min="8198" max="8198" width="26.42578125" style="1139" customWidth="1"/>
    <col min="8199" max="8199" width="27.42578125" style="1139" customWidth="1"/>
    <col min="8200" max="8200" width="4.28515625" style="1139" customWidth="1"/>
    <col min="8201" max="8448" width="11.42578125" style="1139"/>
    <col min="8449" max="8449" width="6.28515625" style="1139" customWidth="1"/>
    <col min="8450" max="8450" width="2" style="1139" customWidth="1"/>
    <col min="8451" max="8451" width="13.28515625" style="1139" customWidth="1"/>
    <col min="8452" max="8452" width="22" style="1139" bestFit="1" customWidth="1"/>
    <col min="8453" max="8453" width="3.7109375" style="1139" customWidth="1"/>
    <col min="8454" max="8454" width="26.42578125" style="1139" customWidth="1"/>
    <col min="8455" max="8455" width="27.42578125" style="1139" customWidth="1"/>
    <col min="8456" max="8456" width="4.28515625" style="1139" customWidth="1"/>
    <col min="8457" max="8704" width="11.42578125" style="1139"/>
    <col min="8705" max="8705" width="6.28515625" style="1139" customWidth="1"/>
    <col min="8706" max="8706" width="2" style="1139" customWidth="1"/>
    <col min="8707" max="8707" width="13.28515625" style="1139" customWidth="1"/>
    <col min="8708" max="8708" width="22" style="1139" bestFit="1" customWidth="1"/>
    <col min="8709" max="8709" width="3.7109375" style="1139" customWidth="1"/>
    <col min="8710" max="8710" width="26.42578125" style="1139" customWidth="1"/>
    <col min="8711" max="8711" width="27.42578125" style="1139" customWidth="1"/>
    <col min="8712" max="8712" width="4.28515625" style="1139" customWidth="1"/>
    <col min="8713" max="8960" width="11.42578125" style="1139"/>
    <col min="8961" max="8961" width="6.28515625" style="1139" customWidth="1"/>
    <col min="8962" max="8962" width="2" style="1139" customWidth="1"/>
    <col min="8963" max="8963" width="13.28515625" style="1139" customWidth="1"/>
    <col min="8964" max="8964" width="22" style="1139" bestFit="1" customWidth="1"/>
    <col min="8965" max="8965" width="3.7109375" style="1139" customWidth="1"/>
    <col min="8966" max="8966" width="26.42578125" style="1139" customWidth="1"/>
    <col min="8967" max="8967" width="27.42578125" style="1139" customWidth="1"/>
    <col min="8968" max="8968" width="4.28515625" style="1139" customWidth="1"/>
    <col min="8969" max="9216" width="11.42578125" style="1139"/>
    <col min="9217" max="9217" width="6.28515625" style="1139" customWidth="1"/>
    <col min="9218" max="9218" width="2" style="1139" customWidth="1"/>
    <col min="9219" max="9219" width="13.28515625" style="1139" customWidth="1"/>
    <col min="9220" max="9220" width="22" style="1139" bestFit="1" customWidth="1"/>
    <col min="9221" max="9221" width="3.7109375" style="1139" customWidth="1"/>
    <col min="9222" max="9222" width="26.42578125" style="1139" customWidth="1"/>
    <col min="9223" max="9223" width="27.42578125" style="1139" customWidth="1"/>
    <col min="9224" max="9224" width="4.28515625" style="1139" customWidth="1"/>
    <col min="9225" max="9472" width="11.42578125" style="1139"/>
    <col min="9473" max="9473" width="6.28515625" style="1139" customWidth="1"/>
    <col min="9474" max="9474" width="2" style="1139" customWidth="1"/>
    <col min="9475" max="9475" width="13.28515625" style="1139" customWidth="1"/>
    <col min="9476" max="9476" width="22" style="1139" bestFit="1" customWidth="1"/>
    <col min="9477" max="9477" width="3.7109375" style="1139" customWidth="1"/>
    <col min="9478" max="9478" width="26.42578125" style="1139" customWidth="1"/>
    <col min="9479" max="9479" width="27.42578125" style="1139" customWidth="1"/>
    <col min="9480" max="9480" width="4.28515625" style="1139" customWidth="1"/>
    <col min="9481" max="9728" width="11.42578125" style="1139"/>
    <col min="9729" max="9729" width="6.28515625" style="1139" customWidth="1"/>
    <col min="9730" max="9730" width="2" style="1139" customWidth="1"/>
    <col min="9731" max="9731" width="13.28515625" style="1139" customWidth="1"/>
    <col min="9732" max="9732" width="22" style="1139" bestFit="1" customWidth="1"/>
    <col min="9733" max="9733" width="3.7109375" style="1139" customWidth="1"/>
    <col min="9734" max="9734" width="26.42578125" style="1139" customWidth="1"/>
    <col min="9735" max="9735" width="27.42578125" style="1139" customWidth="1"/>
    <col min="9736" max="9736" width="4.28515625" style="1139" customWidth="1"/>
    <col min="9737" max="9984" width="11.42578125" style="1139"/>
    <col min="9985" max="9985" width="6.28515625" style="1139" customWidth="1"/>
    <col min="9986" max="9986" width="2" style="1139" customWidth="1"/>
    <col min="9987" max="9987" width="13.28515625" style="1139" customWidth="1"/>
    <col min="9988" max="9988" width="22" style="1139" bestFit="1" customWidth="1"/>
    <col min="9989" max="9989" width="3.7109375" style="1139" customWidth="1"/>
    <col min="9990" max="9990" width="26.42578125" style="1139" customWidth="1"/>
    <col min="9991" max="9991" width="27.42578125" style="1139" customWidth="1"/>
    <col min="9992" max="9992" width="4.28515625" style="1139" customWidth="1"/>
    <col min="9993" max="10240" width="11.42578125" style="1139"/>
    <col min="10241" max="10241" width="6.28515625" style="1139" customWidth="1"/>
    <col min="10242" max="10242" width="2" style="1139" customWidth="1"/>
    <col min="10243" max="10243" width="13.28515625" style="1139" customWidth="1"/>
    <col min="10244" max="10244" width="22" style="1139" bestFit="1" customWidth="1"/>
    <col min="10245" max="10245" width="3.7109375" style="1139" customWidth="1"/>
    <col min="10246" max="10246" width="26.42578125" style="1139" customWidth="1"/>
    <col min="10247" max="10247" width="27.42578125" style="1139" customWidth="1"/>
    <col min="10248" max="10248" width="4.28515625" style="1139" customWidth="1"/>
    <col min="10249" max="10496" width="11.42578125" style="1139"/>
    <col min="10497" max="10497" width="6.28515625" style="1139" customWidth="1"/>
    <col min="10498" max="10498" width="2" style="1139" customWidth="1"/>
    <col min="10499" max="10499" width="13.28515625" style="1139" customWidth="1"/>
    <col min="10500" max="10500" width="22" style="1139" bestFit="1" customWidth="1"/>
    <col min="10501" max="10501" width="3.7109375" style="1139" customWidth="1"/>
    <col min="10502" max="10502" width="26.42578125" style="1139" customWidth="1"/>
    <col min="10503" max="10503" width="27.42578125" style="1139" customWidth="1"/>
    <col min="10504" max="10504" width="4.28515625" style="1139" customWidth="1"/>
    <col min="10505" max="10752" width="11.42578125" style="1139"/>
    <col min="10753" max="10753" width="6.28515625" style="1139" customWidth="1"/>
    <col min="10754" max="10754" width="2" style="1139" customWidth="1"/>
    <col min="10755" max="10755" width="13.28515625" style="1139" customWidth="1"/>
    <col min="10756" max="10756" width="22" style="1139" bestFit="1" customWidth="1"/>
    <col min="10757" max="10757" width="3.7109375" style="1139" customWidth="1"/>
    <col min="10758" max="10758" width="26.42578125" style="1139" customWidth="1"/>
    <col min="10759" max="10759" width="27.42578125" style="1139" customWidth="1"/>
    <col min="10760" max="10760" width="4.28515625" style="1139" customWidth="1"/>
    <col min="10761" max="11008" width="11.42578125" style="1139"/>
    <col min="11009" max="11009" width="6.28515625" style="1139" customWidth="1"/>
    <col min="11010" max="11010" width="2" style="1139" customWidth="1"/>
    <col min="11011" max="11011" width="13.28515625" style="1139" customWidth="1"/>
    <col min="11012" max="11012" width="22" style="1139" bestFit="1" customWidth="1"/>
    <col min="11013" max="11013" width="3.7109375" style="1139" customWidth="1"/>
    <col min="11014" max="11014" width="26.42578125" style="1139" customWidth="1"/>
    <col min="11015" max="11015" width="27.42578125" style="1139" customWidth="1"/>
    <col min="11016" max="11016" width="4.28515625" style="1139" customWidth="1"/>
    <col min="11017" max="11264" width="11.42578125" style="1139"/>
    <col min="11265" max="11265" width="6.28515625" style="1139" customWidth="1"/>
    <col min="11266" max="11266" width="2" style="1139" customWidth="1"/>
    <col min="11267" max="11267" width="13.28515625" style="1139" customWidth="1"/>
    <col min="11268" max="11268" width="22" style="1139" bestFit="1" customWidth="1"/>
    <col min="11269" max="11269" width="3.7109375" style="1139" customWidth="1"/>
    <col min="11270" max="11270" width="26.42578125" style="1139" customWidth="1"/>
    <col min="11271" max="11271" width="27.42578125" style="1139" customWidth="1"/>
    <col min="11272" max="11272" width="4.28515625" style="1139" customWidth="1"/>
    <col min="11273" max="11520" width="11.42578125" style="1139"/>
    <col min="11521" max="11521" width="6.28515625" style="1139" customWidth="1"/>
    <col min="11522" max="11522" width="2" style="1139" customWidth="1"/>
    <col min="11523" max="11523" width="13.28515625" style="1139" customWidth="1"/>
    <col min="11524" max="11524" width="22" style="1139" bestFit="1" customWidth="1"/>
    <col min="11525" max="11525" width="3.7109375" style="1139" customWidth="1"/>
    <col min="11526" max="11526" width="26.42578125" style="1139" customWidth="1"/>
    <col min="11527" max="11527" width="27.42578125" style="1139" customWidth="1"/>
    <col min="11528" max="11528" width="4.28515625" style="1139" customWidth="1"/>
    <col min="11529" max="11776" width="11.42578125" style="1139"/>
    <col min="11777" max="11777" width="6.28515625" style="1139" customWidth="1"/>
    <col min="11778" max="11778" width="2" style="1139" customWidth="1"/>
    <col min="11779" max="11779" width="13.28515625" style="1139" customWidth="1"/>
    <col min="11780" max="11780" width="22" style="1139" bestFit="1" customWidth="1"/>
    <col min="11781" max="11781" width="3.7109375" style="1139" customWidth="1"/>
    <col min="11782" max="11782" width="26.42578125" style="1139" customWidth="1"/>
    <col min="11783" max="11783" width="27.42578125" style="1139" customWidth="1"/>
    <col min="11784" max="11784" width="4.28515625" style="1139" customWidth="1"/>
    <col min="11785" max="12032" width="11.42578125" style="1139"/>
    <col min="12033" max="12033" width="6.28515625" style="1139" customWidth="1"/>
    <col min="12034" max="12034" width="2" style="1139" customWidth="1"/>
    <col min="12035" max="12035" width="13.28515625" style="1139" customWidth="1"/>
    <col min="12036" max="12036" width="22" style="1139" bestFit="1" customWidth="1"/>
    <col min="12037" max="12037" width="3.7109375" style="1139" customWidth="1"/>
    <col min="12038" max="12038" width="26.42578125" style="1139" customWidth="1"/>
    <col min="12039" max="12039" width="27.42578125" style="1139" customWidth="1"/>
    <col min="12040" max="12040" width="4.28515625" style="1139" customWidth="1"/>
    <col min="12041" max="12288" width="11.42578125" style="1139"/>
    <col min="12289" max="12289" width="6.28515625" style="1139" customWidth="1"/>
    <col min="12290" max="12290" width="2" style="1139" customWidth="1"/>
    <col min="12291" max="12291" width="13.28515625" style="1139" customWidth="1"/>
    <col min="12292" max="12292" width="22" style="1139" bestFit="1" customWidth="1"/>
    <col min="12293" max="12293" width="3.7109375" style="1139" customWidth="1"/>
    <col min="12294" max="12294" width="26.42578125" style="1139" customWidth="1"/>
    <col min="12295" max="12295" width="27.42578125" style="1139" customWidth="1"/>
    <col min="12296" max="12296" width="4.28515625" style="1139" customWidth="1"/>
    <col min="12297" max="12544" width="11.42578125" style="1139"/>
    <col min="12545" max="12545" width="6.28515625" style="1139" customWidth="1"/>
    <col min="12546" max="12546" width="2" style="1139" customWidth="1"/>
    <col min="12547" max="12547" width="13.28515625" style="1139" customWidth="1"/>
    <col min="12548" max="12548" width="22" style="1139" bestFit="1" customWidth="1"/>
    <col min="12549" max="12549" width="3.7109375" style="1139" customWidth="1"/>
    <col min="12550" max="12550" width="26.42578125" style="1139" customWidth="1"/>
    <col min="12551" max="12551" width="27.42578125" style="1139" customWidth="1"/>
    <col min="12552" max="12552" width="4.28515625" style="1139" customWidth="1"/>
    <col min="12553" max="12800" width="11.42578125" style="1139"/>
    <col min="12801" max="12801" width="6.28515625" style="1139" customWidth="1"/>
    <col min="12802" max="12802" width="2" style="1139" customWidth="1"/>
    <col min="12803" max="12803" width="13.28515625" style="1139" customWidth="1"/>
    <col min="12804" max="12804" width="22" style="1139" bestFit="1" customWidth="1"/>
    <col min="12805" max="12805" width="3.7109375" style="1139" customWidth="1"/>
    <col min="12806" max="12806" width="26.42578125" style="1139" customWidth="1"/>
    <col min="12807" max="12807" width="27.42578125" style="1139" customWidth="1"/>
    <col min="12808" max="12808" width="4.28515625" style="1139" customWidth="1"/>
    <col min="12809" max="13056" width="11.42578125" style="1139"/>
    <col min="13057" max="13057" width="6.28515625" style="1139" customWidth="1"/>
    <col min="13058" max="13058" width="2" style="1139" customWidth="1"/>
    <col min="13059" max="13059" width="13.28515625" style="1139" customWidth="1"/>
    <col min="13060" max="13060" width="22" style="1139" bestFit="1" customWidth="1"/>
    <col min="13061" max="13061" width="3.7109375" style="1139" customWidth="1"/>
    <col min="13062" max="13062" width="26.42578125" style="1139" customWidth="1"/>
    <col min="13063" max="13063" width="27.42578125" style="1139" customWidth="1"/>
    <col min="13064" max="13064" width="4.28515625" style="1139" customWidth="1"/>
    <col min="13065" max="13312" width="11.42578125" style="1139"/>
    <col min="13313" max="13313" width="6.28515625" style="1139" customWidth="1"/>
    <col min="13314" max="13314" width="2" style="1139" customWidth="1"/>
    <col min="13315" max="13315" width="13.28515625" style="1139" customWidth="1"/>
    <col min="13316" max="13316" width="22" style="1139" bestFit="1" customWidth="1"/>
    <col min="13317" max="13317" width="3.7109375" style="1139" customWidth="1"/>
    <col min="13318" max="13318" width="26.42578125" style="1139" customWidth="1"/>
    <col min="13319" max="13319" width="27.42578125" style="1139" customWidth="1"/>
    <col min="13320" max="13320" width="4.28515625" style="1139" customWidth="1"/>
    <col min="13321" max="13568" width="11.42578125" style="1139"/>
    <col min="13569" max="13569" width="6.28515625" style="1139" customWidth="1"/>
    <col min="13570" max="13570" width="2" style="1139" customWidth="1"/>
    <col min="13571" max="13571" width="13.28515625" style="1139" customWidth="1"/>
    <col min="13572" max="13572" width="22" style="1139" bestFit="1" customWidth="1"/>
    <col min="13573" max="13573" width="3.7109375" style="1139" customWidth="1"/>
    <col min="13574" max="13574" width="26.42578125" style="1139" customWidth="1"/>
    <col min="13575" max="13575" width="27.42578125" style="1139" customWidth="1"/>
    <col min="13576" max="13576" width="4.28515625" style="1139" customWidth="1"/>
    <col min="13577" max="13824" width="11.42578125" style="1139"/>
    <col min="13825" max="13825" width="6.28515625" style="1139" customWidth="1"/>
    <col min="13826" max="13826" width="2" style="1139" customWidth="1"/>
    <col min="13827" max="13827" width="13.28515625" style="1139" customWidth="1"/>
    <col min="13828" max="13828" width="22" style="1139" bestFit="1" customWidth="1"/>
    <col min="13829" max="13829" width="3.7109375" style="1139" customWidth="1"/>
    <col min="13830" max="13830" width="26.42578125" style="1139" customWidth="1"/>
    <col min="13831" max="13831" width="27.42578125" style="1139" customWidth="1"/>
    <col min="13832" max="13832" width="4.28515625" style="1139" customWidth="1"/>
    <col min="13833" max="14080" width="11.42578125" style="1139"/>
    <col min="14081" max="14081" width="6.28515625" style="1139" customWidth="1"/>
    <col min="14082" max="14082" width="2" style="1139" customWidth="1"/>
    <col min="14083" max="14083" width="13.28515625" style="1139" customWidth="1"/>
    <col min="14084" max="14084" width="22" style="1139" bestFit="1" customWidth="1"/>
    <col min="14085" max="14085" width="3.7109375" style="1139" customWidth="1"/>
    <col min="14086" max="14086" width="26.42578125" style="1139" customWidth="1"/>
    <col min="14087" max="14087" width="27.42578125" style="1139" customWidth="1"/>
    <col min="14088" max="14088" width="4.28515625" style="1139" customWidth="1"/>
    <col min="14089" max="14336" width="11.42578125" style="1139"/>
    <col min="14337" max="14337" width="6.28515625" style="1139" customWidth="1"/>
    <col min="14338" max="14338" width="2" style="1139" customWidth="1"/>
    <col min="14339" max="14339" width="13.28515625" style="1139" customWidth="1"/>
    <col min="14340" max="14340" width="22" style="1139" bestFit="1" customWidth="1"/>
    <col min="14341" max="14341" width="3.7109375" style="1139" customWidth="1"/>
    <col min="14342" max="14342" width="26.42578125" style="1139" customWidth="1"/>
    <col min="14343" max="14343" width="27.42578125" style="1139" customWidth="1"/>
    <col min="14344" max="14344" width="4.28515625" style="1139" customWidth="1"/>
    <col min="14345" max="14592" width="11.42578125" style="1139"/>
    <col min="14593" max="14593" width="6.28515625" style="1139" customWidth="1"/>
    <col min="14594" max="14594" width="2" style="1139" customWidth="1"/>
    <col min="14595" max="14595" width="13.28515625" style="1139" customWidth="1"/>
    <col min="14596" max="14596" width="22" style="1139" bestFit="1" customWidth="1"/>
    <col min="14597" max="14597" width="3.7109375" style="1139" customWidth="1"/>
    <col min="14598" max="14598" width="26.42578125" style="1139" customWidth="1"/>
    <col min="14599" max="14599" width="27.42578125" style="1139" customWidth="1"/>
    <col min="14600" max="14600" width="4.28515625" style="1139" customWidth="1"/>
    <col min="14601" max="14848" width="11.42578125" style="1139"/>
    <col min="14849" max="14849" width="6.28515625" style="1139" customWidth="1"/>
    <col min="14850" max="14850" width="2" style="1139" customWidth="1"/>
    <col min="14851" max="14851" width="13.28515625" style="1139" customWidth="1"/>
    <col min="14852" max="14852" width="22" style="1139" bestFit="1" customWidth="1"/>
    <col min="14853" max="14853" width="3.7109375" style="1139" customWidth="1"/>
    <col min="14854" max="14854" width="26.42578125" style="1139" customWidth="1"/>
    <col min="14855" max="14855" width="27.42578125" style="1139" customWidth="1"/>
    <col min="14856" max="14856" width="4.28515625" style="1139" customWidth="1"/>
    <col min="14857" max="15104" width="11.42578125" style="1139"/>
    <col min="15105" max="15105" width="6.28515625" style="1139" customWidth="1"/>
    <col min="15106" max="15106" width="2" style="1139" customWidth="1"/>
    <col min="15107" max="15107" width="13.28515625" style="1139" customWidth="1"/>
    <col min="15108" max="15108" width="22" style="1139" bestFit="1" customWidth="1"/>
    <col min="15109" max="15109" width="3.7109375" style="1139" customWidth="1"/>
    <col min="15110" max="15110" width="26.42578125" style="1139" customWidth="1"/>
    <col min="15111" max="15111" width="27.42578125" style="1139" customWidth="1"/>
    <col min="15112" max="15112" width="4.28515625" style="1139" customWidth="1"/>
    <col min="15113" max="15360" width="11.42578125" style="1139"/>
    <col min="15361" max="15361" width="6.28515625" style="1139" customWidth="1"/>
    <col min="15362" max="15362" width="2" style="1139" customWidth="1"/>
    <col min="15363" max="15363" width="13.28515625" style="1139" customWidth="1"/>
    <col min="15364" max="15364" width="22" style="1139" bestFit="1" customWidth="1"/>
    <col min="15365" max="15365" width="3.7109375" style="1139" customWidth="1"/>
    <col min="15366" max="15366" width="26.42578125" style="1139" customWidth="1"/>
    <col min="15367" max="15367" width="27.42578125" style="1139" customWidth="1"/>
    <col min="15368" max="15368" width="4.28515625" style="1139" customWidth="1"/>
    <col min="15369" max="15616" width="11.42578125" style="1139"/>
    <col min="15617" max="15617" width="6.28515625" style="1139" customWidth="1"/>
    <col min="15618" max="15618" width="2" style="1139" customWidth="1"/>
    <col min="15619" max="15619" width="13.28515625" style="1139" customWidth="1"/>
    <col min="15620" max="15620" width="22" style="1139" bestFit="1" customWidth="1"/>
    <col min="15621" max="15621" width="3.7109375" style="1139" customWidth="1"/>
    <col min="15622" max="15622" width="26.42578125" style="1139" customWidth="1"/>
    <col min="15623" max="15623" width="27.42578125" style="1139" customWidth="1"/>
    <col min="15624" max="15624" width="4.28515625" style="1139" customWidth="1"/>
    <col min="15625" max="15872" width="11.42578125" style="1139"/>
    <col min="15873" max="15873" width="6.28515625" style="1139" customWidth="1"/>
    <col min="15874" max="15874" width="2" style="1139" customWidth="1"/>
    <col min="15875" max="15875" width="13.28515625" style="1139" customWidth="1"/>
    <col min="15876" max="15876" width="22" style="1139" bestFit="1" customWidth="1"/>
    <col min="15877" max="15877" width="3.7109375" style="1139" customWidth="1"/>
    <col min="15878" max="15878" width="26.42578125" style="1139" customWidth="1"/>
    <col min="15879" max="15879" width="27.42578125" style="1139" customWidth="1"/>
    <col min="15880" max="15880" width="4.28515625" style="1139" customWidth="1"/>
    <col min="15881" max="16128" width="11.42578125" style="1139"/>
    <col min="16129" max="16129" width="6.28515625" style="1139" customWidth="1"/>
    <col min="16130" max="16130" width="2" style="1139" customWidth="1"/>
    <col min="16131" max="16131" width="13.28515625" style="1139" customWidth="1"/>
    <col min="16132" max="16132" width="22" style="1139" bestFit="1" customWidth="1"/>
    <col min="16133" max="16133" width="3.7109375" style="1139" customWidth="1"/>
    <col min="16134" max="16134" width="26.42578125" style="1139" customWidth="1"/>
    <col min="16135" max="16135" width="27.42578125" style="1139" customWidth="1"/>
    <col min="16136" max="16136" width="4.28515625" style="1139" customWidth="1"/>
    <col min="16137" max="16384" width="11.42578125" style="1139"/>
  </cols>
  <sheetData>
    <row r="1" spans="2:9" ht="42.95" customHeight="1" x14ac:dyDescent="0.2"/>
    <row r="2" spans="2:9" ht="21.6" customHeight="1" x14ac:dyDescent="0.2">
      <c r="B2" s="1721" t="s">
        <v>2032</v>
      </c>
      <c r="C2" s="1721"/>
      <c r="D2" s="1721"/>
      <c r="E2" s="1721"/>
      <c r="F2" s="1721"/>
      <c r="G2" s="1721"/>
      <c r="H2" s="1" t="s">
        <v>16</v>
      </c>
      <c r="I2" s="1"/>
    </row>
    <row r="3" spans="2:9" ht="24.6" customHeight="1" x14ac:dyDescent="0.2">
      <c r="B3" s="1751" t="s">
        <v>2033</v>
      </c>
      <c r="C3" s="1751"/>
      <c r="D3" s="1751"/>
      <c r="E3" s="1751"/>
      <c r="F3" s="1751"/>
      <c r="G3" s="1751"/>
    </row>
    <row r="4" spans="2:9" ht="20.45" customHeight="1" x14ac:dyDescent="0.2">
      <c r="B4" s="1751" t="s">
        <v>2034</v>
      </c>
      <c r="C4" s="1751"/>
      <c r="D4" s="1751"/>
      <c r="E4" s="1751"/>
      <c r="F4" s="1751"/>
      <c r="G4" s="1751"/>
    </row>
    <row r="5" spans="2:9" ht="18" customHeight="1" thickBot="1" x14ac:dyDescent="0.25">
      <c r="B5" s="1757" t="s">
        <v>2035</v>
      </c>
      <c r="C5" s="1757"/>
      <c r="D5" s="1757"/>
      <c r="E5" s="1757"/>
      <c r="F5" s="1757"/>
      <c r="G5" s="1757"/>
    </row>
    <row r="6" spans="2:9" ht="15.75" customHeight="1" x14ac:dyDescent="0.2">
      <c r="B6" s="1177"/>
      <c r="C6" s="1177"/>
      <c r="D6" s="1177"/>
      <c r="E6" s="1177"/>
      <c r="F6" s="1177"/>
      <c r="G6" s="1177"/>
    </row>
    <row r="7" spans="2:9" ht="15.75" x14ac:dyDescent="0.25">
      <c r="B7" s="1840" t="s">
        <v>2036</v>
      </c>
      <c r="C7" s="1860"/>
      <c r="D7" s="1860"/>
      <c r="E7" s="1490" t="s">
        <v>2037</v>
      </c>
      <c r="F7" s="1861" t="s">
        <v>2038</v>
      </c>
      <c r="G7" s="1862"/>
    </row>
    <row r="8" spans="2:9" ht="15.75" x14ac:dyDescent="0.25">
      <c r="B8" s="1860"/>
      <c r="C8" s="1860"/>
      <c r="D8" s="1860"/>
      <c r="E8" s="1491" t="s">
        <v>2039</v>
      </c>
      <c r="F8" s="1492" t="s">
        <v>2040</v>
      </c>
      <c r="G8" s="1492" t="s">
        <v>2041</v>
      </c>
    </row>
    <row r="9" spans="2:9" ht="15.75" x14ac:dyDescent="0.25">
      <c r="B9" s="1860"/>
      <c r="C9" s="1860"/>
      <c r="D9" s="1860"/>
      <c r="E9" s="1493" t="s">
        <v>2042</v>
      </c>
      <c r="F9" s="1494" t="s">
        <v>2043</v>
      </c>
      <c r="G9" s="1494" t="s">
        <v>2044</v>
      </c>
    </row>
    <row r="10" spans="2:9" ht="18" customHeight="1" x14ac:dyDescent="0.2">
      <c r="B10" s="1199">
        <v>1988</v>
      </c>
      <c r="C10" s="1199" t="s">
        <v>1052</v>
      </c>
      <c r="D10" s="1199" t="s">
        <v>2045</v>
      </c>
      <c r="E10" s="1456">
        <v>10863</v>
      </c>
      <c r="F10" s="1456">
        <v>14080</v>
      </c>
      <c r="G10" s="1456">
        <v>14080</v>
      </c>
    </row>
    <row r="11" spans="2:9" ht="18" customHeight="1" x14ac:dyDescent="0.2">
      <c r="B11" s="1199">
        <v>1989</v>
      </c>
      <c r="C11" s="1199" t="s">
        <v>1052</v>
      </c>
      <c r="D11" s="1199" t="s">
        <v>2046</v>
      </c>
      <c r="E11" s="1456">
        <v>11950</v>
      </c>
      <c r="F11" s="1456">
        <v>15488</v>
      </c>
      <c r="G11" s="1456">
        <v>15488</v>
      </c>
    </row>
    <row r="12" spans="2:9" ht="18" customHeight="1" x14ac:dyDescent="0.2">
      <c r="B12" s="1199">
        <v>1989</v>
      </c>
      <c r="C12" s="1199" t="s">
        <v>1052</v>
      </c>
      <c r="D12" s="1199" t="s">
        <v>2045</v>
      </c>
      <c r="E12" s="1456">
        <v>11950</v>
      </c>
      <c r="F12" s="1456">
        <v>18000</v>
      </c>
      <c r="G12" s="1456">
        <v>15488</v>
      </c>
    </row>
    <row r="13" spans="2:9" ht="18" customHeight="1" x14ac:dyDescent="0.2">
      <c r="B13" s="1199">
        <v>1989</v>
      </c>
      <c r="C13" s="1199" t="s">
        <v>1052</v>
      </c>
      <c r="D13" s="1199" t="s">
        <v>2047</v>
      </c>
      <c r="E13" s="1456">
        <v>13384</v>
      </c>
      <c r="F13" s="1456">
        <v>18000</v>
      </c>
      <c r="G13" s="1456">
        <v>15488</v>
      </c>
    </row>
    <row r="14" spans="2:9" ht="18" customHeight="1" x14ac:dyDescent="0.2">
      <c r="B14" s="1199">
        <v>1990</v>
      </c>
      <c r="C14" s="1199" t="s">
        <v>1052</v>
      </c>
      <c r="D14" s="1199" t="s">
        <v>2045</v>
      </c>
      <c r="E14" s="1456">
        <v>19340</v>
      </c>
      <c r="F14" s="1456">
        <v>26000</v>
      </c>
      <c r="G14" s="1456">
        <v>22380</v>
      </c>
    </row>
    <row r="15" spans="2:9" ht="18" customHeight="1" x14ac:dyDescent="0.2">
      <c r="B15" s="1199">
        <v>1991</v>
      </c>
      <c r="C15" s="1199" t="s">
        <v>1052</v>
      </c>
      <c r="D15" s="1199" t="s">
        <v>2045</v>
      </c>
      <c r="E15" s="1456">
        <v>24542.46</v>
      </c>
      <c r="F15" s="1456">
        <v>33000</v>
      </c>
      <c r="G15" s="1456">
        <v>28400.22</v>
      </c>
    </row>
    <row r="16" spans="2:9" ht="18" customHeight="1" x14ac:dyDescent="0.2">
      <c r="B16" s="1199">
        <v>1992</v>
      </c>
      <c r="C16" s="1199" t="s">
        <v>1052</v>
      </c>
      <c r="D16" s="1199" t="s">
        <v>2045</v>
      </c>
      <c r="E16" s="1456">
        <v>28707</v>
      </c>
      <c r="F16" s="1456">
        <v>38600</v>
      </c>
      <c r="G16" s="1456">
        <v>33219</v>
      </c>
    </row>
    <row r="17" spans="2:7" ht="18" customHeight="1" x14ac:dyDescent="0.2">
      <c r="B17" s="1199">
        <v>1993</v>
      </c>
      <c r="C17" s="1199" t="s">
        <v>1052</v>
      </c>
      <c r="D17" s="1199" t="s">
        <v>2045</v>
      </c>
      <c r="E17" s="1456">
        <v>34210</v>
      </c>
      <c r="F17" s="1456">
        <v>46000</v>
      </c>
      <c r="G17" s="1456">
        <v>39587</v>
      </c>
    </row>
    <row r="18" spans="2:7" ht="18" customHeight="1" x14ac:dyDescent="0.2">
      <c r="B18" s="1199">
        <v>1994</v>
      </c>
      <c r="C18" s="1199" t="s">
        <v>1052</v>
      </c>
      <c r="D18" s="1199" t="s">
        <v>2045</v>
      </c>
      <c r="E18" s="1456">
        <v>38784</v>
      </c>
      <c r="F18" s="1456">
        <v>52150</v>
      </c>
      <c r="G18" s="1456">
        <v>44880</v>
      </c>
    </row>
    <row r="19" spans="2:7" ht="18" customHeight="1" x14ac:dyDescent="0.2">
      <c r="B19" s="1199">
        <v>1995</v>
      </c>
      <c r="C19" s="1199" t="s">
        <v>1052</v>
      </c>
      <c r="D19" s="1199" t="s">
        <v>2045</v>
      </c>
      <c r="E19" s="1456">
        <v>43804</v>
      </c>
      <c r="F19" s="1456">
        <v>58900</v>
      </c>
      <c r="G19" s="1456">
        <v>50689</v>
      </c>
    </row>
    <row r="20" spans="2:7" ht="18" customHeight="1" x14ac:dyDescent="0.2">
      <c r="B20" s="1199">
        <v>1996</v>
      </c>
      <c r="C20" s="1199" t="s">
        <v>1052</v>
      </c>
      <c r="D20" s="1199" t="s">
        <v>2045</v>
      </c>
      <c r="E20" s="1456">
        <v>48710</v>
      </c>
      <c r="F20" s="1456">
        <v>65500</v>
      </c>
      <c r="G20" s="1456">
        <v>56370</v>
      </c>
    </row>
    <row r="21" spans="2:7" ht="18" customHeight="1" x14ac:dyDescent="0.2">
      <c r="B21" s="1199">
        <v>1997</v>
      </c>
      <c r="C21" s="1199" t="s">
        <v>1052</v>
      </c>
      <c r="D21" s="1199" t="s">
        <v>2045</v>
      </c>
      <c r="E21" s="1456">
        <v>53094</v>
      </c>
      <c r="F21" s="1456">
        <v>71400</v>
      </c>
      <c r="G21" s="1456">
        <v>61445</v>
      </c>
    </row>
    <row r="22" spans="2:7" ht="18" customHeight="1" x14ac:dyDescent="0.2">
      <c r="B22" s="1199">
        <v>1998</v>
      </c>
      <c r="C22" s="1199" t="s">
        <v>1052</v>
      </c>
      <c r="D22" s="1199" t="s">
        <v>2045</v>
      </c>
      <c r="E22" s="1456">
        <v>57342</v>
      </c>
      <c r="F22" s="1456">
        <v>80500</v>
      </c>
      <c r="G22" s="1456">
        <v>66361</v>
      </c>
    </row>
    <row r="23" spans="2:7" ht="18" customHeight="1" x14ac:dyDescent="0.2">
      <c r="B23" s="1199">
        <v>1999</v>
      </c>
      <c r="C23" s="1199" t="s">
        <v>1052</v>
      </c>
      <c r="D23" s="1199" t="s">
        <v>2045</v>
      </c>
      <c r="E23" s="1456">
        <v>61929</v>
      </c>
      <c r="F23" s="1456">
        <v>90500</v>
      </c>
      <c r="G23" s="1456">
        <v>71670</v>
      </c>
    </row>
    <row r="24" spans="2:7" ht="18" customHeight="1" x14ac:dyDescent="0.2">
      <c r="B24" s="1199">
        <v>2000</v>
      </c>
      <c r="C24" s="1199" t="s">
        <v>1052</v>
      </c>
      <c r="D24" s="1199" t="s">
        <v>2045</v>
      </c>
      <c r="E24" s="1456">
        <v>66883</v>
      </c>
      <c r="F24" s="1456">
        <v>100000</v>
      </c>
      <c r="G24" s="1456">
        <v>77404</v>
      </c>
    </row>
    <row r="25" spans="2:7" ht="18" customHeight="1" x14ac:dyDescent="0.2">
      <c r="B25" s="1199">
        <v>2001</v>
      </c>
      <c r="C25" s="1199" t="s">
        <v>1052</v>
      </c>
      <c r="D25" s="1199" t="s">
        <v>2045</v>
      </c>
      <c r="E25" s="1456">
        <v>70562</v>
      </c>
      <c r="F25" s="1456">
        <v>105500</v>
      </c>
      <c r="G25" s="1456">
        <v>81661</v>
      </c>
    </row>
    <row r="26" spans="2:7" ht="18" customHeight="1" x14ac:dyDescent="0.2">
      <c r="B26" s="1199">
        <v>2002</v>
      </c>
      <c r="C26" s="1199" t="s">
        <v>1052</v>
      </c>
      <c r="D26" s="1199" t="s">
        <v>2045</v>
      </c>
      <c r="E26" s="1456">
        <v>72326</v>
      </c>
      <c r="F26" s="1456">
        <v>111200</v>
      </c>
      <c r="G26" s="1456">
        <v>83703</v>
      </c>
    </row>
    <row r="27" spans="2:7" ht="18" customHeight="1" x14ac:dyDescent="0.2">
      <c r="B27" s="1199">
        <v>2003</v>
      </c>
      <c r="C27" s="1199" t="s">
        <v>1052</v>
      </c>
      <c r="D27" s="1199" t="s">
        <v>2048</v>
      </c>
      <c r="E27" s="1456">
        <v>75219</v>
      </c>
      <c r="F27" s="1456">
        <v>115648</v>
      </c>
      <c r="G27" s="1456">
        <v>87051</v>
      </c>
    </row>
    <row r="28" spans="2:7" ht="18" customHeight="1" x14ac:dyDescent="0.2">
      <c r="B28" s="1199">
        <v>2004</v>
      </c>
      <c r="C28" s="1199" t="s">
        <v>1052</v>
      </c>
      <c r="D28" s="1199" t="s">
        <v>2048</v>
      </c>
      <c r="E28" s="1456">
        <v>78050</v>
      </c>
      <c r="F28" s="1456">
        <v>120000</v>
      </c>
      <c r="G28" s="1456">
        <v>90327</v>
      </c>
    </row>
    <row r="29" spans="2:7" ht="18" customHeight="1" x14ac:dyDescent="0.2">
      <c r="B29" s="1199">
        <v>2005</v>
      </c>
      <c r="C29" s="1199" t="s">
        <v>1052</v>
      </c>
      <c r="D29" s="1199" t="s">
        <v>2048</v>
      </c>
      <c r="E29" s="1456">
        <v>82889</v>
      </c>
      <c r="F29" s="1456">
        <v>127500</v>
      </c>
      <c r="G29" s="1456">
        <v>95927</v>
      </c>
    </row>
    <row r="30" spans="2:7" ht="18" customHeight="1" x14ac:dyDescent="0.2">
      <c r="B30" s="1199">
        <v>2006</v>
      </c>
      <c r="C30" s="1199"/>
      <c r="D30" s="1199" t="s">
        <v>2048</v>
      </c>
      <c r="E30" s="1456">
        <v>87697</v>
      </c>
      <c r="F30" s="1456">
        <v>135000</v>
      </c>
      <c r="G30" s="1456">
        <v>101491</v>
      </c>
    </row>
    <row r="31" spans="2:7" ht="18" customHeight="1" x14ac:dyDescent="0.2">
      <c r="B31" s="1199">
        <v>2007</v>
      </c>
      <c r="C31" s="1199" t="s">
        <v>1052</v>
      </c>
      <c r="D31" s="1199" t="s">
        <v>2048</v>
      </c>
      <c r="E31" s="1456">
        <v>92897</v>
      </c>
      <c r="F31" s="1456">
        <v>144000</v>
      </c>
      <c r="G31" s="1456">
        <v>107509</v>
      </c>
    </row>
    <row r="32" spans="2:7" ht="18" customHeight="1" x14ac:dyDescent="0.2">
      <c r="B32" s="1199">
        <v>2008</v>
      </c>
      <c r="C32" s="1199" t="s">
        <v>2049</v>
      </c>
      <c r="D32" s="1199" t="s">
        <v>2048</v>
      </c>
      <c r="E32" s="1456">
        <v>102558</v>
      </c>
      <c r="F32" s="1456">
        <v>159000</v>
      </c>
      <c r="G32" s="1456">
        <v>118690</v>
      </c>
    </row>
    <row r="33" spans="2:7" ht="18" customHeight="1" x14ac:dyDescent="0.2">
      <c r="B33" s="1199">
        <v>2009</v>
      </c>
      <c r="C33" s="1199" t="s">
        <v>2050</v>
      </c>
      <c r="D33" s="1199" t="s">
        <v>2048</v>
      </c>
      <c r="E33" s="1456">
        <v>106435</v>
      </c>
      <c r="F33" s="1456">
        <v>165000</v>
      </c>
      <c r="G33" s="1456">
        <v>123176</v>
      </c>
    </row>
    <row r="34" spans="2:7" ht="18" customHeight="1" x14ac:dyDescent="0.2">
      <c r="B34" s="1199">
        <v>2010</v>
      </c>
      <c r="C34" s="1199" t="s">
        <v>1052</v>
      </c>
      <c r="D34" s="1199" t="s">
        <v>2048</v>
      </c>
      <c r="E34" s="1456">
        <v>110950</v>
      </c>
      <c r="F34" s="1456">
        <v>172000</v>
      </c>
      <c r="G34" s="1456">
        <v>128402</v>
      </c>
    </row>
    <row r="35" spans="2:7" ht="18" customHeight="1" x14ac:dyDescent="0.2">
      <c r="B35" s="1199">
        <v>2011</v>
      </c>
      <c r="C35" s="1199" t="s">
        <v>1052</v>
      </c>
      <c r="D35" s="1199" t="s">
        <v>2048</v>
      </c>
      <c r="E35" s="1456">
        <v>117401</v>
      </c>
      <c r="F35" s="1456">
        <v>182000</v>
      </c>
      <c r="G35" s="1456">
        <v>135867</v>
      </c>
    </row>
    <row r="36" spans="2:7" ht="18" customHeight="1" x14ac:dyDescent="0.2">
      <c r="B36" s="1199">
        <v>2012</v>
      </c>
      <c r="C36" s="1199" t="s">
        <v>1052</v>
      </c>
      <c r="D36" s="1199" t="s">
        <v>2048</v>
      </c>
      <c r="E36" s="1456">
        <v>124497</v>
      </c>
      <c r="F36" s="1456">
        <v>193000</v>
      </c>
      <c r="G36" s="1456">
        <v>144079</v>
      </c>
    </row>
    <row r="37" spans="2:7" ht="18" customHeight="1" x14ac:dyDescent="0.2">
      <c r="B37" s="1199">
        <v>2013</v>
      </c>
      <c r="C37" s="1199" t="s">
        <v>1052</v>
      </c>
      <c r="D37" s="1199" t="s">
        <v>2051</v>
      </c>
      <c r="E37" s="1456">
        <v>135463</v>
      </c>
      <c r="F37" s="1456">
        <v>210000</v>
      </c>
      <c r="G37" s="1456">
        <v>156770</v>
      </c>
    </row>
    <row r="38" spans="2:7" ht="18" customHeight="1" x14ac:dyDescent="0.2">
      <c r="B38" s="1199">
        <v>2014</v>
      </c>
      <c r="C38" s="1199" t="s">
        <v>1052</v>
      </c>
      <c r="D38" s="1199" t="s">
        <v>2048</v>
      </c>
      <c r="E38" s="1456">
        <v>145139</v>
      </c>
      <c r="F38" s="1456">
        <v>225000</v>
      </c>
      <c r="G38" s="1456">
        <v>167968</v>
      </c>
    </row>
    <row r="39" spans="2:7" ht="18" customHeight="1" x14ac:dyDescent="0.2">
      <c r="B39" s="1199">
        <v>2015</v>
      </c>
      <c r="C39" s="1199" t="s">
        <v>1052</v>
      </c>
      <c r="D39" s="1199" t="s">
        <v>2048</v>
      </c>
      <c r="E39" s="1456">
        <v>155460</v>
      </c>
      <c r="F39" s="1456">
        <v>241000</v>
      </c>
      <c r="G39" s="1456">
        <v>179912</v>
      </c>
    </row>
    <row r="40" spans="2:7" ht="18" customHeight="1" x14ac:dyDescent="0.2">
      <c r="B40" s="1435">
        <v>2016</v>
      </c>
      <c r="C40" s="1435" t="s">
        <v>1052</v>
      </c>
      <c r="D40" s="1435" t="s">
        <v>2052</v>
      </c>
      <c r="E40" s="1495">
        <v>166103</v>
      </c>
      <c r="F40" s="1495">
        <v>270000</v>
      </c>
      <c r="G40" s="1495">
        <v>197082</v>
      </c>
    </row>
    <row r="41" spans="2:7" ht="18" customHeight="1" x14ac:dyDescent="0.2">
      <c r="B41" s="1435">
        <v>2017</v>
      </c>
      <c r="C41" s="1435" t="s">
        <v>1052</v>
      </c>
      <c r="D41" s="1435" t="s">
        <v>2052</v>
      </c>
      <c r="E41" s="1495">
        <v>178037</v>
      </c>
      <c r="F41" s="1495">
        <v>276000</v>
      </c>
      <c r="G41" s="1495">
        <v>206041</v>
      </c>
    </row>
    <row r="42" spans="2:7" ht="18" customHeight="1" x14ac:dyDescent="0.2">
      <c r="B42" s="1199">
        <v>2018</v>
      </c>
      <c r="C42" s="1199" t="s">
        <v>1052</v>
      </c>
      <c r="D42" s="1199" t="s">
        <v>2053</v>
      </c>
      <c r="E42" s="1456">
        <v>185778</v>
      </c>
      <c r="F42" s="1456">
        <v>288000</v>
      </c>
      <c r="G42" s="1456">
        <v>214999</v>
      </c>
    </row>
    <row r="43" spans="2:7" ht="18" customHeight="1" x14ac:dyDescent="0.2">
      <c r="B43" s="1199">
        <v>2019</v>
      </c>
      <c r="C43" s="1199" t="s">
        <v>1052</v>
      </c>
      <c r="D43" s="1199" t="s">
        <v>2054</v>
      </c>
      <c r="E43" s="1456">
        <v>194164</v>
      </c>
      <c r="F43" s="1456">
        <v>301000</v>
      </c>
      <c r="G43" s="1456">
        <v>224704</v>
      </c>
    </row>
    <row r="44" spans="2:7" x14ac:dyDescent="0.2">
      <c r="B44" s="1199">
        <v>2020</v>
      </c>
      <c r="C44" s="1199" t="s">
        <v>1052</v>
      </c>
      <c r="D44" s="1199" t="s">
        <v>2055</v>
      </c>
      <c r="E44" s="1456">
        <v>210458</v>
      </c>
      <c r="F44" s="1456">
        <v>326500</v>
      </c>
      <c r="G44" s="1456">
        <v>243561</v>
      </c>
    </row>
    <row r="45" spans="2:7" x14ac:dyDescent="0.2">
      <c r="B45" s="1025" t="s">
        <v>2056</v>
      </c>
    </row>
    <row r="46" spans="2:7" ht="15.75" x14ac:dyDescent="0.25">
      <c r="B46" s="1025" t="s">
        <v>2057</v>
      </c>
      <c r="F46" s="1496"/>
    </row>
    <row r="47" spans="2:7" x14ac:dyDescent="0.2">
      <c r="B47" s="1025" t="s">
        <v>2058</v>
      </c>
    </row>
  </sheetData>
  <mergeCells count="6">
    <mergeCell ref="B2:G2"/>
    <mergeCell ref="B3:G3"/>
    <mergeCell ref="B4:G4"/>
    <mergeCell ref="B5:G5"/>
    <mergeCell ref="B7:D9"/>
    <mergeCell ref="F7:G7"/>
  </mergeCells>
  <hyperlinks>
    <hyperlink ref="H2" location="'Indice Total'!A7" display="Volver" xr:uid="{00000000-0004-0000-3100-000000000000}"/>
  </hyperlinks>
  <pageMargins left="0.9055118110236221" right="0.9055118110236221" top="0.74803149606299213" bottom="0.74803149606299213" header="0.31496062992125984" footer="0.31496062992125984"/>
  <pageSetup scale="86"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0" tint="-0.499984740745262"/>
    <pageSetUpPr fitToPage="1"/>
  </sheetPr>
  <dimension ref="B1:H41"/>
  <sheetViews>
    <sheetView showGridLines="0" zoomScale="90" zoomScaleNormal="90" workbookViewId="0"/>
  </sheetViews>
  <sheetFormatPr baseColWidth="10" defaultColWidth="10.28515625" defaultRowHeight="19.5" customHeight="1" x14ac:dyDescent="0.2"/>
  <cols>
    <col min="1" max="1" width="18.42578125" style="1139" customWidth="1"/>
    <col min="2" max="2" width="21.28515625" style="1139" customWidth="1"/>
    <col min="3" max="3" width="5.85546875" style="1139" customWidth="1"/>
    <col min="4" max="4" width="26.7109375" style="1139" customWidth="1"/>
    <col min="5" max="5" width="10.28515625" style="1139"/>
    <col min="6" max="6" width="29.42578125" style="1139" customWidth="1"/>
    <col min="7" max="16384" width="10.28515625" style="1139"/>
  </cols>
  <sheetData>
    <row r="1" spans="2:8" ht="42.95" customHeight="1" x14ac:dyDescent="0.2"/>
    <row r="2" spans="2:8" ht="21" customHeight="1" x14ac:dyDescent="0.25">
      <c r="B2" s="1721" t="s">
        <v>2059</v>
      </c>
      <c r="C2" s="1721"/>
      <c r="D2" s="1721"/>
      <c r="E2" s="1" t="s">
        <v>16</v>
      </c>
      <c r="F2" s="1497"/>
      <c r="G2" s="1497"/>
      <c r="H2" s="1497"/>
    </row>
    <row r="3" spans="2:8" ht="36" customHeight="1" x14ac:dyDescent="0.2">
      <c r="B3" s="1713" t="s">
        <v>2060</v>
      </c>
      <c r="C3" s="1713"/>
      <c r="D3" s="1713"/>
    </row>
    <row r="4" spans="2:8" ht="16.5" customHeight="1" x14ac:dyDescent="0.2">
      <c r="B4" s="1751" t="s">
        <v>2061</v>
      </c>
      <c r="C4" s="1751"/>
      <c r="D4" s="1751"/>
    </row>
    <row r="5" spans="2:8" ht="19.5" customHeight="1" thickBot="1" x14ac:dyDescent="0.25">
      <c r="B5" s="1757" t="s">
        <v>2062</v>
      </c>
      <c r="C5" s="1757"/>
      <c r="D5" s="1757"/>
    </row>
    <row r="6" spans="2:8" ht="14.25" customHeight="1" x14ac:dyDescent="0.2">
      <c r="B6" s="1177"/>
      <c r="C6" s="1177"/>
      <c r="D6" s="1177"/>
    </row>
    <row r="7" spans="2:8" ht="24.75" customHeight="1" x14ac:dyDescent="0.25">
      <c r="B7" s="1434" t="s">
        <v>2063</v>
      </c>
      <c r="C7" s="1490"/>
      <c r="D7" s="1434" t="s">
        <v>2064</v>
      </c>
    </row>
    <row r="8" spans="2:8" ht="17.25" customHeight="1" x14ac:dyDescent="0.2">
      <c r="B8" s="1486" t="s">
        <v>2065</v>
      </c>
      <c r="C8" s="1498" t="s">
        <v>2066</v>
      </c>
      <c r="D8" s="1499">
        <v>34500</v>
      </c>
      <c r="E8" s="1141"/>
      <c r="F8" s="1500"/>
    </row>
    <row r="9" spans="2:8" ht="17.25" customHeight="1" x14ac:dyDescent="0.2">
      <c r="B9" s="1486" t="s">
        <v>2067</v>
      </c>
      <c r="C9" s="1486"/>
      <c r="D9" s="1499">
        <v>39113</v>
      </c>
      <c r="E9" s="1141"/>
      <c r="F9" s="1500"/>
    </row>
    <row r="10" spans="2:8" ht="17.25" customHeight="1" x14ac:dyDescent="0.2">
      <c r="B10" s="1486" t="s">
        <v>2068</v>
      </c>
      <c r="C10" s="1486"/>
      <c r="D10" s="1499">
        <v>44175</v>
      </c>
      <c r="E10" s="1141"/>
      <c r="F10" s="1500"/>
    </row>
    <row r="11" spans="2:8" ht="17.25" customHeight="1" x14ac:dyDescent="0.2">
      <c r="B11" s="1486" t="s">
        <v>2069</v>
      </c>
      <c r="C11" s="1486"/>
      <c r="D11" s="1499">
        <v>49125</v>
      </c>
      <c r="E11" s="1141"/>
      <c r="F11" s="1500"/>
    </row>
    <row r="12" spans="2:8" ht="17.25" customHeight="1" x14ac:dyDescent="0.2">
      <c r="B12" s="1486" t="s">
        <v>2070</v>
      </c>
      <c r="C12" s="1486"/>
      <c r="D12" s="1499">
        <v>53550</v>
      </c>
      <c r="E12" s="1141"/>
      <c r="F12" s="1500"/>
    </row>
    <row r="13" spans="2:8" ht="17.25" customHeight="1" x14ac:dyDescent="0.2">
      <c r="B13" s="1486" t="s">
        <v>2071</v>
      </c>
      <c r="C13" s="1486"/>
      <c r="D13" s="1499">
        <v>60375</v>
      </c>
      <c r="E13" s="1141"/>
      <c r="F13" s="1500"/>
    </row>
    <row r="14" spans="2:8" ht="17.25" customHeight="1" x14ac:dyDescent="0.2">
      <c r="B14" s="1486" t="s">
        <v>2072</v>
      </c>
      <c r="C14" s="1486"/>
      <c r="D14" s="1499">
        <v>67875</v>
      </c>
      <c r="E14" s="1141"/>
      <c r="F14" s="1500"/>
    </row>
    <row r="15" spans="2:8" ht="17.25" customHeight="1" x14ac:dyDescent="0.2">
      <c r="B15" s="1486" t="s">
        <v>2073</v>
      </c>
      <c r="C15" s="1486"/>
      <c r="D15" s="1499">
        <v>75000</v>
      </c>
      <c r="E15" s="1141"/>
      <c r="F15" s="1500"/>
    </row>
    <row r="16" spans="2:8" ht="17.25" customHeight="1" x14ac:dyDescent="0.2">
      <c r="B16" s="1486" t="s">
        <v>2074</v>
      </c>
      <c r="C16" s="1486"/>
      <c r="D16" s="1499">
        <v>79125</v>
      </c>
      <c r="E16" s="1141"/>
      <c r="F16" s="1500"/>
    </row>
    <row r="17" spans="2:6" ht="17.25" customHeight="1" x14ac:dyDescent="0.2">
      <c r="B17" s="1486" t="s">
        <v>2075</v>
      </c>
      <c r="C17" s="1486"/>
      <c r="D17" s="1499">
        <v>83400</v>
      </c>
      <c r="E17" s="1141"/>
      <c r="F17" s="1500"/>
    </row>
    <row r="18" spans="2:6" ht="17.25" customHeight="1" x14ac:dyDescent="0.2">
      <c r="B18" s="1486" t="s">
        <v>2076</v>
      </c>
      <c r="C18" s="1486"/>
      <c r="D18" s="1499">
        <v>86736</v>
      </c>
      <c r="E18" s="1141"/>
      <c r="F18" s="1500"/>
    </row>
    <row r="19" spans="2:6" ht="17.25" customHeight="1" x14ac:dyDescent="0.2">
      <c r="B19" s="1486" t="s">
        <v>2077</v>
      </c>
      <c r="C19" s="1486"/>
      <c r="D19" s="1499">
        <v>90000</v>
      </c>
      <c r="E19" s="1141"/>
      <c r="F19" s="1500"/>
    </row>
    <row r="20" spans="2:6" ht="17.25" customHeight="1" x14ac:dyDescent="0.2">
      <c r="B20" s="1486" t="s">
        <v>2078</v>
      </c>
      <c r="C20" s="1486"/>
      <c r="D20" s="1499">
        <v>95625</v>
      </c>
      <c r="E20" s="1141"/>
      <c r="F20" s="1500"/>
    </row>
    <row r="21" spans="2:6" ht="17.25" customHeight="1" x14ac:dyDescent="0.2">
      <c r="B21" s="1486" t="s">
        <v>2079</v>
      </c>
      <c r="C21" s="1486"/>
      <c r="D21" s="1499">
        <v>101250</v>
      </c>
      <c r="E21" s="1141"/>
      <c r="F21" s="1500"/>
    </row>
    <row r="22" spans="2:6" ht="17.25" customHeight="1" x14ac:dyDescent="0.2">
      <c r="B22" s="1486" t="s">
        <v>2080</v>
      </c>
      <c r="C22" s="1486"/>
      <c r="D22" s="1499">
        <v>108000</v>
      </c>
      <c r="E22" s="1141"/>
      <c r="F22" s="1500"/>
    </row>
    <row r="23" spans="2:6" ht="17.25" customHeight="1" x14ac:dyDescent="0.2">
      <c r="B23" s="1486" t="s">
        <v>2081</v>
      </c>
      <c r="C23" s="1486"/>
      <c r="D23" s="1499">
        <v>119250</v>
      </c>
      <c r="E23" s="1141"/>
      <c r="F23" s="1500"/>
    </row>
    <row r="24" spans="2:6" ht="17.25" customHeight="1" x14ac:dyDescent="0.2">
      <c r="B24" s="1486" t="s">
        <v>2082</v>
      </c>
      <c r="C24" s="1501"/>
      <c r="D24" s="1499">
        <v>131970</v>
      </c>
      <c r="E24" s="1141"/>
      <c r="F24" s="1500"/>
    </row>
    <row r="25" spans="2:6" ht="17.25" customHeight="1" x14ac:dyDescent="0.2">
      <c r="B25" s="1486" t="s">
        <v>2083</v>
      </c>
      <c r="C25" s="1501"/>
      <c r="D25" s="1499">
        <v>136950</v>
      </c>
      <c r="E25" s="1141"/>
      <c r="F25" s="1500"/>
    </row>
    <row r="26" spans="2:6" ht="17.25" customHeight="1" x14ac:dyDescent="0.2">
      <c r="B26" s="1486" t="s">
        <v>2084</v>
      </c>
      <c r="C26" s="1501"/>
      <c r="D26" s="1499">
        <v>151800</v>
      </c>
      <c r="E26" s="1141"/>
      <c r="F26" s="1500"/>
    </row>
    <row r="27" spans="2:6" ht="17.25" customHeight="1" x14ac:dyDescent="0.2">
      <c r="B27" s="1486" t="s">
        <v>2085</v>
      </c>
      <c r="C27" s="1501"/>
      <c r="D27" s="1499">
        <v>158240</v>
      </c>
      <c r="E27" s="1141"/>
      <c r="F27" s="1500"/>
    </row>
    <row r="28" spans="2:6" ht="17.25" customHeight="1" x14ac:dyDescent="0.2">
      <c r="B28" s="1502" t="s">
        <v>2086</v>
      </c>
      <c r="C28" s="1501" t="s">
        <v>2087</v>
      </c>
      <c r="D28" s="1499">
        <f>'54'!F34</f>
        <v>172000</v>
      </c>
      <c r="E28" s="1141"/>
      <c r="F28" s="1500"/>
    </row>
    <row r="29" spans="2:6" ht="17.25" customHeight="1" x14ac:dyDescent="0.2">
      <c r="B29" s="1502" t="s">
        <v>2088</v>
      </c>
      <c r="C29" s="1503"/>
      <c r="D29" s="1499">
        <f>'54'!F35</f>
        <v>182000</v>
      </c>
      <c r="E29" s="1141"/>
      <c r="F29" s="1500"/>
    </row>
    <row r="30" spans="2:6" ht="17.25" customHeight="1" x14ac:dyDescent="0.2">
      <c r="B30" s="1502" t="s">
        <v>2089</v>
      </c>
      <c r="C30" s="1503"/>
      <c r="D30" s="1499">
        <f>'54'!F36</f>
        <v>193000</v>
      </c>
      <c r="E30" s="1141"/>
      <c r="F30" s="1500"/>
    </row>
    <row r="31" spans="2:6" ht="17.25" customHeight="1" x14ac:dyDescent="0.2">
      <c r="B31" s="1502" t="s">
        <v>2090</v>
      </c>
      <c r="C31" s="1503"/>
      <c r="D31" s="1499">
        <f>'54'!F37</f>
        <v>210000</v>
      </c>
      <c r="E31" s="1141"/>
      <c r="F31" s="1500"/>
    </row>
    <row r="32" spans="2:6" ht="17.25" customHeight="1" x14ac:dyDescent="0.2">
      <c r="B32" s="1502" t="s">
        <v>2091</v>
      </c>
      <c r="C32" s="1503"/>
      <c r="D32" s="1499">
        <f>'54'!F38</f>
        <v>225000</v>
      </c>
      <c r="E32" s="1141"/>
      <c r="F32" s="1500"/>
    </row>
    <row r="33" spans="2:6" ht="17.25" customHeight="1" x14ac:dyDescent="0.2">
      <c r="B33" s="1502" t="s">
        <v>2092</v>
      </c>
      <c r="C33" s="1503"/>
      <c r="D33" s="1499">
        <f>'54'!F39</f>
        <v>241000</v>
      </c>
      <c r="E33" s="1141"/>
      <c r="F33" s="1500"/>
    </row>
    <row r="34" spans="2:6" ht="17.25" customHeight="1" x14ac:dyDescent="0.2">
      <c r="B34" s="1502" t="s">
        <v>2093</v>
      </c>
      <c r="C34" s="1501" t="s">
        <v>2094</v>
      </c>
      <c r="D34" s="1499">
        <f>'54'!F40</f>
        <v>270000</v>
      </c>
      <c r="E34" s="1141"/>
      <c r="F34" s="1500"/>
    </row>
    <row r="35" spans="2:6" ht="17.25" customHeight="1" x14ac:dyDescent="0.2">
      <c r="B35" s="1504" t="s">
        <v>2095</v>
      </c>
      <c r="C35" s="1505" t="s">
        <v>2094</v>
      </c>
      <c r="D35" s="1499">
        <f>'54'!F41</f>
        <v>276000</v>
      </c>
      <c r="E35" s="1141"/>
      <c r="F35" s="1500"/>
    </row>
    <row r="36" spans="2:6" ht="17.25" customHeight="1" x14ac:dyDescent="0.2">
      <c r="B36" s="1504" t="s">
        <v>2096</v>
      </c>
      <c r="C36" s="1505"/>
      <c r="D36" s="1499">
        <f>'54'!F42</f>
        <v>288000</v>
      </c>
      <c r="E36" s="1141"/>
      <c r="F36" s="1500"/>
    </row>
    <row r="37" spans="2:6" ht="17.25" customHeight="1" x14ac:dyDescent="0.2">
      <c r="B37" s="1504" t="s">
        <v>2097</v>
      </c>
      <c r="C37" s="1506"/>
      <c r="D37" s="1499">
        <f>'54'!F43</f>
        <v>301000</v>
      </c>
      <c r="E37" s="1141"/>
      <c r="F37" s="1500"/>
    </row>
    <row r="38" spans="2:6" ht="17.25" customHeight="1" x14ac:dyDescent="0.2">
      <c r="B38" s="1504" t="s">
        <v>2098</v>
      </c>
      <c r="C38" s="1506"/>
      <c r="D38" s="1499">
        <f>'54'!F44</f>
        <v>326500</v>
      </c>
    </row>
    <row r="39" spans="2:6" ht="51" customHeight="1" x14ac:dyDescent="0.2">
      <c r="B39" s="1818" t="s">
        <v>2099</v>
      </c>
      <c r="C39" s="1818"/>
      <c r="D39" s="1818"/>
    </row>
    <row r="40" spans="2:6" ht="24.75" customHeight="1" x14ac:dyDescent="0.2">
      <c r="B40" s="1728" t="s">
        <v>2100</v>
      </c>
      <c r="C40" s="1728"/>
      <c r="D40" s="1728"/>
    </row>
    <row r="41" spans="2:6" ht="19.5" customHeight="1" x14ac:dyDescent="0.2">
      <c r="B41" s="1719" t="s">
        <v>2101</v>
      </c>
      <c r="C41" s="1807"/>
      <c r="D41" s="1807"/>
    </row>
  </sheetData>
  <mergeCells count="7">
    <mergeCell ref="B41:D41"/>
    <mergeCell ref="B2:D2"/>
    <mergeCell ref="B3:D3"/>
    <mergeCell ref="B4:D4"/>
    <mergeCell ref="B5:D5"/>
    <mergeCell ref="B39:D39"/>
    <mergeCell ref="B40:D40"/>
  </mergeCells>
  <hyperlinks>
    <hyperlink ref="E2" location="'Indice Total'!A7" display="Volver" xr:uid="{00000000-0004-0000-3200-000000000000}"/>
  </hyperlinks>
  <pageMargins left="1.299212598425197" right="0.70866141732283472" top="0.74803149606299213" bottom="0.74803149606299213" header="0.31496062992125984" footer="0.31496062992125984"/>
  <pageSetup scale="92"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0" tint="-0.499984740745262"/>
  </sheetPr>
  <dimension ref="B1:O25"/>
  <sheetViews>
    <sheetView showGridLines="0" zoomScale="90" zoomScaleNormal="90" workbookViewId="0"/>
  </sheetViews>
  <sheetFormatPr baseColWidth="10" defaultColWidth="12.5703125" defaultRowHeight="15" x14ac:dyDescent="0.2"/>
  <cols>
    <col min="1" max="1" width="18.140625" style="1139" customWidth="1"/>
    <col min="2" max="2" width="17.5703125" style="1139" customWidth="1"/>
    <col min="3" max="7" width="16.140625" style="1139" customWidth="1"/>
    <col min="8" max="8" width="12.5703125" style="1139"/>
    <col min="9" max="10" width="11.85546875" style="920" bestFit="1" customWidth="1"/>
    <col min="11" max="11" width="13" style="920" bestFit="1" customWidth="1"/>
    <col min="12" max="12" width="13.42578125" style="920" bestFit="1" customWidth="1"/>
    <col min="13" max="13" width="12.85546875" style="920" customWidth="1"/>
    <col min="14" max="254" width="12.5703125" style="1139"/>
    <col min="255" max="255" width="16" style="1139" customWidth="1"/>
    <col min="256" max="259" width="15.140625" style="1139" customWidth="1"/>
    <col min="260" max="260" width="15" style="1139" customWidth="1"/>
    <col min="261" max="510" width="12.5703125" style="1139"/>
    <col min="511" max="511" width="16" style="1139" customWidth="1"/>
    <col min="512" max="515" width="15.140625" style="1139" customWidth="1"/>
    <col min="516" max="516" width="15" style="1139" customWidth="1"/>
    <col min="517" max="766" width="12.5703125" style="1139"/>
    <col min="767" max="767" width="16" style="1139" customWidth="1"/>
    <col min="768" max="771" width="15.140625" style="1139" customWidth="1"/>
    <col min="772" max="772" width="15" style="1139" customWidth="1"/>
    <col min="773" max="1022" width="12.5703125" style="1139"/>
    <col min="1023" max="1023" width="16" style="1139" customWidth="1"/>
    <col min="1024" max="1027" width="15.140625" style="1139" customWidth="1"/>
    <col min="1028" max="1028" width="15" style="1139" customWidth="1"/>
    <col min="1029" max="1278" width="12.5703125" style="1139"/>
    <col min="1279" max="1279" width="16" style="1139" customWidth="1"/>
    <col min="1280" max="1283" width="15.140625" style="1139" customWidth="1"/>
    <col min="1284" max="1284" width="15" style="1139" customWidth="1"/>
    <col min="1285" max="1534" width="12.5703125" style="1139"/>
    <col min="1535" max="1535" width="16" style="1139" customWidth="1"/>
    <col min="1536" max="1539" width="15.140625" style="1139" customWidth="1"/>
    <col min="1540" max="1540" width="15" style="1139" customWidth="1"/>
    <col min="1541" max="1790" width="12.5703125" style="1139"/>
    <col min="1791" max="1791" width="16" style="1139" customWidth="1"/>
    <col min="1792" max="1795" width="15.140625" style="1139" customWidth="1"/>
    <col min="1796" max="1796" width="15" style="1139" customWidth="1"/>
    <col min="1797" max="2046" width="12.5703125" style="1139"/>
    <col min="2047" max="2047" width="16" style="1139" customWidth="1"/>
    <col min="2048" max="2051" width="15.140625" style="1139" customWidth="1"/>
    <col min="2052" max="2052" width="15" style="1139" customWidth="1"/>
    <col min="2053" max="2302" width="12.5703125" style="1139"/>
    <col min="2303" max="2303" width="16" style="1139" customWidth="1"/>
    <col min="2304" max="2307" width="15.140625" style="1139" customWidth="1"/>
    <col min="2308" max="2308" width="15" style="1139" customWidth="1"/>
    <col min="2309" max="2558" width="12.5703125" style="1139"/>
    <col min="2559" max="2559" width="16" style="1139" customWidth="1"/>
    <col min="2560" max="2563" width="15.140625" style="1139" customWidth="1"/>
    <col min="2564" max="2564" width="15" style="1139" customWidth="1"/>
    <col min="2565" max="2814" width="12.5703125" style="1139"/>
    <col min="2815" max="2815" width="16" style="1139" customWidth="1"/>
    <col min="2816" max="2819" width="15.140625" style="1139" customWidth="1"/>
    <col min="2820" max="2820" width="15" style="1139" customWidth="1"/>
    <col min="2821" max="3070" width="12.5703125" style="1139"/>
    <col min="3071" max="3071" width="16" style="1139" customWidth="1"/>
    <col min="3072" max="3075" width="15.140625" style="1139" customWidth="1"/>
    <col min="3076" max="3076" width="15" style="1139" customWidth="1"/>
    <col min="3077" max="3326" width="12.5703125" style="1139"/>
    <col min="3327" max="3327" width="16" style="1139" customWidth="1"/>
    <col min="3328" max="3331" width="15.140625" style="1139" customWidth="1"/>
    <col min="3332" max="3332" width="15" style="1139" customWidth="1"/>
    <col min="3333" max="3582" width="12.5703125" style="1139"/>
    <col min="3583" max="3583" width="16" style="1139" customWidth="1"/>
    <col min="3584" max="3587" width="15.140625" style="1139" customWidth="1"/>
    <col min="3588" max="3588" width="15" style="1139" customWidth="1"/>
    <col min="3589" max="3838" width="12.5703125" style="1139"/>
    <col min="3839" max="3839" width="16" style="1139" customWidth="1"/>
    <col min="3840" max="3843" width="15.140625" style="1139" customWidth="1"/>
    <col min="3844" max="3844" width="15" style="1139" customWidth="1"/>
    <col min="3845" max="4094" width="12.5703125" style="1139"/>
    <col min="4095" max="4095" width="16" style="1139" customWidth="1"/>
    <col min="4096" max="4099" width="15.140625" style="1139" customWidth="1"/>
    <col min="4100" max="4100" width="15" style="1139" customWidth="1"/>
    <col min="4101" max="4350" width="12.5703125" style="1139"/>
    <col min="4351" max="4351" width="16" style="1139" customWidth="1"/>
    <col min="4352" max="4355" width="15.140625" style="1139" customWidth="1"/>
    <col min="4356" max="4356" width="15" style="1139" customWidth="1"/>
    <col min="4357" max="4606" width="12.5703125" style="1139"/>
    <col min="4607" max="4607" width="16" style="1139" customWidth="1"/>
    <col min="4608" max="4611" width="15.140625" style="1139" customWidth="1"/>
    <col min="4612" max="4612" width="15" style="1139" customWidth="1"/>
    <col min="4613" max="4862" width="12.5703125" style="1139"/>
    <col min="4863" max="4863" width="16" style="1139" customWidth="1"/>
    <col min="4864" max="4867" width="15.140625" style="1139" customWidth="1"/>
    <col min="4868" max="4868" width="15" style="1139" customWidth="1"/>
    <col min="4869" max="5118" width="12.5703125" style="1139"/>
    <col min="5119" max="5119" width="16" style="1139" customWidth="1"/>
    <col min="5120" max="5123" width="15.140625" style="1139" customWidth="1"/>
    <col min="5124" max="5124" width="15" style="1139" customWidth="1"/>
    <col min="5125" max="5374" width="12.5703125" style="1139"/>
    <col min="5375" max="5375" width="16" style="1139" customWidth="1"/>
    <col min="5376" max="5379" width="15.140625" style="1139" customWidth="1"/>
    <col min="5380" max="5380" width="15" style="1139" customWidth="1"/>
    <col min="5381" max="5630" width="12.5703125" style="1139"/>
    <col min="5631" max="5631" width="16" style="1139" customWidth="1"/>
    <col min="5632" max="5635" width="15.140625" style="1139" customWidth="1"/>
    <col min="5636" max="5636" width="15" style="1139" customWidth="1"/>
    <col min="5637" max="5886" width="12.5703125" style="1139"/>
    <col min="5887" max="5887" width="16" style="1139" customWidth="1"/>
    <col min="5888" max="5891" width="15.140625" style="1139" customWidth="1"/>
    <col min="5892" max="5892" width="15" style="1139" customWidth="1"/>
    <col min="5893" max="6142" width="12.5703125" style="1139"/>
    <col min="6143" max="6143" width="16" style="1139" customWidth="1"/>
    <col min="6144" max="6147" width="15.140625" style="1139" customWidth="1"/>
    <col min="6148" max="6148" width="15" style="1139" customWidth="1"/>
    <col min="6149" max="6398" width="12.5703125" style="1139"/>
    <col min="6399" max="6399" width="16" style="1139" customWidth="1"/>
    <col min="6400" max="6403" width="15.140625" style="1139" customWidth="1"/>
    <col min="6404" max="6404" width="15" style="1139" customWidth="1"/>
    <col min="6405" max="6654" width="12.5703125" style="1139"/>
    <col min="6655" max="6655" width="16" style="1139" customWidth="1"/>
    <col min="6656" max="6659" width="15.140625" style="1139" customWidth="1"/>
    <col min="6660" max="6660" width="15" style="1139" customWidth="1"/>
    <col min="6661" max="6910" width="12.5703125" style="1139"/>
    <col min="6911" max="6911" width="16" style="1139" customWidth="1"/>
    <col min="6912" max="6915" width="15.140625" style="1139" customWidth="1"/>
    <col min="6916" max="6916" width="15" style="1139" customWidth="1"/>
    <col min="6917" max="7166" width="12.5703125" style="1139"/>
    <col min="7167" max="7167" width="16" style="1139" customWidth="1"/>
    <col min="7168" max="7171" width="15.140625" style="1139" customWidth="1"/>
    <col min="7172" max="7172" width="15" style="1139" customWidth="1"/>
    <col min="7173" max="7422" width="12.5703125" style="1139"/>
    <col min="7423" max="7423" width="16" style="1139" customWidth="1"/>
    <col min="7424" max="7427" width="15.140625" style="1139" customWidth="1"/>
    <col min="7428" max="7428" width="15" style="1139" customWidth="1"/>
    <col min="7429" max="7678" width="12.5703125" style="1139"/>
    <col min="7679" max="7679" width="16" style="1139" customWidth="1"/>
    <col min="7680" max="7683" width="15.140625" style="1139" customWidth="1"/>
    <col min="7684" max="7684" width="15" style="1139" customWidth="1"/>
    <col min="7685" max="7934" width="12.5703125" style="1139"/>
    <col min="7935" max="7935" width="16" style="1139" customWidth="1"/>
    <col min="7936" max="7939" width="15.140625" style="1139" customWidth="1"/>
    <col min="7940" max="7940" width="15" style="1139" customWidth="1"/>
    <col min="7941" max="8190" width="12.5703125" style="1139"/>
    <col min="8191" max="8191" width="16" style="1139" customWidth="1"/>
    <col min="8192" max="8195" width="15.140625" style="1139" customWidth="1"/>
    <col min="8196" max="8196" width="15" style="1139" customWidth="1"/>
    <col min="8197" max="8446" width="12.5703125" style="1139"/>
    <col min="8447" max="8447" width="16" style="1139" customWidth="1"/>
    <col min="8448" max="8451" width="15.140625" style="1139" customWidth="1"/>
    <col min="8452" max="8452" width="15" style="1139" customWidth="1"/>
    <col min="8453" max="8702" width="12.5703125" style="1139"/>
    <col min="8703" max="8703" width="16" style="1139" customWidth="1"/>
    <col min="8704" max="8707" width="15.140625" style="1139" customWidth="1"/>
    <col min="8708" max="8708" width="15" style="1139" customWidth="1"/>
    <col min="8709" max="8958" width="12.5703125" style="1139"/>
    <col min="8959" max="8959" width="16" style="1139" customWidth="1"/>
    <col min="8960" max="8963" width="15.140625" style="1139" customWidth="1"/>
    <col min="8964" max="8964" width="15" style="1139" customWidth="1"/>
    <col min="8965" max="9214" width="12.5703125" style="1139"/>
    <col min="9215" max="9215" width="16" style="1139" customWidth="1"/>
    <col min="9216" max="9219" width="15.140625" style="1139" customWidth="1"/>
    <col min="9220" max="9220" width="15" style="1139" customWidth="1"/>
    <col min="9221" max="9470" width="12.5703125" style="1139"/>
    <col min="9471" max="9471" width="16" style="1139" customWidth="1"/>
    <col min="9472" max="9475" width="15.140625" style="1139" customWidth="1"/>
    <col min="9476" max="9476" width="15" style="1139" customWidth="1"/>
    <col min="9477" max="9726" width="12.5703125" style="1139"/>
    <col min="9727" max="9727" width="16" style="1139" customWidth="1"/>
    <col min="9728" max="9731" width="15.140625" style="1139" customWidth="1"/>
    <col min="9732" max="9732" width="15" style="1139" customWidth="1"/>
    <col min="9733" max="9982" width="12.5703125" style="1139"/>
    <col min="9983" max="9983" width="16" style="1139" customWidth="1"/>
    <col min="9984" max="9987" width="15.140625" style="1139" customWidth="1"/>
    <col min="9988" max="9988" width="15" style="1139" customWidth="1"/>
    <col min="9989" max="10238" width="12.5703125" style="1139"/>
    <col min="10239" max="10239" width="16" style="1139" customWidth="1"/>
    <col min="10240" max="10243" width="15.140625" style="1139" customWidth="1"/>
    <col min="10244" max="10244" width="15" style="1139" customWidth="1"/>
    <col min="10245" max="10494" width="12.5703125" style="1139"/>
    <col min="10495" max="10495" width="16" style="1139" customWidth="1"/>
    <col min="10496" max="10499" width="15.140625" style="1139" customWidth="1"/>
    <col min="10500" max="10500" width="15" style="1139" customWidth="1"/>
    <col min="10501" max="10750" width="12.5703125" style="1139"/>
    <col min="10751" max="10751" width="16" style="1139" customWidth="1"/>
    <col min="10752" max="10755" width="15.140625" style="1139" customWidth="1"/>
    <col min="10756" max="10756" width="15" style="1139" customWidth="1"/>
    <col min="10757" max="11006" width="12.5703125" style="1139"/>
    <col min="11007" max="11007" width="16" style="1139" customWidth="1"/>
    <col min="11008" max="11011" width="15.140625" style="1139" customWidth="1"/>
    <col min="11012" max="11012" width="15" style="1139" customWidth="1"/>
    <col min="11013" max="11262" width="12.5703125" style="1139"/>
    <col min="11263" max="11263" width="16" style="1139" customWidth="1"/>
    <col min="11264" max="11267" width="15.140625" style="1139" customWidth="1"/>
    <col min="11268" max="11268" width="15" style="1139" customWidth="1"/>
    <col min="11269" max="11518" width="12.5703125" style="1139"/>
    <col min="11519" max="11519" width="16" style="1139" customWidth="1"/>
    <col min="11520" max="11523" width="15.140625" style="1139" customWidth="1"/>
    <col min="11524" max="11524" width="15" style="1139" customWidth="1"/>
    <col min="11525" max="11774" width="12.5703125" style="1139"/>
    <col min="11775" max="11775" width="16" style="1139" customWidth="1"/>
    <col min="11776" max="11779" width="15.140625" style="1139" customWidth="1"/>
    <col min="11780" max="11780" width="15" style="1139" customWidth="1"/>
    <col min="11781" max="12030" width="12.5703125" style="1139"/>
    <col min="12031" max="12031" width="16" style="1139" customWidth="1"/>
    <col min="12032" max="12035" width="15.140625" style="1139" customWidth="1"/>
    <col min="12036" max="12036" width="15" style="1139" customWidth="1"/>
    <col min="12037" max="12286" width="12.5703125" style="1139"/>
    <col min="12287" max="12287" width="16" style="1139" customWidth="1"/>
    <col min="12288" max="12291" width="15.140625" style="1139" customWidth="1"/>
    <col min="12292" max="12292" width="15" style="1139" customWidth="1"/>
    <col min="12293" max="12542" width="12.5703125" style="1139"/>
    <col min="12543" max="12543" width="16" style="1139" customWidth="1"/>
    <col min="12544" max="12547" width="15.140625" style="1139" customWidth="1"/>
    <col min="12548" max="12548" width="15" style="1139" customWidth="1"/>
    <col min="12549" max="12798" width="12.5703125" style="1139"/>
    <col min="12799" max="12799" width="16" style="1139" customWidth="1"/>
    <col min="12800" max="12803" width="15.140625" style="1139" customWidth="1"/>
    <col min="12804" max="12804" width="15" style="1139" customWidth="1"/>
    <col min="12805" max="13054" width="12.5703125" style="1139"/>
    <col min="13055" max="13055" width="16" style="1139" customWidth="1"/>
    <col min="13056" max="13059" width="15.140625" style="1139" customWidth="1"/>
    <col min="13060" max="13060" width="15" style="1139" customWidth="1"/>
    <col min="13061" max="13310" width="12.5703125" style="1139"/>
    <col min="13311" max="13311" width="16" style="1139" customWidth="1"/>
    <col min="13312" max="13315" width="15.140625" style="1139" customWidth="1"/>
    <col min="13316" max="13316" width="15" style="1139" customWidth="1"/>
    <col min="13317" max="13566" width="12.5703125" style="1139"/>
    <col min="13567" max="13567" width="16" style="1139" customWidth="1"/>
    <col min="13568" max="13571" width="15.140625" style="1139" customWidth="1"/>
    <col min="13572" max="13572" width="15" style="1139" customWidth="1"/>
    <col min="13573" max="13822" width="12.5703125" style="1139"/>
    <col min="13823" max="13823" width="16" style="1139" customWidth="1"/>
    <col min="13824" max="13827" width="15.140625" style="1139" customWidth="1"/>
    <col min="13828" max="13828" width="15" style="1139" customWidth="1"/>
    <col min="13829" max="14078" width="12.5703125" style="1139"/>
    <col min="14079" max="14079" width="16" style="1139" customWidth="1"/>
    <col min="14080" max="14083" width="15.140625" style="1139" customWidth="1"/>
    <col min="14084" max="14084" width="15" style="1139" customWidth="1"/>
    <col min="14085" max="14334" width="12.5703125" style="1139"/>
    <col min="14335" max="14335" width="16" style="1139" customWidth="1"/>
    <col min="14336" max="14339" width="15.140625" style="1139" customWidth="1"/>
    <col min="14340" max="14340" width="15" style="1139" customWidth="1"/>
    <col min="14341" max="14590" width="12.5703125" style="1139"/>
    <col min="14591" max="14591" width="16" style="1139" customWidth="1"/>
    <col min="14592" max="14595" width="15.140625" style="1139" customWidth="1"/>
    <col min="14596" max="14596" width="15" style="1139" customWidth="1"/>
    <col min="14597" max="14846" width="12.5703125" style="1139"/>
    <col min="14847" max="14847" width="16" style="1139" customWidth="1"/>
    <col min="14848" max="14851" width="15.140625" style="1139" customWidth="1"/>
    <col min="14852" max="14852" width="15" style="1139" customWidth="1"/>
    <col min="14853" max="15102" width="12.5703125" style="1139"/>
    <col min="15103" max="15103" width="16" style="1139" customWidth="1"/>
    <col min="15104" max="15107" width="15.140625" style="1139" customWidth="1"/>
    <col min="15108" max="15108" width="15" style="1139" customWidth="1"/>
    <col min="15109" max="15358" width="12.5703125" style="1139"/>
    <col min="15359" max="15359" width="16" style="1139" customWidth="1"/>
    <col min="15360" max="15363" width="15.140625" style="1139" customWidth="1"/>
    <col min="15364" max="15364" width="15" style="1139" customWidth="1"/>
    <col min="15365" max="15614" width="12.5703125" style="1139"/>
    <col min="15615" max="15615" width="16" style="1139" customWidth="1"/>
    <col min="15616" max="15619" width="15.140625" style="1139" customWidth="1"/>
    <col min="15620" max="15620" width="15" style="1139" customWidth="1"/>
    <col min="15621" max="15870" width="12.5703125" style="1139"/>
    <col min="15871" max="15871" width="16" style="1139" customWidth="1"/>
    <col min="15872" max="15875" width="15.140625" style="1139" customWidth="1"/>
    <col min="15876" max="15876" width="15" style="1139" customWidth="1"/>
    <col min="15877" max="16126" width="12.5703125" style="1139"/>
    <col min="16127" max="16127" width="16" style="1139" customWidth="1"/>
    <col min="16128" max="16131" width="15.140625" style="1139" customWidth="1"/>
    <col min="16132" max="16132" width="15" style="1139" customWidth="1"/>
    <col min="16133" max="16384" width="12.5703125" style="1139"/>
  </cols>
  <sheetData>
    <row r="1" spans="2:15" ht="42.95" customHeight="1" x14ac:dyDescent="0.2"/>
    <row r="2" spans="2:15" ht="21" customHeight="1" x14ac:dyDescent="0.2">
      <c r="B2" s="1721" t="s">
        <v>2102</v>
      </c>
      <c r="C2" s="1721"/>
      <c r="D2" s="1721"/>
      <c r="E2" s="1721"/>
      <c r="F2" s="1721"/>
      <c r="G2" s="1721"/>
      <c r="H2" s="1" t="s">
        <v>16</v>
      </c>
      <c r="J2" s="1507"/>
    </row>
    <row r="3" spans="2:15" ht="24" customHeight="1" x14ac:dyDescent="0.2">
      <c r="B3" s="1751" t="s">
        <v>2103</v>
      </c>
      <c r="C3" s="1751"/>
      <c r="D3" s="1751"/>
      <c r="E3" s="1751"/>
      <c r="F3" s="1751"/>
      <c r="G3" s="1751"/>
    </row>
    <row r="4" spans="2:15" ht="15.75" x14ac:dyDescent="0.2">
      <c r="B4" s="1751" t="s">
        <v>2104</v>
      </c>
      <c r="C4" s="1751"/>
      <c r="D4" s="1751"/>
      <c r="E4" s="1751"/>
      <c r="F4" s="1751"/>
      <c r="G4" s="1751"/>
    </row>
    <row r="5" spans="2:15" ht="16.5" thickBot="1" x14ac:dyDescent="0.25">
      <c r="B5" s="1757" t="s">
        <v>1717</v>
      </c>
      <c r="C5" s="1757"/>
      <c r="D5" s="1757"/>
      <c r="E5" s="1757"/>
      <c r="F5" s="1757"/>
      <c r="G5" s="1757"/>
    </row>
    <row r="6" spans="2:15" x14ac:dyDescent="0.2">
      <c r="B6" s="1433"/>
      <c r="C6" s="1433"/>
      <c r="D6" s="1433"/>
      <c r="E6" s="1433"/>
      <c r="F6" s="1433"/>
      <c r="G6" s="1433"/>
    </row>
    <row r="7" spans="2:15" ht="25.5" customHeight="1" x14ac:dyDescent="0.2">
      <c r="B7" s="1422" t="s">
        <v>2105</v>
      </c>
      <c r="C7" s="1434" t="s">
        <v>2000</v>
      </c>
      <c r="D7" s="1434" t="s">
        <v>2001</v>
      </c>
      <c r="E7" s="1434" t="s">
        <v>2002</v>
      </c>
      <c r="F7" s="1434" t="s">
        <v>2003</v>
      </c>
      <c r="G7" s="1434" t="s">
        <v>2004</v>
      </c>
      <c r="I7" s="1508"/>
      <c r="J7" s="1508"/>
      <c r="K7" s="1509"/>
      <c r="L7" s="1510"/>
      <c r="M7" s="1511"/>
      <c r="N7" s="1512"/>
      <c r="O7" s="1512"/>
    </row>
    <row r="8" spans="2:15" ht="18" customHeight="1" x14ac:dyDescent="0.2">
      <c r="B8" s="1199" t="s">
        <v>2106</v>
      </c>
      <c r="C8" s="1337">
        <v>1537745.4</v>
      </c>
      <c r="D8" s="1337">
        <v>1580878.8</v>
      </c>
      <c r="E8" s="1337">
        <v>1607888.4</v>
      </c>
      <c r="F8" s="1337">
        <v>1653947.4000000001</v>
      </c>
      <c r="G8" s="1337">
        <v>1698540</v>
      </c>
      <c r="H8" s="1513"/>
      <c r="I8" s="1514"/>
      <c r="J8" s="1514"/>
      <c r="K8" s="1514"/>
      <c r="L8" s="1515"/>
      <c r="M8" s="1515"/>
      <c r="N8" s="1512"/>
      <c r="O8" s="1512"/>
    </row>
    <row r="9" spans="2:15" ht="18" customHeight="1" x14ac:dyDescent="0.2">
      <c r="B9" s="1199" t="s">
        <v>2107</v>
      </c>
      <c r="C9" s="1337">
        <v>1537745.4</v>
      </c>
      <c r="D9" s="1337">
        <v>1579092.5999999999</v>
      </c>
      <c r="E9" s="1337">
        <v>1609496.4</v>
      </c>
      <c r="F9" s="1337">
        <v>1652773.2000000002</v>
      </c>
      <c r="G9" s="1337">
        <v>1700295</v>
      </c>
      <c r="H9" s="1513"/>
      <c r="I9" s="1514"/>
      <c r="J9" s="1514"/>
      <c r="K9" s="1514"/>
      <c r="L9" s="1515"/>
      <c r="M9" s="1515"/>
      <c r="N9" s="1512"/>
      <c r="O9" s="1512"/>
    </row>
    <row r="10" spans="2:15" ht="18" customHeight="1" x14ac:dyDescent="0.2">
      <c r="B10" s="1199" t="s">
        <v>2108</v>
      </c>
      <c r="C10" s="1337">
        <v>1543044</v>
      </c>
      <c r="D10" s="1337">
        <v>1583525.4</v>
      </c>
      <c r="E10" s="1337">
        <v>1615422</v>
      </c>
      <c r="F10" s="1337">
        <v>1653414</v>
      </c>
      <c r="G10" s="1337">
        <v>1707468</v>
      </c>
      <c r="H10" s="1513"/>
      <c r="I10" s="1514"/>
      <c r="J10" s="1514"/>
      <c r="K10" s="1514"/>
      <c r="L10" s="1515"/>
      <c r="M10" s="1515"/>
      <c r="N10" s="1512"/>
      <c r="O10" s="1512"/>
    </row>
    <row r="11" spans="2:15" ht="18" customHeight="1" x14ac:dyDescent="0.2">
      <c r="B11" s="1199" t="s">
        <v>2109</v>
      </c>
      <c r="C11" s="1337">
        <v>1548723</v>
      </c>
      <c r="D11" s="1337">
        <v>1588316.4</v>
      </c>
      <c r="E11" s="1337">
        <v>1618013.4</v>
      </c>
      <c r="F11" s="1337">
        <v>1653945.5999999999</v>
      </c>
      <c r="G11" s="1337">
        <v>1715847.5999999999</v>
      </c>
      <c r="H11" s="1513"/>
      <c r="I11" s="1514"/>
      <c r="J11" s="1514"/>
      <c r="K11" s="1514"/>
      <c r="L11" s="1515"/>
      <c r="M11" s="1515"/>
      <c r="N11" s="1512"/>
      <c r="O11" s="1512"/>
    </row>
    <row r="12" spans="2:15" ht="18" customHeight="1" x14ac:dyDescent="0.2">
      <c r="B12" s="1199" t="s">
        <v>2110</v>
      </c>
      <c r="C12" s="1337">
        <v>1554408</v>
      </c>
      <c r="D12" s="1337">
        <v>1593685.2</v>
      </c>
      <c r="E12" s="1337">
        <v>1620277.8</v>
      </c>
      <c r="F12" s="1337">
        <v>1659730.2</v>
      </c>
      <c r="G12" s="1337">
        <v>1721443.8</v>
      </c>
      <c r="H12" s="1513"/>
      <c r="I12" s="1514"/>
      <c r="J12" s="1514"/>
      <c r="K12" s="1514"/>
      <c r="L12" s="1515"/>
      <c r="M12" s="1515"/>
      <c r="N12" s="1512"/>
      <c r="O12" s="1512"/>
    </row>
    <row r="13" spans="2:15" ht="18" customHeight="1" x14ac:dyDescent="0.2">
      <c r="B13" s="1199" t="s">
        <v>2111</v>
      </c>
      <c r="C13" s="1337">
        <v>1559583</v>
      </c>
      <c r="D13" s="1337">
        <v>1597858.8</v>
      </c>
      <c r="E13" s="1337">
        <v>1624699.2</v>
      </c>
      <c r="F13" s="1337">
        <v>1665753</v>
      </c>
      <c r="G13" s="1337">
        <v>1722991.2</v>
      </c>
      <c r="H13" s="1513"/>
      <c r="I13" s="1514"/>
      <c r="J13" s="1514"/>
      <c r="K13" s="1514"/>
      <c r="L13" s="1515"/>
      <c r="M13" s="1515"/>
      <c r="N13" s="1512"/>
      <c r="O13" s="1512"/>
    </row>
    <row r="14" spans="2:15" ht="18" customHeight="1" x14ac:dyDescent="0.2">
      <c r="B14" s="1199" t="s">
        <v>2112</v>
      </c>
      <c r="C14" s="1337">
        <v>1563124.2</v>
      </c>
      <c r="D14" s="1337">
        <v>1599905.4</v>
      </c>
      <c r="E14" s="1337">
        <v>1629526.2</v>
      </c>
      <c r="F14" s="1337">
        <v>1674198</v>
      </c>
      <c r="G14" s="1337">
        <v>1721785.2</v>
      </c>
      <c r="H14" s="1513"/>
      <c r="I14" s="1514"/>
      <c r="J14" s="1514"/>
      <c r="K14" s="1514"/>
      <c r="L14" s="1515"/>
      <c r="M14" s="1515"/>
      <c r="N14" s="1512"/>
      <c r="O14" s="1512"/>
    </row>
    <row r="15" spans="2:15" ht="18" customHeight="1" x14ac:dyDescent="0.2">
      <c r="B15" s="1199" t="s">
        <v>2113</v>
      </c>
      <c r="C15" s="1337">
        <v>1568499</v>
      </c>
      <c r="D15" s="1337">
        <v>1595839.8</v>
      </c>
      <c r="E15" s="1337">
        <v>1632148.8</v>
      </c>
      <c r="F15" s="1337">
        <v>1677205.2</v>
      </c>
      <c r="G15" s="1337">
        <v>1720046.4</v>
      </c>
      <c r="H15" s="1513"/>
      <c r="I15" s="1514"/>
      <c r="J15" s="1514"/>
      <c r="K15" s="1514"/>
      <c r="L15" s="1515"/>
      <c r="M15" s="1515"/>
      <c r="N15" s="1512"/>
      <c r="O15" s="1512"/>
    </row>
    <row r="16" spans="2:15" ht="18" customHeight="1" x14ac:dyDescent="0.2">
      <c r="B16" s="1199" t="s">
        <v>2114</v>
      </c>
      <c r="C16" s="1337">
        <v>1572546</v>
      </c>
      <c r="D16" s="1337">
        <v>1596246</v>
      </c>
      <c r="E16" s="1337">
        <v>1637254.2</v>
      </c>
      <c r="F16" s="1337">
        <v>1679584.8</v>
      </c>
      <c r="G16" s="1337">
        <v>1720767</v>
      </c>
      <c r="H16" s="1513"/>
      <c r="I16" s="1514"/>
      <c r="J16" s="1514"/>
      <c r="K16" s="1514"/>
      <c r="L16" s="1515"/>
      <c r="M16" s="1515"/>
      <c r="N16" s="1512"/>
      <c r="O16" s="1512"/>
    </row>
    <row r="17" spans="2:15" ht="18" customHeight="1" x14ac:dyDescent="0.2">
      <c r="B17" s="1199" t="s">
        <v>2115</v>
      </c>
      <c r="C17" s="1337">
        <v>1573458</v>
      </c>
      <c r="D17" s="1337">
        <v>1599407.4000000001</v>
      </c>
      <c r="E17" s="1337">
        <v>1641447</v>
      </c>
      <c r="F17" s="1337">
        <v>1682911.7999999998</v>
      </c>
      <c r="G17" s="1337">
        <v>1722471</v>
      </c>
      <c r="H17" s="1513"/>
      <c r="I17" s="1514"/>
      <c r="J17" s="1514"/>
      <c r="K17" s="1514"/>
      <c r="L17" s="1515"/>
      <c r="M17" s="1515"/>
      <c r="N17" s="1512"/>
      <c r="O17" s="1512"/>
    </row>
    <row r="18" spans="2:15" ht="18" customHeight="1" x14ac:dyDescent="0.2">
      <c r="B18" s="1199" t="s">
        <v>2116</v>
      </c>
      <c r="C18" s="1337">
        <v>1575690.5999999999</v>
      </c>
      <c r="D18" s="1337">
        <v>1598094</v>
      </c>
      <c r="E18" s="1337">
        <v>1645926</v>
      </c>
      <c r="F18" s="1337">
        <v>1683921</v>
      </c>
      <c r="G18" s="1337">
        <v>1730317.8</v>
      </c>
      <c r="H18" s="1513"/>
      <c r="I18" s="1514"/>
      <c r="J18" s="1514"/>
      <c r="K18" s="1514"/>
      <c r="L18" s="1515"/>
      <c r="M18" s="1515"/>
      <c r="N18" s="1512"/>
      <c r="O18" s="1512"/>
    </row>
    <row r="19" spans="2:15" ht="18" customHeight="1" x14ac:dyDescent="0.2">
      <c r="B19" s="1199" t="s">
        <v>2117</v>
      </c>
      <c r="C19" s="1337">
        <v>1578811.7999999998</v>
      </c>
      <c r="D19" s="1337">
        <v>1603867.2</v>
      </c>
      <c r="E19" s="1337">
        <v>1651968</v>
      </c>
      <c r="F19" s="1337">
        <v>1693339.8</v>
      </c>
      <c r="G19" s="1337">
        <v>1741810.2</v>
      </c>
      <c r="H19" s="1513"/>
      <c r="I19" s="1515"/>
      <c r="J19" s="1515"/>
      <c r="K19" s="1515"/>
      <c r="L19" s="1515"/>
      <c r="M19" s="1515"/>
      <c r="N19" s="1516"/>
      <c r="O19" s="1512"/>
    </row>
    <row r="20" spans="2:15" x14ac:dyDescent="0.2">
      <c r="B20" s="1025" t="s">
        <v>2118</v>
      </c>
      <c r="C20" s="920"/>
      <c r="D20" s="920"/>
      <c r="E20" s="920"/>
      <c r="F20" s="920"/>
      <c r="G20" s="920"/>
      <c r="H20" s="1513"/>
      <c r="I20" s="1108"/>
      <c r="J20" s="1108"/>
      <c r="K20" s="1108"/>
      <c r="L20" s="1108"/>
      <c r="M20" s="1108"/>
      <c r="N20" s="1512"/>
      <c r="O20" s="1512"/>
    </row>
    <row r="21" spans="2:15" x14ac:dyDescent="0.2">
      <c r="B21" s="1025" t="s">
        <v>2119</v>
      </c>
      <c r="C21" s="920"/>
      <c r="D21" s="920"/>
      <c r="E21" s="920"/>
      <c r="F21" s="920"/>
      <c r="G21" s="920"/>
      <c r="H21" s="1513"/>
      <c r="I21" s="1108"/>
      <c r="J21" s="1108"/>
      <c r="K21" s="1108"/>
      <c r="L21" s="1108"/>
      <c r="M21" s="1108"/>
      <c r="N21" s="1512"/>
      <c r="O21" s="1512"/>
    </row>
    <row r="22" spans="2:15" x14ac:dyDescent="0.2">
      <c r="I22" s="1108"/>
      <c r="J22" s="1108"/>
      <c r="K22" s="1108"/>
      <c r="L22" s="1108"/>
      <c r="M22" s="1108"/>
      <c r="N22" s="1512"/>
      <c r="O22" s="1512"/>
    </row>
    <row r="23" spans="2:15" x14ac:dyDescent="0.2">
      <c r="I23" s="1108"/>
      <c r="J23" s="1108"/>
      <c r="K23" s="1108"/>
      <c r="L23" s="1108"/>
      <c r="M23" s="1108"/>
      <c r="N23" s="1512"/>
      <c r="O23" s="1512"/>
    </row>
    <row r="24" spans="2:15" x14ac:dyDescent="0.2">
      <c r="I24" s="1108"/>
      <c r="J24" s="1108"/>
      <c r="K24" s="1108"/>
      <c r="L24" s="1108"/>
      <c r="M24" s="1108"/>
      <c r="N24" s="1512"/>
      <c r="O24" s="1512"/>
    </row>
    <row r="25" spans="2:15" x14ac:dyDescent="0.2">
      <c r="I25" s="1108"/>
      <c r="J25" s="1108"/>
      <c r="K25" s="1108"/>
      <c r="L25" s="1108"/>
      <c r="M25" s="1108"/>
      <c r="N25" s="1512"/>
      <c r="O25" s="1512"/>
    </row>
  </sheetData>
  <mergeCells count="4">
    <mergeCell ref="B2:G2"/>
    <mergeCell ref="B3:G3"/>
    <mergeCell ref="B4:G4"/>
    <mergeCell ref="B5:G5"/>
  </mergeCells>
  <hyperlinks>
    <hyperlink ref="H2" location="'Indice Total'!A7" display="Volver" xr:uid="{00000000-0004-0000-3300-000000000000}"/>
  </hyperlinks>
  <pageMargins left="0.70866141732283472" right="0.70866141732283472" top="0.74803149606299213" bottom="0.74803149606299213" header="0.31496062992125984" footer="0.31496062992125984"/>
  <pageSetup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0" tint="-0.499984740745262"/>
    <pageSetUpPr fitToPage="1"/>
  </sheetPr>
  <dimension ref="B1:K65"/>
  <sheetViews>
    <sheetView showGridLines="0" zoomScale="90" zoomScaleNormal="90" workbookViewId="0"/>
  </sheetViews>
  <sheetFormatPr baseColWidth="10" defaultColWidth="11.42578125" defaultRowHeight="12.75" x14ac:dyDescent="0.2"/>
  <cols>
    <col min="1" max="1" width="18.5703125" style="891" customWidth="1"/>
    <col min="2" max="2" width="3.5703125" style="891" customWidth="1"/>
    <col min="3" max="3" width="63.7109375" style="891" customWidth="1"/>
    <col min="4" max="10" width="13.7109375" style="891" customWidth="1"/>
    <col min="11" max="16384" width="11.42578125" style="891"/>
  </cols>
  <sheetData>
    <row r="1" spans="2:11" ht="42.95" customHeight="1" x14ac:dyDescent="0.2"/>
    <row r="2" spans="2:11" ht="21" customHeight="1" x14ac:dyDescent="0.2">
      <c r="B2" s="1721" t="s">
        <v>2120</v>
      </c>
      <c r="C2" s="1721"/>
      <c r="D2" s="1721"/>
      <c r="E2" s="1721"/>
      <c r="F2" s="1721"/>
      <c r="G2" s="1721"/>
      <c r="H2" s="1721"/>
      <c r="I2" s="1721"/>
      <c r="J2" s="1721"/>
      <c r="K2" s="1" t="s">
        <v>16</v>
      </c>
    </row>
    <row r="3" spans="2:11" ht="28.15" customHeight="1" x14ac:dyDescent="0.2">
      <c r="B3" s="1751" t="s">
        <v>2121</v>
      </c>
      <c r="C3" s="1751"/>
      <c r="D3" s="1751"/>
      <c r="E3" s="1751"/>
      <c r="F3" s="1751"/>
      <c r="G3" s="1751"/>
      <c r="H3" s="1751"/>
      <c r="I3" s="1751"/>
      <c r="J3" s="1751"/>
    </row>
    <row r="4" spans="2:11" ht="13.15" customHeight="1" x14ac:dyDescent="0.2">
      <c r="B4" s="1713" t="s">
        <v>2122</v>
      </c>
      <c r="C4" s="1713"/>
      <c r="D4" s="1713"/>
      <c r="E4" s="1713"/>
      <c r="F4" s="1713"/>
      <c r="G4" s="1713"/>
      <c r="H4" s="1713"/>
      <c r="I4" s="1713"/>
      <c r="J4" s="1713"/>
    </row>
    <row r="5" spans="2:11" ht="15" customHeight="1" thickBot="1" x14ac:dyDescent="0.25">
      <c r="B5" s="1757" t="s">
        <v>2123</v>
      </c>
      <c r="C5" s="1757"/>
      <c r="D5" s="1757"/>
      <c r="E5" s="1757"/>
      <c r="F5" s="1757"/>
      <c r="G5" s="1757"/>
      <c r="H5" s="1757"/>
      <c r="I5" s="1757"/>
      <c r="J5" s="1757"/>
    </row>
    <row r="6" spans="2:11" ht="22.5" customHeight="1" x14ac:dyDescent="0.2">
      <c r="B6" s="1177"/>
      <c r="C6" s="1177"/>
      <c r="D6" s="1177"/>
      <c r="E6" s="1177"/>
      <c r="F6" s="1177"/>
      <c r="G6" s="1178"/>
      <c r="H6" s="1177"/>
      <c r="I6" s="1177"/>
      <c r="J6" s="1177"/>
    </row>
    <row r="7" spans="2:11" ht="15.75" customHeight="1" x14ac:dyDescent="0.2">
      <c r="B7" s="1850" t="s">
        <v>2124</v>
      </c>
      <c r="C7" s="1850"/>
      <c r="D7" s="1517" t="s">
        <v>2125</v>
      </c>
      <c r="E7" s="1517" t="s">
        <v>2126</v>
      </c>
      <c r="F7" s="1517" t="s">
        <v>2127</v>
      </c>
      <c r="G7" s="1517" t="s">
        <v>2128</v>
      </c>
      <c r="H7" s="1517" t="s">
        <v>2129</v>
      </c>
      <c r="I7" s="1517" t="s">
        <v>2130</v>
      </c>
      <c r="J7" s="1517" t="s">
        <v>2131</v>
      </c>
    </row>
    <row r="8" spans="2:11" ht="15" customHeight="1" x14ac:dyDescent="0.2">
      <c r="B8" s="1864"/>
      <c r="C8" s="1864"/>
      <c r="D8" s="1422"/>
      <c r="E8" s="1422" t="s">
        <v>2132</v>
      </c>
      <c r="F8" s="1422" t="s">
        <v>2133</v>
      </c>
      <c r="G8" s="1422" t="s">
        <v>2134</v>
      </c>
      <c r="H8" s="1422" t="s">
        <v>2135</v>
      </c>
      <c r="I8" s="1422" t="s">
        <v>2136</v>
      </c>
      <c r="J8" s="1422"/>
    </row>
    <row r="9" spans="2:11" ht="18" customHeight="1" x14ac:dyDescent="0.25">
      <c r="B9" s="1518"/>
      <c r="C9" s="1519"/>
      <c r="D9" s="1519"/>
      <c r="E9" s="1519"/>
      <c r="F9" s="1519"/>
      <c r="G9" s="1519"/>
      <c r="H9" s="1519"/>
      <c r="I9" s="1519"/>
      <c r="J9" s="1519"/>
    </row>
    <row r="10" spans="2:11" ht="18" customHeight="1" x14ac:dyDescent="0.2">
      <c r="B10" s="1863" t="s">
        <v>2137</v>
      </c>
      <c r="C10" s="1863"/>
      <c r="D10" s="1863"/>
      <c r="E10" s="1863"/>
      <c r="F10" s="1863"/>
      <c r="G10" s="1863"/>
      <c r="H10" s="1863"/>
      <c r="I10" s="1863"/>
      <c r="J10" s="1863"/>
    </row>
    <row r="11" spans="2:11" ht="18" customHeight="1" x14ac:dyDescent="0.2">
      <c r="B11" s="1519"/>
      <c r="C11" s="1519"/>
      <c r="D11" s="1520"/>
      <c r="E11" s="1520"/>
      <c r="F11" s="1520"/>
      <c r="G11" s="1520"/>
      <c r="H11" s="1520"/>
      <c r="I11" s="1519"/>
      <c r="J11" s="1519"/>
    </row>
    <row r="12" spans="2:11" ht="18" customHeight="1" x14ac:dyDescent="0.2">
      <c r="B12" s="1373" t="s">
        <v>2138</v>
      </c>
      <c r="C12" s="1519"/>
      <c r="D12" s="1519"/>
      <c r="E12" s="1519"/>
      <c r="F12" s="1519"/>
      <c r="G12" s="1519"/>
      <c r="H12" s="1519"/>
      <c r="I12" s="1519"/>
      <c r="J12" s="1519"/>
    </row>
    <row r="13" spans="2:11" ht="18" customHeight="1" x14ac:dyDescent="0.2">
      <c r="B13" s="1519"/>
      <c r="C13" s="1519"/>
      <c r="D13" s="1519"/>
      <c r="E13" s="1519"/>
      <c r="F13" s="1519"/>
      <c r="G13" s="1519"/>
      <c r="H13" s="1519"/>
      <c r="I13" s="1519"/>
      <c r="J13" s="1519"/>
    </row>
    <row r="14" spans="2:11" ht="18" customHeight="1" x14ac:dyDescent="0.2">
      <c r="B14" s="1199" t="s">
        <v>732</v>
      </c>
      <c r="C14" s="1199" t="s">
        <v>2139</v>
      </c>
      <c r="D14" s="1521">
        <v>57393.459551999993</v>
      </c>
      <c r="E14" s="1521">
        <v>65393.46</v>
      </c>
      <c r="F14" s="1521">
        <v>67067.53</v>
      </c>
      <c r="G14" s="1521">
        <v>70206.289999999994</v>
      </c>
      <c r="H14" s="1521">
        <v>72361.62</v>
      </c>
      <c r="I14" s="1521">
        <v>74503.520000000004</v>
      </c>
      <c r="J14" s="1521">
        <v>75211.3</v>
      </c>
    </row>
    <row r="15" spans="2:11" ht="18" customHeight="1" x14ac:dyDescent="0.2">
      <c r="B15" s="1199" t="s">
        <v>734</v>
      </c>
      <c r="C15" s="1199" t="s">
        <v>2140</v>
      </c>
      <c r="D15" s="1521">
        <v>34436.081987999998</v>
      </c>
      <c r="E15" s="1521">
        <v>42436.08</v>
      </c>
      <c r="F15" s="1521">
        <v>43522.44</v>
      </c>
      <c r="G15" s="1521">
        <v>45559.29</v>
      </c>
      <c r="H15" s="1521">
        <v>46957.96</v>
      </c>
      <c r="I15" s="1521">
        <v>48347.92</v>
      </c>
      <c r="J15" s="1521">
        <v>48807.23</v>
      </c>
    </row>
    <row r="16" spans="2:11" ht="18" customHeight="1" x14ac:dyDescent="0.2">
      <c r="B16" s="1199" t="s">
        <v>736</v>
      </c>
      <c r="C16" s="1199" t="s">
        <v>2141</v>
      </c>
      <c r="D16" s="1521">
        <v>28696.729775999996</v>
      </c>
      <c r="E16" s="1521">
        <v>35496.730000000003</v>
      </c>
      <c r="F16" s="1521">
        <v>36405.449999999997</v>
      </c>
      <c r="G16" s="1521">
        <v>38109.230000000003</v>
      </c>
      <c r="H16" s="1521">
        <v>39279.18</v>
      </c>
      <c r="I16" s="1521">
        <v>40441.839999999997</v>
      </c>
      <c r="J16" s="1521">
        <v>40826.04</v>
      </c>
    </row>
    <row r="17" spans="2:10" ht="18" customHeight="1" x14ac:dyDescent="0.2">
      <c r="B17" s="1199" t="s">
        <v>779</v>
      </c>
      <c r="C17" s="1199" t="s">
        <v>2142</v>
      </c>
      <c r="D17" s="1521">
        <v>8609.0126760000003</v>
      </c>
      <c r="E17" s="1521">
        <v>9809.01</v>
      </c>
      <c r="F17" s="1521">
        <v>10060.120000000001</v>
      </c>
      <c r="G17" s="1521">
        <v>10530.93</v>
      </c>
      <c r="H17" s="1521">
        <v>10854.23</v>
      </c>
      <c r="I17" s="1521">
        <v>11175.52</v>
      </c>
      <c r="J17" s="1521">
        <v>11281.69</v>
      </c>
    </row>
    <row r="18" spans="2:10" ht="18" customHeight="1" x14ac:dyDescent="0.2">
      <c r="B18" s="1519"/>
      <c r="C18" s="1519"/>
      <c r="D18" s="1522"/>
      <c r="E18" s="1522"/>
      <c r="F18" s="1522"/>
      <c r="G18" s="1522"/>
      <c r="H18" s="1522"/>
      <c r="I18" s="1522"/>
      <c r="J18" s="1522"/>
    </row>
    <row r="19" spans="2:10" ht="18" customHeight="1" x14ac:dyDescent="0.2">
      <c r="B19" s="1373" t="s">
        <v>2143</v>
      </c>
      <c r="C19" s="1519"/>
      <c r="D19" s="1522"/>
      <c r="E19" s="1522"/>
      <c r="F19" s="1522"/>
      <c r="G19" s="1522"/>
      <c r="H19" s="1522"/>
      <c r="I19" s="1522"/>
      <c r="J19" s="1522"/>
    </row>
    <row r="20" spans="2:10" ht="18" customHeight="1" x14ac:dyDescent="0.2">
      <c r="B20" s="1519"/>
      <c r="C20" s="1519"/>
      <c r="D20" s="1522"/>
      <c r="E20" s="1522"/>
      <c r="F20" s="1522"/>
      <c r="G20" s="1522"/>
      <c r="H20" s="1522"/>
      <c r="I20" s="1522"/>
      <c r="J20" s="1522"/>
    </row>
    <row r="21" spans="2:10" ht="18" customHeight="1" x14ac:dyDescent="0.2">
      <c r="B21" s="1199" t="s">
        <v>732</v>
      </c>
      <c r="C21" s="1199" t="s">
        <v>2144</v>
      </c>
      <c r="D21" s="1521">
        <v>20661.653364000002</v>
      </c>
      <c r="E21" s="1521">
        <v>25461.65</v>
      </c>
      <c r="F21" s="1521">
        <v>26113.47</v>
      </c>
      <c r="G21" s="1521">
        <v>27335.58</v>
      </c>
      <c r="H21" s="1521">
        <v>28174.78</v>
      </c>
      <c r="I21" s="1521">
        <v>29008.75</v>
      </c>
      <c r="J21" s="1521">
        <v>29284.33</v>
      </c>
    </row>
    <row r="22" spans="2:10" ht="18" customHeight="1" x14ac:dyDescent="0.2">
      <c r="B22" s="1199" t="s">
        <v>734</v>
      </c>
      <c r="C22" s="1199" t="s">
        <v>2145</v>
      </c>
      <c r="D22" s="1521">
        <v>17218.035779999998</v>
      </c>
      <c r="E22" s="1521">
        <v>21298.04</v>
      </c>
      <c r="F22" s="1521">
        <v>21843.27</v>
      </c>
      <c r="G22" s="1521">
        <v>22865.54</v>
      </c>
      <c r="H22" s="1521">
        <v>23567.51</v>
      </c>
      <c r="I22" s="1521">
        <v>24265.11</v>
      </c>
      <c r="J22" s="1521">
        <v>24495.63</v>
      </c>
    </row>
    <row r="23" spans="2:10" ht="18" customHeight="1" x14ac:dyDescent="0.2">
      <c r="B23" s="1519"/>
      <c r="C23" s="1519"/>
      <c r="D23" s="1522"/>
      <c r="E23" s="1522"/>
      <c r="F23" s="1522"/>
      <c r="G23" s="1522"/>
      <c r="H23" s="1522"/>
      <c r="I23" s="1522"/>
      <c r="J23" s="1522"/>
    </row>
    <row r="24" spans="2:10" ht="18" customHeight="1" x14ac:dyDescent="0.2">
      <c r="B24" s="1373" t="s">
        <v>2146</v>
      </c>
      <c r="C24" s="1519"/>
      <c r="D24" s="1522"/>
      <c r="E24" s="1522"/>
      <c r="F24" s="1519"/>
      <c r="G24" s="1522"/>
      <c r="H24" s="1522"/>
      <c r="I24" s="1522"/>
      <c r="J24" s="1522"/>
    </row>
    <row r="25" spans="2:10" ht="18" customHeight="1" x14ac:dyDescent="0.2">
      <c r="B25" s="1519"/>
      <c r="C25" s="1519"/>
      <c r="D25" s="1522"/>
      <c r="E25" s="1522"/>
      <c r="F25" s="1519"/>
      <c r="G25" s="1522"/>
      <c r="H25" s="1522"/>
      <c r="I25" s="1522"/>
      <c r="J25" s="1522"/>
    </row>
    <row r="26" spans="2:10" ht="18" customHeight="1" x14ac:dyDescent="0.2">
      <c r="B26" s="1199" t="s">
        <v>732</v>
      </c>
      <c r="C26" s="1199" t="s">
        <v>2147</v>
      </c>
      <c r="D26" s="1521">
        <v>28696.729775999996</v>
      </c>
      <c r="E26" s="1521">
        <v>36696.730000000003</v>
      </c>
      <c r="F26" s="1521">
        <v>37636.17</v>
      </c>
      <c r="G26" s="1521">
        <v>39397.54</v>
      </c>
      <c r="H26" s="1521">
        <v>40607.040000000001</v>
      </c>
      <c r="I26" s="1521">
        <v>41809.01</v>
      </c>
      <c r="J26" s="1521">
        <v>42206.2</v>
      </c>
    </row>
    <row r="27" spans="2:10" ht="18" customHeight="1" x14ac:dyDescent="0.2">
      <c r="B27" s="1199" t="s">
        <v>734</v>
      </c>
      <c r="C27" s="1199" t="s">
        <v>2140</v>
      </c>
      <c r="D27" s="1521">
        <v>17218.035779999998</v>
      </c>
      <c r="E27" s="1521">
        <v>21218.04</v>
      </c>
      <c r="F27" s="1521">
        <v>21761.22</v>
      </c>
      <c r="G27" s="1521">
        <v>22779.65</v>
      </c>
      <c r="H27" s="1521">
        <v>23478.99</v>
      </c>
      <c r="I27" s="1521">
        <v>24173.97</v>
      </c>
      <c r="J27" s="1521">
        <v>24403.62</v>
      </c>
    </row>
    <row r="28" spans="2:10" ht="18" customHeight="1" x14ac:dyDescent="0.2">
      <c r="B28" s="1199" t="s">
        <v>736</v>
      </c>
      <c r="C28" s="1199" t="s">
        <v>2141</v>
      </c>
      <c r="D28" s="1521">
        <v>14348.364887999998</v>
      </c>
      <c r="E28" s="1521">
        <v>17748.36</v>
      </c>
      <c r="F28" s="1521">
        <v>18202.72</v>
      </c>
      <c r="G28" s="1521">
        <v>19054.61</v>
      </c>
      <c r="H28" s="1521">
        <v>19639.59</v>
      </c>
      <c r="I28" s="1521">
        <v>20220.919999999998</v>
      </c>
      <c r="J28" s="1521">
        <v>20413.02</v>
      </c>
    </row>
    <row r="29" spans="2:10" ht="18" customHeight="1" x14ac:dyDescent="0.2">
      <c r="B29" s="1199" t="s">
        <v>779</v>
      </c>
      <c r="C29" s="1199" t="s">
        <v>2148</v>
      </c>
      <c r="D29" s="1521">
        <v>4304.5115519999999</v>
      </c>
      <c r="E29" s="1521">
        <v>4904.51</v>
      </c>
      <c r="F29" s="1521">
        <v>5030.07</v>
      </c>
      <c r="G29" s="1521">
        <v>5265.48</v>
      </c>
      <c r="H29" s="1521">
        <v>5427.13</v>
      </c>
      <c r="I29" s="1521">
        <v>5587.77</v>
      </c>
      <c r="J29" s="1521">
        <v>5640.85</v>
      </c>
    </row>
    <row r="30" spans="2:10" ht="18" customHeight="1" x14ac:dyDescent="0.2">
      <c r="B30" s="1519"/>
      <c r="C30" s="1519"/>
      <c r="D30" s="1522"/>
      <c r="E30" s="1522"/>
      <c r="F30" s="1519"/>
      <c r="G30" s="1522"/>
      <c r="H30" s="1522"/>
      <c r="I30" s="1522"/>
      <c r="J30" s="1522"/>
    </row>
    <row r="31" spans="2:10" ht="18" customHeight="1" x14ac:dyDescent="0.2">
      <c r="B31" s="1373" t="s">
        <v>2149</v>
      </c>
      <c r="C31" s="1519"/>
      <c r="D31" s="1522"/>
      <c r="E31" s="1522"/>
      <c r="F31" s="1519"/>
      <c r="G31" s="1522"/>
      <c r="H31" s="1522"/>
      <c r="I31" s="1522"/>
      <c r="J31" s="1522"/>
    </row>
    <row r="32" spans="2:10" ht="18" customHeight="1" x14ac:dyDescent="0.2">
      <c r="B32" s="1519"/>
      <c r="C32" s="1519"/>
      <c r="D32" s="1522"/>
      <c r="E32" s="1522"/>
      <c r="F32" s="1519"/>
      <c r="G32" s="1522"/>
      <c r="H32" s="1522"/>
      <c r="I32" s="1522"/>
      <c r="J32" s="1522"/>
    </row>
    <row r="33" spans="2:10" ht="18" customHeight="1" x14ac:dyDescent="0.2">
      <c r="B33" s="1199" t="s">
        <v>732</v>
      </c>
      <c r="C33" s="1199" t="s">
        <v>2147</v>
      </c>
      <c r="D33" s="1521">
        <v>12860.143295999998</v>
      </c>
      <c r="E33" s="1521">
        <v>20860.14</v>
      </c>
      <c r="F33" s="1521">
        <v>21394.16</v>
      </c>
      <c r="G33" s="1521">
        <v>22395.41</v>
      </c>
      <c r="H33" s="1521">
        <v>23082.95</v>
      </c>
      <c r="I33" s="1521">
        <v>23766.21</v>
      </c>
      <c r="J33" s="1521">
        <v>23991.99</v>
      </c>
    </row>
    <row r="34" spans="2:10" ht="18" customHeight="1" x14ac:dyDescent="0.2">
      <c r="B34" s="1199" t="s">
        <v>734</v>
      </c>
      <c r="C34" s="1199" t="s">
        <v>2150</v>
      </c>
      <c r="D34" s="1521">
        <v>6430.0716479999992</v>
      </c>
      <c r="E34" s="1521">
        <v>14430.07</v>
      </c>
      <c r="F34" s="1521">
        <v>14799.48</v>
      </c>
      <c r="G34" s="1521">
        <v>15492.1</v>
      </c>
      <c r="H34" s="1521">
        <v>15967.71</v>
      </c>
      <c r="I34" s="1521">
        <v>16440.349999999999</v>
      </c>
      <c r="J34" s="1521">
        <v>16596.53</v>
      </c>
    </row>
    <row r="35" spans="2:10" ht="18" customHeight="1" x14ac:dyDescent="0.2">
      <c r="B35" s="1199" t="s">
        <v>736</v>
      </c>
      <c r="C35" s="1199" t="s">
        <v>2148</v>
      </c>
      <c r="D35" s="1521">
        <v>1929.0235799999998</v>
      </c>
      <c r="E35" s="1521">
        <v>3129.02</v>
      </c>
      <c r="F35" s="1521">
        <v>3209.12</v>
      </c>
      <c r="G35" s="1521">
        <v>3359.31</v>
      </c>
      <c r="H35" s="1521">
        <v>3462.44</v>
      </c>
      <c r="I35" s="1521">
        <v>3564.93</v>
      </c>
      <c r="J35" s="1521">
        <v>3598.8</v>
      </c>
    </row>
    <row r="36" spans="2:10" ht="18" customHeight="1" x14ac:dyDescent="0.2">
      <c r="B36" s="1523"/>
      <c r="C36" s="1523"/>
      <c r="D36" s="1524"/>
      <c r="E36" s="1524"/>
      <c r="F36" s="1524"/>
      <c r="G36" s="1524"/>
      <c r="H36" s="1524"/>
      <c r="I36" s="1523"/>
      <c r="J36" s="1523"/>
    </row>
    <row r="37" spans="2:10" ht="18" customHeight="1" x14ac:dyDescent="0.2">
      <c r="B37" s="1863" t="s">
        <v>2151</v>
      </c>
      <c r="C37" s="1863"/>
      <c r="D37" s="1863"/>
      <c r="E37" s="1863"/>
      <c r="F37" s="1863"/>
      <c r="G37" s="1863"/>
      <c r="H37" s="1863"/>
      <c r="I37" s="1863"/>
      <c r="J37" s="1863"/>
    </row>
    <row r="38" spans="2:10" ht="18" customHeight="1" x14ac:dyDescent="0.2">
      <c r="B38" s="1519"/>
      <c r="C38" s="1520"/>
      <c r="D38" s="1525"/>
      <c r="E38" s="1525"/>
      <c r="F38" s="1525"/>
      <c r="G38" s="1526"/>
      <c r="H38" s="1526"/>
      <c r="I38" s="1525"/>
      <c r="J38" s="1526"/>
    </row>
    <row r="39" spans="2:10" ht="18" customHeight="1" x14ac:dyDescent="0.2">
      <c r="B39" s="1373" t="s">
        <v>2138</v>
      </c>
      <c r="C39" s="1519"/>
      <c r="D39" s="1522"/>
      <c r="E39" s="1522"/>
      <c r="F39" s="1522"/>
      <c r="G39" s="1519"/>
      <c r="H39" s="1519"/>
      <c r="I39" s="1522"/>
      <c r="J39" s="1519"/>
    </row>
    <row r="40" spans="2:10" ht="18" customHeight="1" x14ac:dyDescent="0.2">
      <c r="B40" s="1519"/>
      <c r="C40" s="1519"/>
      <c r="D40" s="1522"/>
      <c r="E40" s="1522"/>
      <c r="F40" s="1522"/>
      <c r="G40" s="1519"/>
      <c r="H40" s="1519"/>
      <c r="I40" s="1522"/>
      <c r="J40" s="1519"/>
    </row>
    <row r="41" spans="2:10" ht="18" customHeight="1" x14ac:dyDescent="0.2">
      <c r="B41" s="1199" t="s">
        <v>732</v>
      </c>
      <c r="C41" s="1199" t="s">
        <v>2139</v>
      </c>
      <c r="D41" s="1521">
        <v>63502.692923999995</v>
      </c>
      <c r="E41" s="1521">
        <v>71502.69</v>
      </c>
      <c r="F41" s="1521">
        <v>73333.16</v>
      </c>
      <c r="G41" s="1521">
        <v>76765.149999999994</v>
      </c>
      <c r="H41" s="1521">
        <v>79121.84</v>
      </c>
      <c r="I41" s="1521">
        <v>81463.850000000006</v>
      </c>
      <c r="J41" s="1521">
        <v>82237.759999999995</v>
      </c>
    </row>
    <row r="42" spans="2:10" ht="18" customHeight="1" x14ac:dyDescent="0.2">
      <c r="B42" s="1199" t="s">
        <v>734</v>
      </c>
      <c r="C42" s="1199" t="s">
        <v>2140</v>
      </c>
      <c r="D42" s="1521">
        <v>44949.643728000003</v>
      </c>
      <c r="E42" s="1521">
        <v>52949.64</v>
      </c>
      <c r="F42" s="1521">
        <v>54305.15</v>
      </c>
      <c r="G42" s="1521">
        <v>56846.63</v>
      </c>
      <c r="H42" s="1521">
        <v>58591.82</v>
      </c>
      <c r="I42" s="1521">
        <v>60326.14</v>
      </c>
      <c r="J42" s="1521">
        <v>60899.24</v>
      </c>
    </row>
    <row r="43" spans="2:10" ht="18" customHeight="1" x14ac:dyDescent="0.2">
      <c r="B43" s="1199" t="s">
        <v>736</v>
      </c>
      <c r="C43" s="1199" t="s">
        <v>2141</v>
      </c>
      <c r="D43" s="1521">
        <v>38923.333811999997</v>
      </c>
      <c r="E43" s="1521">
        <v>45723.33</v>
      </c>
      <c r="F43" s="1521">
        <v>46893.85</v>
      </c>
      <c r="G43" s="1521">
        <v>49088.480000000003</v>
      </c>
      <c r="H43" s="1521">
        <v>50595.5</v>
      </c>
      <c r="I43" s="1521">
        <v>52093.13</v>
      </c>
      <c r="J43" s="1521">
        <v>52588.01</v>
      </c>
    </row>
    <row r="44" spans="2:10" ht="18" customHeight="1" x14ac:dyDescent="0.2">
      <c r="B44" s="1199" t="s">
        <v>779</v>
      </c>
      <c r="C44" s="1199" t="s">
        <v>2142</v>
      </c>
      <c r="D44" s="1521">
        <v>8609.01</v>
      </c>
      <c r="E44" s="1521">
        <v>9809.01</v>
      </c>
      <c r="F44" s="1521">
        <v>10060.120000000001</v>
      </c>
      <c r="G44" s="1521">
        <v>10530.93</v>
      </c>
      <c r="H44" s="1521">
        <v>10854.23</v>
      </c>
      <c r="I44" s="1521">
        <v>11175.52</v>
      </c>
      <c r="J44" s="1521">
        <v>11281.69</v>
      </c>
    </row>
    <row r="45" spans="2:10" ht="18" customHeight="1" x14ac:dyDescent="0.2">
      <c r="B45" s="1519"/>
      <c r="C45" s="1519"/>
      <c r="D45" s="1522"/>
      <c r="E45" s="1522"/>
      <c r="F45" s="1522"/>
      <c r="G45" s="1522"/>
      <c r="H45" s="1522"/>
      <c r="I45" s="1522"/>
      <c r="J45" s="1522"/>
    </row>
    <row r="46" spans="2:10" ht="18" customHeight="1" x14ac:dyDescent="0.25">
      <c r="B46" s="1373" t="s">
        <v>2143</v>
      </c>
      <c r="C46" s="1518"/>
      <c r="D46" s="1522"/>
      <c r="E46" s="1522"/>
      <c r="F46" s="1522"/>
      <c r="G46" s="1522"/>
      <c r="H46" s="1522"/>
      <c r="I46" s="1522"/>
      <c r="J46" s="1522"/>
    </row>
    <row r="47" spans="2:10" ht="18" customHeight="1" x14ac:dyDescent="0.2">
      <c r="B47" s="1519"/>
      <c r="C47" s="1519"/>
      <c r="D47" s="1522"/>
      <c r="E47" s="1522"/>
      <c r="F47" s="1522"/>
      <c r="G47" s="1522"/>
      <c r="H47" s="1522"/>
      <c r="I47" s="1522"/>
      <c r="J47" s="1522"/>
    </row>
    <row r="48" spans="2:10" ht="18" customHeight="1" x14ac:dyDescent="0.2">
      <c r="B48" s="1199" t="s">
        <v>732</v>
      </c>
      <c r="C48" s="1199" t="s">
        <v>2144</v>
      </c>
      <c r="D48" s="1521">
        <v>30486.497843999998</v>
      </c>
      <c r="E48" s="1521">
        <v>35286.5</v>
      </c>
      <c r="F48" s="1521">
        <v>36189.83</v>
      </c>
      <c r="G48" s="1521">
        <v>37883.51</v>
      </c>
      <c r="H48" s="1521">
        <v>39046.53</v>
      </c>
      <c r="I48" s="1521">
        <v>40202.31</v>
      </c>
      <c r="J48" s="1521">
        <v>40584.230000000003</v>
      </c>
    </row>
    <row r="49" spans="2:10" ht="18" customHeight="1" x14ac:dyDescent="0.2">
      <c r="B49" s="1199" t="s">
        <v>734</v>
      </c>
      <c r="C49" s="1199" t="s">
        <v>2145</v>
      </c>
      <c r="D49" s="1521">
        <v>26870.76612</v>
      </c>
      <c r="E49" s="1521">
        <v>30950.77</v>
      </c>
      <c r="F49" s="1521">
        <v>31743.11</v>
      </c>
      <c r="G49" s="1521">
        <v>33228.69</v>
      </c>
      <c r="H49" s="1521">
        <v>34248.81</v>
      </c>
      <c r="I49" s="1521">
        <v>35262.57</v>
      </c>
      <c r="J49" s="1521">
        <v>35597.56</v>
      </c>
    </row>
    <row r="50" spans="2:10" ht="18" customHeight="1" x14ac:dyDescent="0.2">
      <c r="B50" s="1519"/>
      <c r="C50" s="1519"/>
      <c r="D50" s="1522"/>
      <c r="E50" s="1522"/>
      <c r="F50" s="1522"/>
      <c r="G50" s="1522"/>
      <c r="H50" s="1522"/>
      <c r="I50" s="1522"/>
      <c r="J50" s="1522"/>
    </row>
    <row r="51" spans="2:10" ht="18" customHeight="1" x14ac:dyDescent="0.2">
      <c r="B51" s="1373" t="s">
        <v>2146</v>
      </c>
      <c r="C51" s="1519"/>
      <c r="D51" s="1522"/>
      <c r="E51" s="1522"/>
      <c r="F51" s="1522"/>
      <c r="G51" s="1522"/>
      <c r="H51" s="1522"/>
      <c r="I51" s="1522"/>
      <c r="J51" s="1522"/>
    </row>
    <row r="52" spans="2:10" ht="18" customHeight="1" x14ac:dyDescent="0.2">
      <c r="B52" s="1519"/>
      <c r="C52" s="1519"/>
      <c r="D52" s="1522"/>
      <c r="E52" s="1522"/>
      <c r="F52" s="1522"/>
      <c r="G52" s="1522"/>
      <c r="H52" s="1522"/>
      <c r="I52" s="1522"/>
      <c r="J52" s="1522"/>
    </row>
    <row r="53" spans="2:10" ht="18" customHeight="1" x14ac:dyDescent="0.2">
      <c r="B53" s="1199" t="s">
        <v>732</v>
      </c>
      <c r="C53" s="1199" t="s">
        <v>2147</v>
      </c>
      <c r="D53" s="1521">
        <v>63502.692923999995</v>
      </c>
      <c r="E53" s="1521">
        <v>71502.69</v>
      </c>
      <c r="F53" s="1521">
        <v>73333.16</v>
      </c>
      <c r="G53" s="1521">
        <v>76765.149999999994</v>
      </c>
      <c r="H53" s="1521">
        <v>79121.84</v>
      </c>
      <c r="I53" s="1521">
        <v>81463.850000000006</v>
      </c>
      <c r="J53" s="1521">
        <v>82237.759999999995</v>
      </c>
    </row>
    <row r="54" spans="2:10" ht="18" customHeight="1" x14ac:dyDescent="0.2">
      <c r="B54" s="1199" t="s">
        <v>734</v>
      </c>
      <c r="C54" s="1199" t="s">
        <v>2140</v>
      </c>
      <c r="D54" s="1521">
        <v>17218.04</v>
      </c>
      <c r="E54" s="1521">
        <v>21218.04</v>
      </c>
      <c r="F54" s="1521">
        <v>21761.22</v>
      </c>
      <c r="G54" s="1521">
        <v>22779.65</v>
      </c>
      <c r="H54" s="1521">
        <v>23478.99</v>
      </c>
      <c r="I54" s="1521">
        <v>24173.97</v>
      </c>
      <c r="J54" s="1521">
        <v>24403.62</v>
      </c>
    </row>
    <row r="55" spans="2:10" ht="18" customHeight="1" x14ac:dyDescent="0.2">
      <c r="B55" s="1199" t="s">
        <v>736</v>
      </c>
      <c r="C55" s="1199" t="s">
        <v>2141</v>
      </c>
      <c r="D55" s="1521">
        <v>14348.36</v>
      </c>
      <c r="E55" s="1527">
        <v>17748.36</v>
      </c>
      <c r="F55" s="1521">
        <v>18202.72</v>
      </c>
      <c r="G55" s="1521">
        <v>19054.61</v>
      </c>
      <c r="H55" s="1521">
        <v>19639.59</v>
      </c>
      <c r="I55" s="1521">
        <v>20220.919999999998</v>
      </c>
      <c r="J55" s="1521">
        <v>20413.02</v>
      </c>
    </row>
    <row r="56" spans="2:10" ht="18" customHeight="1" x14ac:dyDescent="0.2">
      <c r="B56" s="1199" t="s">
        <v>779</v>
      </c>
      <c r="C56" s="1199" t="s">
        <v>2148</v>
      </c>
      <c r="D56" s="1521">
        <v>4304.51</v>
      </c>
      <c r="E56" s="1521">
        <v>4904.51</v>
      </c>
      <c r="F56" s="1521">
        <v>5030.07</v>
      </c>
      <c r="G56" s="1521">
        <v>5265.48</v>
      </c>
      <c r="H56" s="1521">
        <v>5427.13</v>
      </c>
      <c r="I56" s="1521">
        <v>5587.77</v>
      </c>
      <c r="J56" s="1521">
        <v>5640.85</v>
      </c>
    </row>
    <row r="57" spans="2:10" ht="18" customHeight="1" x14ac:dyDescent="0.2">
      <c r="B57" s="1519"/>
      <c r="C57" s="1519"/>
      <c r="D57" s="1522"/>
      <c r="E57" s="1522"/>
      <c r="F57" s="1522"/>
      <c r="G57" s="1522"/>
      <c r="H57" s="1522"/>
      <c r="I57" s="1522"/>
      <c r="J57" s="1522"/>
    </row>
    <row r="58" spans="2:10" ht="18" customHeight="1" x14ac:dyDescent="0.2">
      <c r="B58" s="1373" t="s">
        <v>2149</v>
      </c>
      <c r="C58" s="1519"/>
      <c r="D58" s="1522"/>
      <c r="E58" s="1522"/>
      <c r="F58" s="1522"/>
      <c r="G58" s="1522"/>
      <c r="H58" s="1522"/>
      <c r="I58" s="1522"/>
      <c r="J58" s="1522"/>
    </row>
    <row r="59" spans="2:10" ht="18" customHeight="1" x14ac:dyDescent="0.2">
      <c r="B59" s="1519"/>
      <c r="C59" s="1519"/>
      <c r="D59" s="1522"/>
      <c r="E59" s="1522"/>
      <c r="F59" s="1522"/>
      <c r="G59" s="1522"/>
      <c r="H59" s="1522"/>
      <c r="I59" s="1522"/>
      <c r="J59" s="1522"/>
    </row>
    <row r="60" spans="2:10" ht="18" customHeight="1" x14ac:dyDescent="0.2">
      <c r="B60" s="1199" t="s">
        <v>732</v>
      </c>
      <c r="C60" s="1199" t="s">
        <v>2147</v>
      </c>
      <c r="D60" s="1521">
        <v>42686.361036000002</v>
      </c>
      <c r="E60" s="1521">
        <v>50686.36</v>
      </c>
      <c r="F60" s="1521">
        <v>51983.93</v>
      </c>
      <c r="G60" s="1521">
        <v>54416.78</v>
      </c>
      <c r="H60" s="1521">
        <v>56087.38</v>
      </c>
      <c r="I60" s="1521">
        <v>57747.57</v>
      </c>
      <c r="J60" s="1521">
        <v>58296.17</v>
      </c>
    </row>
    <row r="61" spans="2:10" ht="18" customHeight="1" x14ac:dyDescent="0.2">
      <c r="B61" s="1199" t="s">
        <v>734</v>
      </c>
      <c r="C61" s="1199" t="s">
        <v>2150</v>
      </c>
      <c r="D61" s="1521">
        <v>13865.923895999998</v>
      </c>
      <c r="E61" s="1521">
        <v>21865.919999999998</v>
      </c>
      <c r="F61" s="1521">
        <v>22425.69</v>
      </c>
      <c r="G61" s="1521">
        <v>23475.21</v>
      </c>
      <c r="H61" s="1521">
        <v>24195.9</v>
      </c>
      <c r="I61" s="1521">
        <v>24912.1</v>
      </c>
      <c r="J61" s="1521">
        <v>25148.76</v>
      </c>
    </row>
    <row r="62" spans="2:10" ht="18" customHeight="1" x14ac:dyDescent="0.2">
      <c r="B62" s="1199" t="s">
        <v>736</v>
      </c>
      <c r="C62" s="1199" t="s">
        <v>2148</v>
      </c>
      <c r="D62" s="1521">
        <v>1929.02</v>
      </c>
      <c r="E62" s="1521">
        <v>3129.02</v>
      </c>
      <c r="F62" s="1521">
        <v>3209.12</v>
      </c>
      <c r="G62" s="1521">
        <v>3359.31</v>
      </c>
      <c r="H62" s="1521">
        <v>3462.44</v>
      </c>
      <c r="I62" s="1521">
        <v>3564.93</v>
      </c>
      <c r="J62" s="1521">
        <v>3598.8</v>
      </c>
    </row>
    <row r="63" spans="2:10" ht="15" x14ac:dyDescent="0.2">
      <c r="B63" s="1139"/>
      <c r="C63" s="1139"/>
      <c r="D63" s="1139"/>
      <c r="E63" s="1139"/>
      <c r="F63" s="1139"/>
      <c r="G63" s="1528"/>
      <c r="H63" s="1528"/>
      <c r="I63" s="1528"/>
      <c r="J63" s="1528"/>
    </row>
    <row r="64" spans="2:10" ht="15" x14ac:dyDescent="0.2">
      <c r="B64" s="1139"/>
      <c r="C64" s="1139"/>
      <c r="E64" s="1528"/>
      <c r="G64" s="1528"/>
      <c r="H64" s="1528"/>
      <c r="I64" s="1528"/>
      <c r="J64" s="1139"/>
    </row>
    <row r="65" spans="8:8" ht="18" x14ac:dyDescent="0.25">
      <c r="H65" s="1529"/>
    </row>
  </sheetData>
  <mergeCells count="7">
    <mergeCell ref="B37:J37"/>
    <mergeCell ref="B2:J2"/>
    <mergeCell ref="B3:J3"/>
    <mergeCell ref="B4:J4"/>
    <mergeCell ref="B5:J5"/>
    <mergeCell ref="B7:C8"/>
    <mergeCell ref="B10:J10"/>
  </mergeCells>
  <hyperlinks>
    <hyperlink ref="K2" location="'Indice Total'!A7" display="Volver" xr:uid="{00000000-0004-0000-3400-000000000000}"/>
  </hyperlinks>
  <pageMargins left="0.9055118110236221" right="0.70866141732283472" top="0.74803149606299213" bottom="0.74803149606299213" header="0.31496062992125984" footer="0.31496062992125984"/>
  <pageSetup scale="92"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0" tint="-0.499984740745262"/>
    <pageSetUpPr fitToPage="1"/>
  </sheetPr>
  <dimension ref="B1:W77"/>
  <sheetViews>
    <sheetView showGridLines="0" zoomScale="90" zoomScaleNormal="90" workbookViewId="0"/>
  </sheetViews>
  <sheetFormatPr baseColWidth="10" defaultColWidth="10.28515625" defaultRowHeight="15" x14ac:dyDescent="0.25"/>
  <cols>
    <col min="1" max="1" width="18" style="1530" customWidth="1"/>
    <col min="2" max="2" width="2.85546875" style="1530" customWidth="1"/>
    <col min="3" max="3" width="64.7109375" style="1530" customWidth="1"/>
    <col min="4" max="5" width="13.5703125" style="1530" customWidth="1"/>
    <col min="6" max="21" width="13.7109375" style="1530" customWidth="1"/>
    <col min="22" max="22" width="13.7109375" style="1229" customWidth="1"/>
    <col min="23" max="23" width="10.85546875" style="1530" bestFit="1" customWidth="1"/>
    <col min="24" max="231" width="10.28515625" style="1530"/>
    <col min="232" max="232" width="2.85546875" style="1530" customWidth="1"/>
    <col min="233" max="233" width="49" style="1530" customWidth="1"/>
    <col min="234" max="241" width="11.28515625" style="1530" customWidth="1"/>
    <col min="242" max="242" width="11" style="1530" bestFit="1" customWidth="1"/>
    <col min="243" max="244" width="10.85546875" style="1530" bestFit="1" customWidth="1"/>
    <col min="245" max="487" width="10.28515625" style="1530"/>
    <col min="488" max="488" width="2.85546875" style="1530" customWidth="1"/>
    <col min="489" max="489" width="49" style="1530" customWidth="1"/>
    <col min="490" max="497" width="11.28515625" style="1530" customWidth="1"/>
    <col min="498" max="498" width="11" style="1530" bestFit="1" customWidth="1"/>
    <col min="499" max="500" width="10.85546875" style="1530" bestFit="1" customWidth="1"/>
    <col min="501" max="743" width="10.28515625" style="1530"/>
    <col min="744" max="744" width="2.85546875" style="1530" customWidth="1"/>
    <col min="745" max="745" width="49" style="1530" customWidth="1"/>
    <col min="746" max="753" width="11.28515625" style="1530" customWidth="1"/>
    <col min="754" max="754" width="11" style="1530" bestFit="1" customWidth="1"/>
    <col min="755" max="756" width="10.85546875" style="1530" bestFit="1" customWidth="1"/>
    <col min="757" max="999" width="10.28515625" style="1530"/>
    <col min="1000" max="1000" width="2.85546875" style="1530" customWidth="1"/>
    <col min="1001" max="1001" width="49" style="1530" customWidth="1"/>
    <col min="1002" max="1009" width="11.28515625" style="1530" customWidth="1"/>
    <col min="1010" max="1010" width="11" style="1530" bestFit="1" customWidth="1"/>
    <col min="1011" max="1012" width="10.85546875" style="1530" bestFit="1" customWidth="1"/>
    <col min="1013" max="1255" width="10.28515625" style="1530"/>
    <col min="1256" max="1256" width="2.85546875" style="1530" customWidth="1"/>
    <col min="1257" max="1257" width="49" style="1530" customWidth="1"/>
    <col min="1258" max="1265" width="11.28515625" style="1530" customWidth="1"/>
    <col min="1266" max="1266" width="11" style="1530" bestFit="1" customWidth="1"/>
    <col min="1267" max="1268" width="10.85546875" style="1530" bestFit="1" customWidth="1"/>
    <col min="1269" max="1511" width="10.28515625" style="1530"/>
    <col min="1512" max="1512" width="2.85546875" style="1530" customWidth="1"/>
    <col min="1513" max="1513" width="49" style="1530" customWidth="1"/>
    <col min="1514" max="1521" width="11.28515625" style="1530" customWidth="1"/>
    <col min="1522" max="1522" width="11" style="1530" bestFit="1" customWidth="1"/>
    <col min="1523" max="1524" width="10.85546875" style="1530" bestFit="1" customWidth="1"/>
    <col min="1525" max="1767" width="10.28515625" style="1530"/>
    <col min="1768" max="1768" width="2.85546875" style="1530" customWidth="1"/>
    <col min="1769" max="1769" width="49" style="1530" customWidth="1"/>
    <col min="1770" max="1777" width="11.28515625" style="1530" customWidth="1"/>
    <col min="1778" max="1778" width="11" style="1530" bestFit="1" customWidth="1"/>
    <col min="1779" max="1780" width="10.85546875" style="1530" bestFit="1" customWidth="1"/>
    <col min="1781" max="2023" width="10.28515625" style="1530"/>
    <col min="2024" max="2024" width="2.85546875" style="1530" customWidth="1"/>
    <col min="2025" max="2025" width="49" style="1530" customWidth="1"/>
    <col min="2026" max="2033" width="11.28515625" style="1530" customWidth="1"/>
    <col min="2034" max="2034" width="11" style="1530" bestFit="1" customWidth="1"/>
    <col min="2035" max="2036" width="10.85546875" style="1530" bestFit="1" customWidth="1"/>
    <col min="2037" max="2279" width="10.28515625" style="1530"/>
    <col min="2280" max="2280" width="2.85546875" style="1530" customWidth="1"/>
    <col min="2281" max="2281" width="49" style="1530" customWidth="1"/>
    <col min="2282" max="2289" width="11.28515625" style="1530" customWidth="1"/>
    <col min="2290" max="2290" width="11" style="1530" bestFit="1" customWidth="1"/>
    <col min="2291" max="2292" width="10.85546875" style="1530" bestFit="1" customWidth="1"/>
    <col min="2293" max="2535" width="10.28515625" style="1530"/>
    <col min="2536" max="2536" width="2.85546875" style="1530" customWidth="1"/>
    <col min="2537" max="2537" width="49" style="1530" customWidth="1"/>
    <col min="2538" max="2545" width="11.28515625" style="1530" customWidth="1"/>
    <col min="2546" max="2546" width="11" style="1530" bestFit="1" customWidth="1"/>
    <col min="2547" max="2548" width="10.85546875" style="1530" bestFit="1" customWidth="1"/>
    <col min="2549" max="2791" width="10.28515625" style="1530"/>
    <col min="2792" max="2792" width="2.85546875" style="1530" customWidth="1"/>
    <col min="2793" max="2793" width="49" style="1530" customWidth="1"/>
    <col min="2794" max="2801" width="11.28515625" style="1530" customWidth="1"/>
    <col min="2802" max="2802" width="11" style="1530" bestFit="1" customWidth="1"/>
    <col min="2803" max="2804" width="10.85546875" style="1530" bestFit="1" customWidth="1"/>
    <col min="2805" max="3047" width="10.28515625" style="1530"/>
    <col min="3048" max="3048" width="2.85546875" style="1530" customWidth="1"/>
    <col min="3049" max="3049" width="49" style="1530" customWidth="1"/>
    <col min="3050" max="3057" width="11.28515625" style="1530" customWidth="1"/>
    <col min="3058" max="3058" width="11" style="1530" bestFit="1" customWidth="1"/>
    <col min="3059" max="3060" width="10.85546875" style="1530" bestFit="1" customWidth="1"/>
    <col min="3061" max="3303" width="10.28515625" style="1530"/>
    <col min="3304" max="3304" width="2.85546875" style="1530" customWidth="1"/>
    <col min="3305" max="3305" width="49" style="1530" customWidth="1"/>
    <col min="3306" max="3313" width="11.28515625" style="1530" customWidth="1"/>
    <col min="3314" max="3314" width="11" style="1530" bestFit="1" customWidth="1"/>
    <col min="3315" max="3316" width="10.85546875" style="1530" bestFit="1" customWidth="1"/>
    <col min="3317" max="3559" width="10.28515625" style="1530"/>
    <col min="3560" max="3560" width="2.85546875" style="1530" customWidth="1"/>
    <col min="3561" max="3561" width="49" style="1530" customWidth="1"/>
    <col min="3562" max="3569" width="11.28515625" style="1530" customWidth="1"/>
    <col min="3570" max="3570" width="11" style="1530" bestFit="1" customWidth="1"/>
    <col min="3571" max="3572" width="10.85546875" style="1530" bestFit="1" customWidth="1"/>
    <col min="3573" max="3815" width="10.28515625" style="1530"/>
    <col min="3816" max="3816" width="2.85546875" style="1530" customWidth="1"/>
    <col min="3817" max="3817" width="49" style="1530" customWidth="1"/>
    <col min="3818" max="3825" width="11.28515625" style="1530" customWidth="1"/>
    <col min="3826" max="3826" width="11" style="1530" bestFit="1" customWidth="1"/>
    <col min="3827" max="3828" width="10.85546875" style="1530" bestFit="1" customWidth="1"/>
    <col min="3829" max="4071" width="10.28515625" style="1530"/>
    <col min="4072" max="4072" width="2.85546875" style="1530" customWidth="1"/>
    <col min="4073" max="4073" width="49" style="1530" customWidth="1"/>
    <col min="4074" max="4081" width="11.28515625" style="1530" customWidth="1"/>
    <col min="4082" max="4082" width="11" style="1530" bestFit="1" customWidth="1"/>
    <col min="4083" max="4084" width="10.85546875" style="1530" bestFit="1" customWidth="1"/>
    <col min="4085" max="4327" width="10.28515625" style="1530"/>
    <col min="4328" max="4328" width="2.85546875" style="1530" customWidth="1"/>
    <col min="4329" max="4329" width="49" style="1530" customWidth="1"/>
    <col min="4330" max="4337" width="11.28515625" style="1530" customWidth="1"/>
    <col min="4338" max="4338" width="11" style="1530" bestFit="1" customWidth="1"/>
    <col min="4339" max="4340" width="10.85546875" style="1530" bestFit="1" customWidth="1"/>
    <col min="4341" max="4583" width="10.28515625" style="1530"/>
    <col min="4584" max="4584" width="2.85546875" style="1530" customWidth="1"/>
    <col min="4585" max="4585" width="49" style="1530" customWidth="1"/>
    <col min="4586" max="4593" width="11.28515625" style="1530" customWidth="1"/>
    <col min="4594" max="4594" width="11" style="1530" bestFit="1" customWidth="1"/>
    <col min="4595" max="4596" width="10.85546875" style="1530" bestFit="1" customWidth="1"/>
    <col min="4597" max="4839" width="10.28515625" style="1530"/>
    <col min="4840" max="4840" width="2.85546875" style="1530" customWidth="1"/>
    <col min="4841" max="4841" width="49" style="1530" customWidth="1"/>
    <col min="4842" max="4849" width="11.28515625" style="1530" customWidth="1"/>
    <col min="4850" max="4850" width="11" style="1530" bestFit="1" customWidth="1"/>
    <col min="4851" max="4852" width="10.85546875" style="1530" bestFit="1" customWidth="1"/>
    <col min="4853" max="5095" width="10.28515625" style="1530"/>
    <col min="5096" max="5096" width="2.85546875" style="1530" customWidth="1"/>
    <col min="5097" max="5097" width="49" style="1530" customWidth="1"/>
    <col min="5098" max="5105" width="11.28515625" style="1530" customWidth="1"/>
    <col min="5106" max="5106" width="11" style="1530" bestFit="1" customWidth="1"/>
    <col min="5107" max="5108" width="10.85546875" style="1530" bestFit="1" customWidth="1"/>
    <col min="5109" max="5351" width="10.28515625" style="1530"/>
    <col min="5352" max="5352" width="2.85546875" style="1530" customWidth="1"/>
    <col min="5353" max="5353" width="49" style="1530" customWidth="1"/>
    <col min="5354" max="5361" width="11.28515625" style="1530" customWidth="1"/>
    <col min="5362" max="5362" width="11" style="1530" bestFit="1" customWidth="1"/>
    <col min="5363" max="5364" width="10.85546875" style="1530" bestFit="1" customWidth="1"/>
    <col min="5365" max="5607" width="10.28515625" style="1530"/>
    <col min="5608" max="5608" width="2.85546875" style="1530" customWidth="1"/>
    <col min="5609" max="5609" width="49" style="1530" customWidth="1"/>
    <col min="5610" max="5617" width="11.28515625" style="1530" customWidth="1"/>
    <col min="5618" max="5618" width="11" style="1530" bestFit="1" customWidth="1"/>
    <col min="5619" max="5620" width="10.85546875" style="1530" bestFit="1" customWidth="1"/>
    <col min="5621" max="5863" width="10.28515625" style="1530"/>
    <col min="5864" max="5864" width="2.85546875" style="1530" customWidth="1"/>
    <col min="5865" max="5865" width="49" style="1530" customWidth="1"/>
    <col min="5866" max="5873" width="11.28515625" style="1530" customWidth="1"/>
    <col min="5874" max="5874" width="11" style="1530" bestFit="1" customWidth="1"/>
    <col min="5875" max="5876" width="10.85546875" style="1530" bestFit="1" customWidth="1"/>
    <col min="5877" max="6119" width="10.28515625" style="1530"/>
    <col min="6120" max="6120" width="2.85546875" style="1530" customWidth="1"/>
    <col min="6121" max="6121" width="49" style="1530" customWidth="1"/>
    <col min="6122" max="6129" width="11.28515625" style="1530" customWidth="1"/>
    <col min="6130" max="6130" width="11" style="1530" bestFit="1" customWidth="1"/>
    <col min="6131" max="6132" width="10.85546875" style="1530" bestFit="1" customWidth="1"/>
    <col min="6133" max="6375" width="10.28515625" style="1530"/>
    <col min="6376" max="6376" width="2.85546875" style="1530" customWidth="1"/>
    <col min="6377" max="6377" width="49" style="1530" customWidth="1"/>
    <col min="6378" max="6385" width="11.28515625" style="1530" customWidth="1"/>
    <col min="6386" max="6386" width="11" style="1530" bestFit="1" customWidth="1"/>
    <col min="6387" max="6388" width="10.85546875" style="1530" bestFit="1" customWidth="1"/>
    <col min="6389" max="6631" width="10.28515625" style="1530"/>
    <col min="6632" max="6632" width="2.85546875" style="1530" customWidth="1"/>
    <col min="6633" max="6633" width="49" style="1530" customWidth="1"/>
    <col min="6634" max="6641" width="11.28515625" style="1530" customWidth="1"/>
    <col min="6642" max="6642" width="11" style="1530" bestFit="1" customWidth="1"/>
    <col min="6643" max="6644" width="10.85546875" style="1530" bestFit="1" customWidth="1"/>
    <col min="6645" max="6887" width="10.28515625" style="1530"/>
    <col min="6888" max="6888" width="2.85546875" style="1530" customWidth="1"/>
    <col min="6889" max="6889" width="49" style="1530" customWidth="1"/>
    <col min="6890" max="6897" width="11.28515625" style="1530" customWidth="1"/>
    <col min="6898" max="6898" width="11" style="1530" bestFit="1" customWidth="1"/>
    <col min="6899" max="6900" width="10.85546875" style="1530" bestFit="1" customWidth="1"/>
    <col min="6901" max="7143" width="10.28515625" style="1530"/>
    <col min="7144" max="7144" width="2.85546875" style="1530" customWidth="1"/>
    <col min="7145" max="7145" width="49" style="1530" customWidth="1"/>
    <col min="7146" max="7153" width="11.28515625" style="1530" customWidth="1"/>
    <col min="7154" max="7154" width="11" style="1530" bestFit="1" customWidth="1"/>
    <col min="7155" max="7156" width="10.85546875" style="1530" bestFit="1" customWidth="1"/>
    <col min="7157" max="7399" width="10.28515625" style="1530"/>
    <col min="7400" max="7400" width="2.85546875" style="1530" customWidth="1"/>
    <col min="7401" max="7401" width="49" style="1530" customWidth="1"/>
    <col min="7402" max="7409" width="11.28515625" style="1530" customWidth="1"/>
    <col min="7410" max="7410" width="11" style="1530" bestFit="1" customWidth="1"/>
    <col min="7411" max="7412" width="10.85546875" style="1530" bestFit="1" customWidth="1"/>
    <col min="7413" max="7655" width="10.28515625" style="1530"/>
    <col min="7656" max="7656" width="2.85546875" style="1530" customWidth="1"/>
    <col min="7657" max="7657" width="49" style="1530" customWidth="1"/>
    <col min="7658" max="7665" width="11.28515625" style="1530" customWidth="1"/>
    <col min="7666" max="7666" width="11" style="1530" bestFit="1" customWidth="1"/>
    <col min="7667" max="7668" width="10.85546875" style="1530" bestFit="1" customWidth="1"/>
    <col min="7669" max="7911" width="10.28515625" style="1530"/>
    <col min="7912" max="7912" width="2.85546875" style="1530" customWidth="1"/>
    <col min="7913" max="7913" width="49" style="1530" customWidth="1"/>
    <col min="7914" max="7921" width="11.28515625" style="1530" customWidth="1"/>
    <col min="7922" max="7922" width="11" style="1530" bestFit="1" customWidth="1"/>
    <col min="7923" max="7924" width="10.85546875" style="1530" bestFit="1" customWidth="1"/>
    <col min="7925" max="8167" width="10.28515625" style="1530"/>
    <col min="8168" max="8168" width="2.85546875" style="1530" customWidth="1"/>
    <col min="8169" max="8169" width="49" style="1530" customWidth="1"/>
    <col min="8170" max="8177" width="11.28515625" style="1530" customWidth="1"/>
    <col min="8178" max="8178" width="11" style="1530" bestFit="1" customWidth="1"/>
    <col min="8179" max="8180" width="10.85546875" style="1530" bestFit="1" customWidth="1"/>
    <col min="8181" max="8423" width="10.28515625" style="1530"/>
    <col min="8424" max="8424" width="2.85546875" style="1530" customWidth="1"/>
    <col min="8425" max="8425" width="49" style="1530" customWidth="1"/>
    <col min="8426" max="8433" width="11.28515625" style="1530" customWidth="1"/>
    <col min="8434" max="8434" width="11" style="1530" bestFit="1" customWidth="1"/>
    <col min="8435" max="8436" width="10.85546875" style="1530" bestFit="1" customWidth="1"/>
    <col min="8437" max="8679" width="10.28515625" style="1530"/>
    <col min="8680" max="8680" width="2.85546875" style="1530" customWidth="1"/>
    <col min="8681" max="8681" width="49" style="1530" customWidth="1"/>
    <col min="8682" max="8689" width="11.28515625" style="1530" customWidth="1"/>
    <col min="8690" max="8690" width="11" style="1530" bestFit="1" customWidth="1"/>
    <col min="8691" max="8692" width="10.85546875" style="1530" bestFit="1" customWidth="1"/>
    <col min="8693" max="8935" width="10.28515625" style="1530"/>
    <col min="8936" max="8936" width="2.85546875" style="1530" customWidth="1"/>
    <col min="8937" max="8937" width="49" style="1530" customWidth="1"/>
    <col min="8938" max="8945" width="11.28515625" style="1530" customWidth="1"/>
    <col min="8946" max="8946" width="11" style="1530" bestFit="1" customWidth="1"/>
    <col min="8947" max="8948" width="10.85546875" style="1530" bestFit="1" customWidth="1"/>
    <col min="8949" max="9191" width="10.28515625" style="1530"/>
    <col min="9192" max="9192" width="2.85546875" style="1530" customWidth="1"/>
    <col min="9193" max="9193" width="49" style="1530" customWidth="1"/>
    <col min="9194" max="9201" width="11.28515625" style="1530" customWidth="1"/>
    <col min="9202" max="9202" width="11" style="1530" bestFit="1" customWidth="1"/>
    <col min="9203" max="9204" width="10.85546875" style="1530" bestFit="1" customWidth="1"/>
    <col min="9205" max="9447" width="10.28515625" style="1530"/>
    <col min="9448" max="9448" width="2.85546875" style="1530" customWidth="1"/>
    <col min="9449" max="9449" width="49" style="1530" customWidth="1"/>
    <col min="9450" max="9457" width="11.28515625" style="1530" customWidth="1"/>
    <col min="9458" max="9458" width="11" style="1530" bestFit="1" customWidth="1"/>
    <col min="9459" max="9460" width="10.85546875" style="1530" bestFit="1" customWidth="1"/>
    <col min="9461" max="9703" width="10.28515625" style="1530"/>
    <col min="9704" max="9704" width="2.85546875" style="1530" customWidth="1"/>
    <col min="9705" max="9705" width="49" style="1530" customWidth="1"/>
    <col min="9706" max="9713" width="11.28515625" style="1530" customWidth="1"/>
    <col min="9714" max="9714" width="11" style="1530" bestFit="1" customWidth="1"/>
    <col min="9715" max="9716" width="10.85546875" style="1530" bestFit="1" customWidth="1"/>
    <col min="9717" max="9959" width="10.28515625" style="1530"/>
    <col min="9960" max="9960" width="2.85546875" style="1530" customWidth="1"/>
    <col min="9961" max="9961" width="49" style="1530" customWidth="1"/>
    <col min="9962" max="9969" width="11.28515625" style="1530" customWidth="1"/>
    <col min="9970" max="9970" width="11" style="1530" bestFit="1" customWidth="1"/>
    <col min="9971" max="9972" width="10.85546875" style="1530" bestFit="1" customWidth="1"/>
    <col min="9973" max="10215" width="10.28515625" style="1530"/>
    <col min="10216" max="10216" width="2.85546875" style="1530" customWidth="1"/>
    <col min="10217" max="10217" width="49" style="1530" customWidth="1"/>
    <col min="10218" max="10225" width="11.28515625" style="1530" customWidth="1"/>
    <col min="10226" max="10226" width="11" style="1530" bestFit="1" customWidth="1"/>
    <col min="10227" max="10228" width="10.85546875" style="1530" bestFit="1" customWidth="1"/>
    <col min="10229" max="10471" width="10.28515625" style="1530"/>
    <col min="10472" max="10472" width="2.85546875" style="1530" customWidth="1"/>
    <col min="10473" max="10473" width="49" style="1530" customWidth="1"/>
    <col min="10474" max="10481" width="11.28515625" style="1530" customWidth="1"/>
    <col min="10482" max="10482" width="11" style="1530" bestFit="1" customWidth="1"/>
    <col min="10483" max="10484" width="10.85546875" style="1530" bestFit="1" customWidth="1"/>
    <col min="10485" max="10727" width="10.28515625" style="1530"/>
    <col min="10728" max="10728" width="2.85546875" style="1530" customWidth="1"/>
    <col min="10729" max="10729" width="49" style="1530" customWidth="1"/>
    <col min="10730" max="10737" width="11.28515625" style="1530" customWidth="1"/>
    <col min="10738" max="10738" width="11" style="1530" bestFit="1" customWidth="1"/>
    <col min="10739" max="10740" width="10.85546875" style="1530" bestFit="1" customWidth="1"/>
    <col min="10741" max="10983" width="10.28515625" style="1530"/>
    <col min="10984" max="10984" width="2.85546875" style="1530" customWidth="1"/>
    <col min="10985" max="10985" width="49" style="1530" customWidth="1"/>
    <col min="10986" max="10993" width="11.28515625" style="1530" customWidth="1"/>
    <col min="10994" max="10994" width="11" style="1530" bestFit="1" customWidth="1"/>
    <col min="10995" max="10996" width="10.85546875" style="1530" bestFit="1" customWidth="1"/>
    <col min="10997" max="11239" width="10.28515625" style="1530"/>
    <col min="11240" max="11240" width="2.85546875" style="1530" customWidth="1"/>
    <col min="11241" max="11241" width="49" style="1530" customWidth="1"/>
    <col min="11242" max="11249" width="11.28515625" style="1530" customWidth="1"/>
    <col min="11250" max="11250" width="11" style="1530" bestFit="1" customWidth="1"/>
    <col min="11251" max="11252" width="10.85546875" style="1530" bestFit="1" customWidth="1"/>
    <col min="11253" max="11495" width="10.28515625" style="1530"/>
    <col min="11496" max="11496" width="2.85546875" style="1530" customWidth="1"/>
    <col min="11497" max="11497" width="49" style="1530" customWidth="1"/>
    <col min="11498" max="11505" width="11.28515625" style="1530" customWidth="1"/>
    <col min="11506" max="11506" width="11" style="1530" bestFit="1" customWidth="1"/>
    <col min="11507" max="11508" width="10.85546875" style="1530" bestFit="1" customWidth="1"/>
    <col min="11509" max="11751" width="10.28515625" style="1530"/>
    <col min="11752" max="11752" width="2.85546875" style="1530" customWidth="1"/>
    <col min="11753" max="11753" width="49" style="1530" customWidth="1"/>
    <col min="11754" max="11761" width="11.28515625" style="1530" customWidth="1"/>
    <col min="11762" max="11762" width="11" style="1530" bestFit="1" customWidth="1"/>
    <col min="11763" max="11764" width="10.85546875" style="1530" bestFit="1" customWidth="1"/>
    <col min="11765" max="12007" width="10.28515625" style="1530"/>
    <col min="12008" max="12008" width="2.85546875" style="1530" customWidth="1"/>
    <col min="12009" max="12009" width="49" style="1530" customWidth="1"/>
    <col min="12010" max="12017" width="11.28515625" style="1530" customWidth="1"/>
    <col min="12018" max="12018" width="11" style="1530" bestFit="1" customWidth="1"/>
    <col min="12019" max="12020" width="10.85546875" style="1530" bestFit="1" customWidth="1"/>
    <col min="12021" max="12263" width="10.28515625" style="1530"/>
    <col min="12264" max="12264" width="2.85546875" style="1530" customWidth="1"/>
    <col min="12265" max="12265" width="49" style="1530" customWidth="1"/>
    <col min="12266" max="12273" width="11.28515625" style="1530" customWidth="1"/>
    <col min="12274" max="12274" width="11" style="1530" bestFit="1" customWidth="1"/>
    <col min="12275" max="12276" width="10.85546875" style="1530" bestFit="1" customWidth="1"/>
    <col min="12277" max="12519" width="10.28515625" style="1530"/>
    <col min="12520" max="12520" width="2.85546875" style="1530" customWidth="1"/>
    <col min="12521" max="12521" width="49" style="1530" customWidth="1"/>
    <col min="12522" max="12529" width="11.28515625" style="1530" customWidth="1"/>
    <col min="12530" max="12530" width="11" style="1530" bestFit="1" customWidth="1"/>
    <col min="12531" max="12532" width="10.85546875" style="1530" bestFit="1" customWidth="1"/>
    <col min="12533" max="12775" width="10.28515625" style="1530"/>
    <col min="12776" max="12776" width="2.85546875" style="1530" customWidth="1"/>
    <col min="12777" max="12777" width="49" style="1530" customWidth="1"/>
    <col min="12778" max="12785" width="11.28515625" style="1530" customWidth="1"/>
    <col min="12786" max="12786" width="11" style="1530" bestFit="1" customWidth="1"/>
    <col min="12787" max="12788" width="10.85546875" style="1530" bestFit="1" customWidth="1"/>
    <col min="12789" max="13031" width="10.28515625" style="1530"/>
    <col min="13032" max="13032" width="2.85546875" style="1530" customWidth="1"/>
    <col min="13033" max="13033" width="49" style="1530" customWidth="1"/>
    <col min="13034" max="13041" width="11.28515625" style="1530" customWidth="1"/>
    <col min="13042" max="13042" width="11" style="1530" bestFit="1" customWidth="1"/>
    <col min="13043" max="13044" width="10.85546875" style="1530" bestFit="1" customWidth="1"/>
    <col min="13045" max="13287" width="10.28515625" style="1530"/>
    <col min="13288" max="13288" width="2.85546875" style="1530" customWidth="1"/>
    <col min="13289" max="13289" width="49" style="1530" customWidth="1"/>
    <col min="13290" max="13297" width="11.28515625" style="1530" customWidth="1"/>
    <col min="13298" max="13298" width="11" style="1530" bestFit="1" customWidth="1"/>
    <col min="13299" max="13300" width="10.85546875" style="1530" bestFit="1" customWidth="1"/>
    <col min="13301" max="13543" width="10.28515625" style="1530"/>
    <col min="13544" max="13544" width="2.85546875" style="1530" customWidth="1"/>
    <col min="13545" max="13545" width="49" style="1530" customWidth="1"/>
    <col min="13546" max="13553" width="11.28515625" style="1530" customWidth="1"/>
    <col min="13554" max="13554" width="11" style="1530" bestFit="1" customWidth="1"/>
    <col min="13555" max="13556" width="10.85546875" style="1530" bestFit="1" customWidth="1"/>
    <col min="13557" max="13799" width="10.28515625" style="1530"/>
    <col min="13800" max="13800" width="2.85546875" style="1530" customWidth="1"/>
    <col min="13801" max="13801" width="49" style="1530" customWidth="1"/>
    <col min="13802" max="13809" width="11.28515625" style="1530" customWidth="1"/>
    <col min="13810" max="13810" width="11" style="1530" bestFit="1" customWidth="1"/>
    <col min="13811" max="13812" width="10.85546875" style="1530" bestFit="1" customWidth="1"/>
    <col min="13813" max="14055" width="10.28515625" style="1530"/>
    <col min="14056" max="14056" width="2.85546875" style="1530" customWidth="1"/>
    <col min="14057" max="14057" width="49" style="1530" customWidth="1"/>
    <col min="14058" max="14065" width="11.28515625" style="1530" customWidth="1"/>
    <col min="14066" max="14066" width="11" style="1530" bestFit="1" customWidth="1"/>
    <col min="14067" max="14068" width="10.85546875" style="1530" bestFit="1" customWidth="1"/>
    <col min="14069" max="14311" width="10.28515625" style="1530"/>
    <col min="14312" max="14312" width="2.85546875" style="1530" customWidth="1"/>
    <col min="14313" max="14313" width="49" style="1530" customWidth="1"/>
    <col min="14314" max="14321" width="11.28515625" style="1530" customWidth="1"/>
    <col min="14322" max="14322" width="11" style="1530" bestFit="1" customWidth="1"/>
    <col min="14323" max="14324" width="10.85546875" style="1530" bestFit="1" customWidth="1"/>
    <col min="14325" max="14567" width="10.28515625" style="1530"/>
    <col min="14568" max="14568" width="2.85546875" style="1530" customWidth="1"/>
    <col min="14569" max="14569" width="49" style="1530" customWidth="1"/>
    <col min="14570" max="14577" width="11.28515625" style="1530" customWidth="1"/>
    <col min="14578" max="14578" width="11" style="1530" bestFit="1" customWidth="1"/>
    <col min="14579" max="14580" width="10.85546875" style="1530" bestFit="1" customWidth="1"/>
    <col min="14581" max="14823" width="10.28515625" style="1530"/>
    <col min="14824" max="14824" width="2.85546875" style="1530" customWidth="1"/>
    <col min="14825" max="14825" width="49" style="1530" customWidth="1"/>
    <col min="14826" max="14833" width="11.28515625" style="1530" customWidth="1"/>
    <col min="14834" max="14834" width="11" style="1530" bestFit="1" customWidth="1"/>
    <col min="14835" max="14836" width="10.85546875" style="1530" bestFit="1" customWidth="1"/>
    <col min="14837" max="15079" width="10.28515625" style="1530"/>
    <col min="15080" max="15080" width="2.85546875" style="1530" customWidth="1"/>
    <col min="15081" max="15081" width="49" style="1530" customWidth="1"/>
    <col min="15082" max="15089" width="11.28515625" style="1530" customWidth="1"/>
    <col min="15090" max="15090" width="11" style="1530" bestFit="1" customWidth="1"/>
    <col min="15091" max="15092" width="10.85546875" style="1530" bestFit="1" customWidth="1"/>
    <col min="15093" max="15335" width="10.28515625" style="1530"/>
    <col min="15336" max="15336" width="2.85546875" style="1530" customWidth="1"/>
    <col min="15337" max="15337" width="49" style="1530" customWidth="1"/>
    <col min="15338" max="15345" width="11.28515625" style="1530" customWidth="1"/>
    <col min="15346" max="15346" width="11" style="1530" bestFit="1" customWidth="1"/>
    <col min="15347" max="15348" width="10.85546875" style="1530" bestFit="1" customWidth="1"/>
    <col min="15349" max="15591" width="10.28515625" style="1530"/>
    <col min="15592" max="15592" width="2.85546875" style="1530" customWidth="1"/>
    <col min="15593" max="15593" width="49" style="1530" customWidth="1"/>
    <col min="15594" max="15601" width="11.28515625" style="1530" customWidth="1"/>
    <col min="15602" max="15602" width="11" style="1530" bestFit="1" customWidth="1"/>
    <col min="15603" max="15604" width="10.85546875" style="1530" bestFit="1" customWidth="1"/>
    <col min="15605" max="15847" width="10.28515625" style="1530"/>
    <col min="15848" max="15848" width="2.85546875" style="1530" customWidth="1"/>
    <col min="15849" max="15849" width="49" style="1530" customWidth="1"/>
    <col min="15850" max="15857" width="11.28515625" style="1530" customWidth="1"/>
    <col min="15858" max="15858" width="11" style="1530" bestFit="1" customWidth="1"/>
    <col min="15859" max="15860" width="10.85546875" style="1530" bestFit="1" customWidth="1"/>
    <col min="15861" max="16103" width="10.28515625" style="1530"/>
    <col min="16104" max="16104" width="2.85546875" style="1530" customWidth="1"/>
    <col min="16105" max="16105" width="49" style="1530" customWidth="1"/>
    <col min="16106" max="16113" width="11.28515625" style="1530" customWidth="1"/>
    <col min="16114" max="16114" width="11" style="1530" bestFit="1" customWidth="1"/>
    <col min="16115" max="16116" width="10.85546875" style="1530" bestFit="1" customWidth="1"/>
    <col min="16117" max="16384" width="10.28515625" style="1530"/>
  </cols>
  <sheetData>
    <row r="1" spans="2:23" ht="42.95" customHeight="1" x14ac:dyDescent="0.25"/>
    <row r="2" spans="2:23" ht="21" customHeight="1" x14ac:dyDescent="0.25">
      <c r="B2" s="1870" t="s">
        <v>2152</v>
      </c>
      <c r="C2" s="1870"/>
      <c r="D2" s="1870"/>
      <c r="E2" s="1870"/>
      <c r="F2" s="1870"/>
      <c r="G2" s="1870"/>
      <c r="H2" s="1870"/>
      <c r="I2" s="1870"/>
      <c r="J2" s="1870"/>
      <c r="K2" s="1870"/>
      <c r="L2" s="1870"/>
      <c r="M2" s="1870"/>
      <c r="N2" s="1870"/>
      <c r="O2" s="1870"/>
      <c r="P2" s="1870"/>
      <c r="Q2" s="1870"/>
      <c r="R2" s="1870"/>
      <c r="S2" s="1870"/>
      <c r="T2" s="1870"/>
      <c r="U2" s="1531"/>
      <c r="V2" s="1532"/>
      <c r="W2" s="1" t="s">
        <v>16</v>
      </c>
    </row>
    <row r="3" spans="2:23" ht="24.75" customHeight="1" x14ac:dyDescent="0.25">
      <c r="B3" s="1751" t="s">
        <v>2121</v>
      </c>
      <c r="C3" s="1751"/>
      <c r="D3" s="1751"/>
      <c r="E3" s="1751"/>
      <c r="F3" s="1751"/>
      <c r="G3" s="1751"/>
      <c r="H3" s="1751"/>
      <c r="I3" s="1751"/>
      <c r="J3" s="1751"/>
      <c r="K3" s="1751"/>
      <c r="L3" s="1751"/>
      <c r="M3" s="1751"/>
      <c r="N3" s="1751"/>
      <c r="O3" s="1751"/>
      <c r="P3" s="1751"/>
      <c r="Q3" s="1751"/>
      <c r="R3" s="1751"/>
      <c r="S3" s="1751"/>
      <c r="T3" s="1419"/>
      <c r="U3" s="1419"/>
      <c r="V3" s="1533"/>
    </row>
    <row r="4" spans="2:23" ht="14.25" customHeight="1" x14ac:dyDescent="0.25">
      <c r="B4" s="1713" t="s">
        <v>2122</v>
      </c>
      <c r="C4" s="1713"/>
      <c r="D4" s="1713"/>
      <c r="E4" s="1713"/>
      <c r="F4" s="1713"/>
      <c r="G4" s="1713"/>
      <c r="H4" s="1713"/>
      <c r="I4" s="1713"/>
      <c r="J4" s="1713"/>
      <c r="K4" s="1713"/>
      <c r="L4" s="1713"/>
      <c r="M4" s="1713"/>
      <c r="N4" s="1713"/>
      <c r="O4" s="1713"/>
      <c r="P4" s="1713"/>
      <c r="Q4" s="1713"/>
      <c r="R4" s="1713"/>
      <c r="S4" s="1713"/>
      <c r="T4" s="1713"/>
    </row>
    <row r="5" spans="2:23" ht="15" customHeight="1" thickBot="1" x14ac:dyDescent="0.3">
      <c r="B5" s="1713" t="s">
        <v>2153</v>
      </c>
      <c r="C5" s="1713"/>
      <c r="D5" s="1713"/>
      <c r="E5" s="1713"/>
      <c r="F5" s="1713"/>
      <c r="G5" s="1713"/>
      <c r="H5" s="1713"/>
      <c r="I5" s="1713"/>
      <c r="J5" s="1713"/>
      <c r="K5" s="1713"/>
      <c r="L5" s="1713"/>
      <c r="M5" s="1713"/>
      <c r="N5" s="1713"/>
      <c r="O5" s="1713"/>
      <c r="P5" s="1713"/>
      <c r="Q5" s="1713"/>
      <c r="R5" s="1713"/>
      <c r="S5" s="1713"/>
      <c r="T5" s="1713"/>
    </row>
    <row r="6" spans="2:23" ht="15.75" customHeight="1" x14ac:dyDescent="0.25">
      <c r="B6" s="1534"/>
      <c r="C6" s="1535"/>
      <c r="D6" s="1535"/>
      <c r="E6" s="1535"/>
      <c r="F6" s="1535"/>
      <c r="G6" s="1535"/>
      <c r="H6" s="1535"/>
      <c r="I6" s="1535"/>
      <c r="J6" s="1535"/>
      <c r="K6" s="1535"/>
      <c r="L6" s="1535"/>
      <c r="M6" s="1535"/>
      <c r="N6" s="1535"/>
      <c r="O6" s="1535"/>
      <c r="P6" s="1535"/>
      <c r="Q6" s="1534"/>
      <c r="R6" s="1534"/>
      <c r="S6" s="1534"/>
      <c r="T6" s="1534"/>
      <c r="U6" s="1534"/>
      <c r="V6" s="1536"/>
    </row>
    <row r="7" spans="2:23" ht="15" customHeight="1" x14ac:dyDescent="0.25">
      <c r="B7" s="1850" t="s">
        <v>2124</v>
      </c>
      <c r="C7" s="1850"/>
      <c r="D7" s="1537" t="s">
        <v>2154</v>
      </c>
      <c r="E7" s="1537" t="s">
        <v>2155</v>
      </c>
      <c r="F7" s="1538" t="s">
        <v>2156</v>
      </c>
      <c r="G7" s="1538" t="s">
        <v>2157</v>
      </c>
      <c r="H7" s="1538" t="s">
        <v>2158</v>
      </c>
      <c r="I7" s="1538" t="s">
        <v>2159</v>
      </c>
      <c r="J7" s="1491" t="s">
        <v>2160</v>
      </c>
      <c r="K7" s="1491" t="s">
        <v>2161</v>
      </c>
      <c r="L7" s="1491" t="s">
        <v>2162</v>
      </c>
      <c r="M7" s="1491" t="s">
        <v>2163</v>
      </c>
      <c r="N7" s="1491" t="s">
        <v>2164</v>
      </c>
      <c r="O7" s="1491" t="s">
        <v>2165</v>
      </c>
      <c r="P7" s="1491" t="s">
        <v>2166</v>
      </c>
      <c r="Q7" s="1491" t="s">
        <v>2167</v>
      </c>
      <c r="R7" s="1491" t="s">
        <v>2168</v>
      </c>
      <c r="S7" s="1491" t="s">
        <v>2169</v>
      </c>
      <c r="T7" s="1539" t="s">
        <v>2170</v>
      </c>
      <c r="U7" s="1539" t="s">
        <v>2171</v>
      </c>
      <c r="V7" s="1539" t="s">
        <v>2172</v>
      </c>
    </row>
    <row r="8" spans="2:23" ht="15" customHeight="1" x14ac:dyDescent="0.25">
      <c r="B8" s="1851"/>
      <c r="C8" s="1851"/>
      <c r="D8" s="1540" t="s">
        <v>2173</v>
      </c>
      <c r="E8" s="1540" t="s">
        <v>2174</v>
      </c>
      <c r="F8" s="1541" t="s">
        <v>2175</v>
      </c>
      <c r="G8" s="1541" t="s">
        <v>2176</v>
      </c>
      <c r="H8" s="1541" t="s">
        <v>2177</v>
      </c>
      <c r="I8" s="1541" t="s">
        <v>2178</v>
      </c>
      <c r="J8" s="1491" t="s">
        <v>2179</v>
      </c>
      <c r="K8" s="1491" t="s">
        <v>2180</v>
      </c>
      <c r="L8" s="1491" t="s">
        <v>2181</v>
      </c>
      <c r="M8" s="1491" t="s">
        <v>2182</v>
      </c>
      <c r="N8" s="1491" t="s">
        <v>2183</v>
      </c>
      <c r="O8" s="1491" t="s">
        <v>2184</v>
      </c>
      <c r="P8" s="1491" t="s">
        <v>2185</v>
      </c>
      <c r="Q8" s="1491" t="s">
        <v>2186</v>
      </c>
      <c r="R8" s="1539" t="s">
        <v>2187</v>
      </c>
      <c r="S8" s="1539" t="s">
        <v>2188</v>
      </c>
      <c r="T8" s="1539" t="s">
        <v>2189</v>
      </c>
      <c r="U8" s="1539" t="s">
        <v>2567</v>
      </c>
      <c r="V8" s="1542"/>
    </row>
    <row r="9" spans="2:23" ht="6.75" customHeight="1" x14ac:dyDescent="0.25">
      <c r="B9" s="1543"/>
      <c r="C9" s="1544"/>
      <c r="D9" s="1544"/>
      <c r="E9" s="1544"/>
      <c r="F9" s="1544"/>
      <c r="G9" s="1544"/>
      <c r="H9" s="1544"/>
      <c r="I9" s="1544"/>
      <c r="J9" s="1545"/>
      <c r="K9" s="1545"/>
      <c r="L9" s="1545"/>
      <c r="M9" s="1545"/>
      <c r="N9" s="1545"/>
      <c r="O9" s="1545"/>
      <c r="P9" s="1545"/>
      <c r="Q9" s="1545"/>
      <c r="R9" s="893"/>
    </row>
    <row r="10" spans="2:23" ht="15" customHeight="1" x14ac:dyDescent="0.25">
      <c r="B10" s="1866" t="s">
        <v>2137</v>
      </c>
      <c r="C10" s="1866"/>
      <c r="D10" s="1866"/>
      <c r="E10" s="1866"/>
      <c r="F10" s="1866"/>
      <c r="G10" s="1866"/>
      <c r="H10" s="1866"/>
      <c r="I10" s="1866"/>
      <c r="J10" s="1866"/>
      <c r="K10" s="1866"/>
      <c r="L10" s="1866"/>
      <c r="M10" s="1866"/>
      <c r="N10" s="1866"/>
      <c r="O10" s="1866"/>
      <c r="P10" s="1866"/>
      <c r="Q10" s="1866"/>
      <c r="R10" s="1866"/>
      <c r="S10" s="1866"/>
      <c r="T10" s="1866"/>
      <c r="U10" s="1866"/>
      <c r="V10" s="1546"/>
    </row>
    <row r="11" spans="2:23" ht="8.25" customHeight="1" x14ac:dyDescent="0.2">
      <c r="B11" s="1547"/>
      <c r="C11" s="1548"/>
      <c r="D11" s="1548"/>
      <c r="E11" s="1548"/>
      <c r="F11" s="1548"/>
      <c r="G11" s="1548"/>
      <c r="H11" s="1548"/>
      <c r="I11" s="1548"/>
      <c r="J11" s="1865"/>
      <c r="K11" s="1865"/>
      <c r="L11" s="1865"/>
      <c r="M11" s="1865"/>
      <c r="N11" s="1865"/>
      <c r="O11" s="1865"/>
      <c r="P11" s="1865"/>
      <c r="Q11" s="1865"/>
      <c r="R11" s="1865"/>
      <c r="S11" s="1547"/>
      <c r="T11" s="1547"/>
      <c r="U11" s="1547"/>
      <c r="V11" s="1549"/>
    </row>
    <row r="12" spans="2:23" ht="16.5" customHeight="1" x14ac:dyDescent="0.2">
      <c r="B12" s="1550" t="s">
        <v>2138</v>
      </c>
      <c r="C12" s="1435"/>
      <c r="D12" s="1551"/>
      <c r="E12" s="1551"/>
      <c r="F12" s="1435"/>
      <c r="G12" s="1435"/>
      <c r="H12" s="1435"/>
      <c r="I12" s="1435"/>
      <c r="J12" s="1435"/>
      <c r="K12" s="1435"/>
      <c r="L12" s="1435"/>
      <c r="M12" s="1435"/>
      <c r="N12" s="1435"/>
      <c r="O12" s="1435"/>
      <c r="P12" s="1435"/>
      <c r="Q12" s="1435"/>
      <c r="R12" s="1435"/>
      <c r="S12" s="1552"/>
      <c r="T12" s="1552"/>
      <c r="U12" s="1552"/>
      <c r="V12" s="1549"/>
    </row>
    <row r="13" spans="2:23" ht="15" customHeight="1" x14ac:dyDescent="0.2">
      <c r="B13" s="1435" t="s">
        <v>732</v>
      </c>
      <c r="C13" s="1435" t="s">
        <v>2139</v>
      </c>
      <c r="D13" s="1551">
        <v>75211.3</v>
      </c>
      <c r="E13" s="1551">
        <v>77076.539999999994</v>
      </c>
      <c r="F13" s="1553">
        <v>77076.539999999994</v>
      </c>
      <c r="G13" s="1553">
        <v>79866.710000000006</v>
      </c>
      <c r="H13" s="1553">
        <v>87853.38</v>
      </c>
      <c r="I13" s="1553">
        <v>89715.87</v>
      </c>
      <c r="J13" s="1551">
        <v>96390.73</v>
      </c>
      <c r="K13" s="1551">
        <v>104959.87</v>
      </c>
      <c r="L13" s="1551">
        <v>107625.85</v>
      </c>
      <c r="M13" s="1551">
        <v>111855.55</v>
      </c>
      <c r="N13" s="1551">
        <v>114238.07</v>
      </c>
      <c r="O13" s="1551">
        <v>116945.51</v>
      </c>
      <c r="P13" s="1551">
        <v>123623.1</v>
      </c>
      <c r="Q13" s="1551">
        <v>128493.85</v>
      </c>
      <c r="R13" s="1551">
        <v>132258.72</v>
      </c>
      <c r="S13" s="1551">
        <v>134784.85999999999</v>
      </c>
      <c r="T13" s="1551">
        <v>138585.79</v>
      </c>
      <c r="U13" s="1551">
        <v>142452.32999999999</v>
      </c>
      <c r="V13" s="1527">
        <v>146341.28</v>
      </c>
      <c r="W13" s="1554"/>
    </row>
    <row r="14" spans="2:23" ht="15" customHeight="1" x14ac:dyDescent="0.2">
      <c r="B14" s="1435" t="s">
        <v>734</v>
      </c>
      <c r="C14" s="1435" t="s">
        <v>2140</v>
      </c>
      <c r="D14" s="1551">
        <v>48807.23</v>
      </c>
      <c r="E14" s="1551">
        <v>50017.65</v>
      </c>
      <c r="F14" s="1553">
        <v>50017.65</v>
      </c>
      <c r="G14" s="1553">
        <v>51828.29</v>
      </c>
      <c r="H14" s="1553">
        <v>57011.12</v>
      </c>
      <c r="I14" s="1553">
        <v>58219.76</v>
      </c>
      <c r="J14" s="1551">
        <v>62551.31</v>
      </c>
      <c r="K14" s="1551">
        <v>68112.12</v>
      </c>
      <c r="L14" s="1551">
        <v>69842.17</v>
      </c>
      <c r="M14" s="1551">
        <v>72586.97</v>
      </c>
      <c r="N14" s="1551">
        <v>74133.070000000007</v>
      </c>
      <c r="O14" s="1551">
        <v>75890.02</v>
      </c>
      <c r="P14" s="1551">
        <v>80223.34</v>
      </c>
      <c r="Q14" s="1551">
        <v>83384.14</v>
      </c>
      <c r="R14" s="1551">
        <v>85827.3</v>
      </c>
      <c r="S14" s="1551">
        <v>87466.6</v>
      </c>
      <c r="T14" s="1551">
        <v>89933.16</v>
      </c>
      <c r="U14" s="1551">
        <v>92442.3</v>
      </c>
      <c r="V14" s="1527">
        <v>94965.97</v>
      </c>
      <c r="W14" s="1554"/>
    </row>
    <row r="15" spans="2:23" ht="15" customHeight="1" x14ac:dyDescent="0.2">
      <c r="B15" s="1435" t="s">
        <v>736</v>
      </c>
      <c r="C15" s="1435" t="s">
        <v>2141</v>
      </c>
      <c r="D15" s="1551">
        <v>40826.04</v>
      </c>
      <c r="E15" s="1551">
        <v>41838.53</v>
      </c>
      <c r="F15" s="1553">
        <v>41838.53</v>
      </c>
      <c r="G15" s="1553">
        <v>43353.08</v>
      </c>
      <c r="H15" s="1553">
        <v>47688.39</v>
      </c>
      <c r="I15" s="1553">
        <v>48699.38</v>
      </c>
      <c r="J15" s="1551">
        <v>52322.61</v>
      </c>
      <c r="K15" s="1551">
        <v>56974.09</v>
      </c>
      <c r="L15" s="1551">
        <v>58421.23</v>
      </c>
      <c r="M15" s="1551">
        <v>60717.18</v>
      </c>
      <c r="N15" s="1551">
        <v>62010.46</v>
      </c>
      <c r="O15" s="1551">
        <v>63480.11</v>
      </c>
      <c r="P15" s="1551">
        <v>67104.820000000007</v>
      </c>
      <c r="Q15" s="1551">
        <v>69748.75</v>
      </c>
      <c r="R15" s="1551">
        <v>71792.39</v>
      </c>
      <c r="S15" s="1551">
        <v>73163.62</v>
      </c>
      <c r="T15" s="1551">
        <v>75226.83</v>
      </c>
      <c r="U15" s="1551">
        <v>77325.66</v>
      </c>
      <c r="V15" s="1527">
        <v>79436.649999999994</v>
      </c>
      <c r="W15" s="1554"/>
    </row>
    <row r="16" spans="2:23" ht="15" customHeight="1" x14ac:dyDescent="0.2">
      <c r="B16" s="1435" t="s">
        <v>779</v>
      </c>
      <c r="C16" s="1435" t="s">
        <v>2142</v>
      </c>
      <c r="D16" s="1551">
        <v>11281.69</v>
      </c>
      <c r="E16" s="1551">
        <v>11561.48</v>
      </c>
      <c r="F16" s="1553">
        <v>11561.48</v>
      </c>
      <c r="G16" s="1553">
        <v>11980.01</v>
      </c>
      <c r="H16" s="1553">
        <v>13178.01</v>
      </c>
      <c r="I16" s="1553">
        <v>13457.38</v>
      </c>
      <c r="J16" s="1551">
        <v>14458.61</v>
      </c>
      <c r="K16" s="1551">
        <v>15743.98</v>
      </c>
      <c r="L16" s="1551">
        <v>16143.88</v>
      </c>
      <c r="M16" s="1551">
        <v>16778.330000000002</v>
      </c>
      <c r="N16" s="1551">
        <v>17135.71</v>
      </c>
      <c r="O16" s="1551">
        <v>17541.830000000002</v>
      </c>
      <c r="P16" s="1551">
        <v>18543.47</v>
      </c>
      <c r="Q16" s="1551">
        <v>19274.080000000002</v>
      </c>
      <c r="R16" s="1551">
        <v>19838.810000000001</v>
      </c>
      <c r="S16" s="1551">
        <v>20217.73</v>
      </c>
      <c r="T16" s="1551">
        <v>20787.87</v>
      </c>
      <c r="U16" s="1551">
        <v>21367.85</v>
      </c>
      <c r="V16" s="1527">
        <v>21951.19</v>
      </c>
      <c r="W16" s="1554"/>
    </row>
    <row r="17" spans="2:23" ht="8.25" customHeight="1" x14ac:dyDescent="0.2">
      <c r="B17" s="1435"/>
      <c r="C17" s="1435"/>
      <c r="D17" s="1551"/>
      <c r="E17" s="1551"/>
      <c r="F17" s="1553"/>
      <c r="G17" s="1553"/>
      <c r="H17" s="1553"/>
      <c r="I17" s="1553"/>
      <c r="J17" s="1551"/>
      <c r="K17" s="1551"/>
      <c r="L17" s="1435"/>
      <c r="M17" s="1435"/>
      <c r="N17" s="1435"/>
      <c r="O17" s="1435"/>
      <c r="P17" s="1435"/>
      <c r="Q17" s="1435"/>
      <c r="R17" s="1435"/>
      <c r="S17" s="1435"/>
      <c r="T17" s="1435"/>
      <c r="U17" s="1435"/>
      <c r="V17" s="1555"/>
      <c r="W17" s="1554"/>
    </row>
    <row r="18" spans="2:23" ht="16.5" customHeight="1" x14ac:dyDescent="0.2">
      <c r="B18" s="1550" t="s">
        <v>2143</v>
      </c>
      <c r="C18" s="1435"/>
      <c r="D18" s="1551"/>
      <c r="E18" s="1551"/>
      <c r="F18" s="1553"/>
      <c r="G18" s="1553"/>
      <c r="H18" s="1553"/>
      <c r="I18" s="1553"/>
      <c r="J18" s="1435"/>
      <c r="K18" s="1435"/>
      <c r="L18" s="1435"/>
      <c r="M18" s="1435"/>
      <c r="N18" s="1435"/>
      <c r="O18" s="1552"/>
      <c r="P18" s="1552"/>
      <c r="Q18" s="1552"/>
      <c r="R18" s="1552"/>
      <c r="S18" s="1552"/>
      <c r="T18" s="1552"/>
      <c r="U18" s="1552"/>
      <c r="V18" s="1549"/>
      <c r="W18" s="1554"/>
    </row>
    <row r="19" spans="2:23" ht="15" customHeight="1" x14ac:dyDescent="0.2">
      <c r="B19" s="1435" t="s">
        <v>732</v>
      </c>
      <c r="C19" s="1435" t="s">
        <v>2144</v>
      </c>
      <c r="D19" s="1551">
        <v>29284.33</v>
      </c>
      <c r="E19" s="1551">
        <v>30010.58</v>
      </c>
      <c r="F19" s="1553">
        <v>30010.58</v>
      </c>
      <c r="G19" s="1553">
        <v>31096.959999999999</v>
      </c>
      <c r="H19" s="1553">
        <v>34206.660000000003</v>
      </c>
      <c r="I19" s="1553">
        <v>34931.839999999997</v>
      </c>
      <c r="J19" s="1551">
        <v>37530.769999999997</v>
      </c>
      <c r="K19" s="1551">
        <v>40867.26</v>
      </c>
      <c r="L19" s="1551">
        <v>41905.29</v>
      </c>
      <c r="M19" s="1551">
        <v>43552.17</v>
      </c>
      <c r="N19" s="1551">
        <v>44479.83</v>
      </c>
      <c r="O19" s="1551">
        <v>45534</v>
      </c>
      <c r="P19" s="1551">
        <v>48133.99</v>
      </c>
      <c r="Q19" s="1551">
        <v>50030.47</v>
      </c>
      <c r="R19" s="1551">
        <v>51496.36</v>
      </c>
      <c r="S19" s="1551">
        <v>52479.94</v>
      </c>
      <c r="T19" s="1551">
        <v>53959.87</v>
      </c>
      <c r="U19" s="1551">
        <v>55465.35</v>
      </c>
      <c r="V19" s="1556" t="s">
        <v>2190</v>
      </c>
      <c r="W19" s="1554"/>
    </row>
    <row r="20" spans="2:23" ht="15" customHeight="1" x14ac:dyDescent="0.2">
      <c r="B20" s="1435" t="s">
        <v>734</v>
      </c>
      <c r="C20" s="1435" t="s">
        <v>2145</v>
      </c>
      <c r="D20" s="1551">
        <v>24495.63</v>
      </c>
      <c r="E20" s="1551">
        <v>25101.119999999999</v>
      </c>
      <c r="F20" s="1553">
        <v>25101.119999999999</v>
      </c>
      <c r="G20" s="1553">
        <v>26011.85</v>
      </c>
      <c r="H20" s="1553">
        <v>28613.040000000001</v>
      </c>
      <c r="I20" s="1553">
        <v>29219.64</v>
      </c>
      <c r="J20" s="1551">
        <v>31393.58</v>
      </c>
      <c r="K20" s="1551">
        <v>34184.47</v>
      </c>
      <c r="L20" s="1551">
        <v>35052.76</v>
      </c>
      <c r="M20" s="1551">
        <v>36430.33</v>
      </c>
      <c r="N20" s="1551">
        <v>37206.300000000003</v>
      </c>
      <c r="O20" s="1551">
        <v>38088.089999999997</v>
      </c>
      <c r="P20" s="1551">
        <v>40262.92</v>
      </c>
      <c r="Q20" s="1551">
        <v>41849.279999999999</v>
      </c>
      <c r="R20" s="1551">
        <v>43075.46</v>
      </c>
      <c r="S20" s="1551">
        <v>43898.2</v>
      </c>
      <c r="T20" s="1551">
        <v>45136.13</v>
      </c>
      <c r="U20" s="1551">
        <v>46395.43</v>
      </c>
      <c r="V20" s="1556">
        <v>47662.03</v>
      </c>
      <c r="W20" s="1554"/>
    </row>
    <row r="21" spans="2:23" ht="15" customHeight="1" x14ac:dyDescent="0.2">
      <c r="B21" s="1435"/>
      <c r="C21" s="1435"/>
      <c r="D21" s="1551"/>
      <c r="E21" s="1551"/>
      <c r="F21" s="1553"/>
      <c r="G21" s="1553"/>
      <c r="H21" s="1553"/>
      <c r="I21" s="1553"/>
      <c r="J21" s="1551"/>
      <c r="K21" s="1551"/>
      <c r="L21" s="1435"/>
      <c r="M21" s="1435"/>
      <c r="N21" s="1435"/>
      <c r="O21" s="1435"/>
      <c r="P21" s="1435"/>
      <c r="Q21" s="1435"/>
      <c r="R21" s="1435"/>
      <c r="S21" s="1435"/>
      <c r="T21" s="1435"/>
      <c r="U21" s="1435"/>
      <c r="V21" s="1555"/>
      <c r="W21" s="1554"/>
    </row>
    <row r="22" spans="2:23" ht="21" customHeight="1" x14ac:dyDescent="0.2">
      <c r="B22" s="1550" t="s">
        <v>2146</v>
      </c>
      <c r="C22" s="1435"/>
      <c r="D22" s="1551"/>
      <c r="E22" s="1551"/>
      <c r="F22" s="1553"/>
      <c r="G22" s="1553"/>
      <c r="H22" s="1553"/>
      <c r="I22" s="1553"/>
      <c r="J22" s="1435"/>
      <c r="K22" s="1435"/>
      <c r="L22" s="1435"/>
      <c r="M22" s="1435"/>
      <c r="N22" s="1435"/>
      <c r="O22" s="1552"/>
      <c r="P22" s="1552"/>
      <c r="Q22" s="1552"/>
      <c r="R22" s="1552"/>
      <c r="S22" s="1552"/>
      <c r="T22" s="1552"/>
      <c r="U22" s="1552"/>
      <c r="V22" s="1549"/>
      <c r="W22" s="1554"/>
    </row>
    <row r="23" spans="2:23" ht="15" customHeight="1" x14ac:dyDescent="0.2">
      <c r="B23" s="1435" t="s">
        <v>732</v>
      </c>
      <c r="C23" s="1435" t="s">
        <v>2147</v>
      </c>
      <c r="D23" s="1551">
        <v>42206.2</v>
      </c>
      <c r="E23" s="1551">
        <v>43252.91</v>
      </c>
      <c r="F23" s="1553">
        <v>43252.91</v>
      </c>
      <c r="G23" s="1553">
        <v>44818.67</v>
      </c>
      <c r="H23" s="1553">
        <v>49300.54</v>
      </c>
      <c r="I23" s="1553">
        <v>50345.71</v>
      </c>
      <c r="J23" s="1551">
        <v>54091.43</v>
      </c>
      <c r="K23" s="1551">
        <v>58900.160000000003</v>
      </c>
      <c r="L23" s="1551">
        <v>60396.22</v>
      </c>
      <c r="M23" s="1551">
        <v>62769.79</v>
      </c>
      <c r="N23" s="1551">
        <v>64106.79</v>
      </c>
      <c r="O23" s="1551">
        <v>65626.12</v>
      </c>
      <c r="P23" s="1551">
        <v>69373.37</v>
      </c>
      <c r="Q23" s="1551">
        <v>72106.679999999993</v>
      </c>
      <c r="R23" s="1551">
        <v>74219.41</v>
      </c>
      <c r="S23" s="1551">
        <v>75637</v>
      </c>
      <c r="T23" s="1551">
        <v>77769.960000000006</v>
      </c>
      <c r="U23" s="1551">
        <v>79939.740000000005</v>
      </c>
      <c r="V23" s="1527">
        <v>82122.09</v>
      </c>
      <c r="W23" s="1554"/>
    </row>
    <row r="24" spans="2:23" ht="15" customHeight="1" x14ac:dyDescent="0.2">
      <c r="B24" s="1435" t="s">
        <v>734</v>
      </c>
      <c r="C24" s="1435" t="s">
        <v>2140</v>
      </c>
      <c r="D24" s="1551">
        <v>24403.62</v>
      </c>
      <c r="E24" s="1551">
        <v>25008.83</v>
      </c>
      <c r="F24" s="1553">
        <v>25008.83</v>
      </c>
      <c r="G24" s="1553">
        <v>25914.15</v>
      </c>
      <c r="H24" s="1553">
        <v>28505.57</v>
      </c>
      <c r="I24" s="1553">
        <v>29109.89</v>
      </c>
      <c r="J24" s="1551">
        <v>31275.67</v>
      </c>
      <c r="K24" s="1551">
        <v>34056.080000000002</v>
      </c>
      <c r="L24" s="1551">
        <v>34921.1</v>
      </c>
      <c r="M24" s="1551">
        <v>36293.5</v>
      </c>
      <c r="N24" s="1551">
        <v>37065.550000000003</v>
      </c>
      <c r="O24" s="1551">
        <v>37945.03</v>
      </c>
      <c r="P24" s="1551">
        <v>40111.69</v>
      </c>
      <c r="Q24" s="1551">
        <v>41692.089999999997</v>
      </c>
      <c r="R24" s="1551">
        <v>42913.67</v>
      </c>
      <c r="S24" s="1551">
        <v>43733.32</v>
      </c>
      <c r="T24" s="1551">
        <v>44966.6</v>
      </c>
      <c r="U24" s="1551">
        <v>46221.17</v>
      </c>
      <c r="V24" s="1527">
        <v>47483.01</v>
      </c>
      <c r="W24" s="1554"/>
    </row>
    <row r="25" spans="2:23" ht="15" customHeight="1" x14ac:dyDescent="0.2">
      <c r="B25" s="1435" t="s">
        <v>736</v>
      </c>
      <c r="C25" s="1435" t="s">
        <v>2141</v>
      </c>
      <c r="D25" s="1551">
        <v>20413.02</v>
      </c>
      <c r="E25" s="1551">
        <v>20919.259999999998</v>
      </c>
      <c r="F25" s="1553">
        <v>20919.259999999998</v>
      </c>
      <c r="G25" s="1553">
        <v>21676.54</v>
      </c>
      <c r="H25" s="1553">
        <v>23844.19</v>
      </c>
      <c r="I25" s="1553">
        <v>24349.69</v>
      </c>
      <c r="J25" s="1551">
        <v>26161.31</v>
      </c>
      <c r="K25" s="1551">
        <v>28487.05</v>
      </c>
      <c r="L25" s="1551">
        <v>29210.62</v>
      </c>
      <c r="M25" s="1551">
        <v>30358.6</v>
      </c>
      <c r="N25" s="1551">
        <v>31005.24</v>
      </c>
      <c r="O25" s="1551">
        <v>31740.06</v>
      </c>
      <c r="P25" s="1551">
        <v>33552.42</v>
      </c>
      <c r="Q25" s="1551">
        <v>34874.39</v>
      </c>
      <c r="R25" s="1551">
        <v>35896.21</v>
      </c>
      <c r="S25" s="1551">
        <v>36581.83</v>
      </c>
      <c r="T25" s="1551">
        <v>37613.440000000002</v>
      </c>
      <c r="U25" s="1551">
        <v>38662.85</v>
      </c>
      <c r="V25" s="1527">
        <v>39718.35</v>
      </c>
      <c r="W25" s="1554"/>
    </row>
    <row r="26" spans="2:23" ht="15" customHeight="1" x14ac:dyDescent="0.2">
      <c r="B26" s="1435" t="s">
        <v>779</v>
      </c>
      <c r="C26" s="1435" t="s">
        <v>2148</v>
      </c>
      <c r="D26" s="1551">
        <v>5640.85</v>
      </c>
      <c r="E26" s="1551">
        <v>5780.74</v>
      </c>
      <c r="F26" s="1553">
        <v>5780.74</v>
      </c>
      <c r="G26" s="1553">
        <v>5990</v>
      </c>
      <c r="H26" s="1553">
        <v>6589</v>
      </c>
      <c r="I26" s="1553">
        <v>6728.69</v>
      </c>
      <c r="J26" s="1551">
        <v>7229.3</v>
      </c>
      <c r="K26" s="1551">
        <v>7871.98</v>
      </c>
      <c r="L26" s="1551">
        <v>8071.93</v>
      </c>
      <c r="M26" s="1551">
        <v>8389.16</v>
      </c>
      <c r="N26" s="1551">
        <v>8567.85</v>
      </c>
      <c r="O26" s="1551">
        <v>8770.91</v>
      </c>
      <c r="P26" s="1551">
        <v>9271.73</v>
      </c>
      <c r="Q26" s="1551">
        <v>9637.0400000000009</v>
      </c>
      <c r="R26" s="1551">
        <v>9919.41</v>
      </c>
      <c r="S26" s="1551">
        <v>10108.870000000001</v>
      </c>
      <c r="T26" s="1551">
        <v>10393.94</v>
      </c>
      <c r="U26" s="1551">
        <v>10683.93</v>
      </c>
      <c r="V26" s="1527">
        <v>10975.6</v>
      </c>
      <c r="W26" s="1554"/>
    </row>
    <row r="27" spans="2:23" ht="9.75" customHeight="1" x14ac:dyDescent="0.2">
      <c r="B27" s="1435"/>
      <c r="C27" s="1435"/>
      <c r="D27" s="1551"/>
      <c r="E27" s="1551"/>
      <c r="F27" s="1553"/>
      <c r="G27" s="1553"/>
      <c r="H27" s="1553"/>
      <c r="I27" s="1553"/>
      <c r="J27" s="1551"/>
      <c r="K27" s="1551"/>
      <c r="L27" s="1435"/>
      <c r="M27" s="1435"/>
      <c r="N27" s="1435"/>
      <c r="O27" s="1435"/>
      <c r="P27" s="1435"/>
      <c r="Q27" s="1435"/>
      <c r="R27" s="1435"/>
      <c r="S27" s="1435"/>
      <c r="T27" s="1435"/>
      <c r="U27" s="1435"/>
      <c r="V27" s="1555"/>
      <c r="W27" s="1554"/>
    </row>
    <row r="28" spans="2:23" ht="16.5" customHeight="1" x14ac:dyDescent="0.2">
      <c r="B28" s="1550" t="s">
        <v>2149</v>
      </c>
      <c r="C28" s="1476"/>
      <c r="D28" s="1557"/>
      <c r="E28" s="1557"/>
      <c r="F28" s="1558"/>
      <c r="G28" s="1558"/>
      <c r="H28" s="1558"/>
      <c r="I28" s="1558"/>
      <c r="J28" s="1435"/>
      <c r="K28" s="1435"/>
      <c r="L28" s="1435"/>
      <c r="M28" s="1435"/>
      <c r="N28" s="1435"/>
      <c r="O28" s="1552"/>
      <c r="P28" s="1552"/>
      <c r="Q28" s="1552"/>
      <c r="R28" s="1552"/>
      <c r="S28" s="1552"/>
      <c r="T28" s="1552"/>
      <c r="U28" s="1552"/>
      <c r="V28" s="1549"/>
      <c r="W28" s="1554"/>
    </row>
    <row r="29" spans="2:23" ht="15" customHeight="1" x14ac:dyDescent="0.2">
      <c r="B29" s="1435" t="s">
        <v>732</v>
      </c>
      <c r="C29" s="1551" t="s">
        <v>2147</v>
      </c>
      <c r="D29" s="1551">
        <v>23991.99</v>
      </c>
      <c r="E29" s="1551">
        <v>24586.99</v>
      </c>
      <c r="F29" s="1553">
        <v>24586.99</v>
      </c>
      <c r="G29" s="1553">
        <v>25477.040000000001</v>
      </c>
      <c r="H29" s="1553">
        <v>28024.74</v>
      </c>
      <c r="I29" s="1553">
        <v>28618.86</v>
      </c>
      <c r="J29" s="1551">
        <v>30748.1</v>
      </c>
      <c r="K29" s="1551">
        <v>33481.61</v>
      </c>
      <c r="L29" s="1551">
        <v>34332.04</v>
      </c>
      <c r="M29" s="1551">
        <v>35681.29</v>
      </c>
      <c r="N29" s="1551">
        <v>36441.300000000003</v>
      </c>
      <c r="O29" s="1551">
        <v>37304.959999999999</v>
      </c>
      <c r="P29" s="1551">
        <v>39435.07</v>
      </c>
      <c r="Q29" s="1551">
        <v>40988.81</v>
      </c>
      <c r="R29" s="1551">
        <v>42189.78</v>
      </c>
      <c r="S29" s="1551">
        <v>42995.6</v>
      </c>
      <c r="T29" s="1551">
        <v>44208.08</v>
      </c>
      <c r="U29" s="1551">
        <v>45441.49</v>
      </c>
      <c r="V29" s="1527">
        <v>46682.04</v>
      </c>
      <c r="W29" s="1554"/>
    </row>
    <row r="30" spans="2:23" ht="15" customHeight="1" x14ac:dyDescent="0.2">
      <c r="B30" s="1435" t="s">
        <v>734</v>
      </c>
      <c r="C30" s="1551" t="s">
        <v>2150</v>
      </c>
      <c r="D30" s="1551">
        <v>16596.53</v>
      </c>
      <c r="E30" s="1551">
        <v>17008.12</v>
      </c>
      <c r="F30" s="1553">
        <v>17008.12</v>
      </c>
      <c r="G30" s="1553">
        <v>17623.810000000001</v>
      </c>
      <c r="H30" s="1553">
        <v>19386.189999999999</v>
      </c>
      <c r="I30" s="1553">
        <v>19797.18</v>
      </c>
      <c r="J30" s="1551">
        <v>21270.09</v>
      </c>
      <c r="K30" s="1551">
        <v>23161</v>
      </c>
      <c r="L30" s="1551">
        <v>23749.29</v>
      </c>
      <c r="M30" s="1551">
        <v>24682.639999999999</v>
      </c>
      <c r="N30" s="1551">
        <v>25208.38</v>
      </c>
      <c r="O30" s="1551">
        <v>25805.82</v>
      </c>
      <c r="P30" s="1551">
        <v>27279.33</v>
      </c>
      <c r="Q30" s="1551">
        <v>28354.14</v>
      </c>
      <c r="R30" s="1551">
        <v>29184.92</v>
      </c>
      <c r="S30" s="1551">
        <v>29742.35</v>
      </c>
      <c r="T30" s="1551">
        <v>30581.08</v>
      </c>
      <c r="U30" s="1551">
        <v>31434.29</v>
      </c>
      <c r="V30" s="1527">
        <v>32292.45</v>
      </c>
      <c r="W30" s="1554"/>
    </row>
    <row r="31" spans="2:23" ht="15" customHeight="1" x14ac:dyDescent="0.2">
      <c r="B31" s="1435" t="s">
        <v>736</v>
      </c>
      <c r="C31" s="1551" t="s">
        <v>2148</v>
      </c>
      <c r="D31" s="1551">
        <v>3598.8</v>
      </c>
      <c r="E31" s="1551">
        <v>3688.05</v>
      </c>
      <c r="F31" s="1553">
        <v>3688.05</v>
      </c>
      <c r="G31" s="1553">
        <v>3821.56</v>
      </c>
      <c r="H31" s="1553">
        <v>4203.72</v>
      </c>
      <c r="I31" s="1553">
        <v>4292.84</v>
      </c>
      <c r="J31" s="1551">
        <v>4612.2299999999996</v>
      </c>
      <c r="K31" s="1551">
        <v>5022.26</v>
      </c>
      <c r="L31" s="1551">
        <v>5149.83</v>
      </c>
      <c r="M31" s="1551">
        <v>5352.22</v>
      </c>
      <c r="N31" s="1551">
        <v>5466.22</v>
      </c>
      <c r="O31" s="1551">
        <v>5595.77</v>
      </c>
      <c r="P31" s="1551">
        <v>5915.29</v>
      </c>
      <c r="Q31" s="1551">
        <v>6148.35</v>
      </c>
      <c r="R31" s="1551">
        <v>6328.5</v>
      </c>
      <c r="S31" s="1551">
        <v>6449.37</v>
      </c>
      <c r="T31" s="1551">
        <v>6631.24</v>
      </c>
      <c r="U31" s="1551">
        <v>6816.25</v>
      </c>
      <c r="V31" s="1527">
        <v>7002.33</v>
      </c>
      <c r="W31" s="1554"/>
    </row>
    <row r="32" spans="2:23" ht="15" customHeight="1" x14ac:dyDescent="0.2">
      <c r="B32" s="1435"/>
      <c r="C32" s="1551"/>
      <c r="D32" s="1551"/>
      <c r="E32" s="1551"/>
      <c r="F32" s="1551"/>
      <c r="G32" s="1551"/>
      <c r="H32" s="1551"/>
      <c r="I32" s="1551"/>
      <c r="J32" s="1551"/>
      <c r="K32" s="1551"/>
      <c r="L32" s="1551"/>
      <c r="M32" s="1551"/>
      <c r="N32" s="1551"/>
      <c r="O32" s="1551"/>
      <c r="P32" s="1551"/>
      <c r="Q32" s="1551"/>
      <c r="R32" s="1551"/>
      <c r="S32" s="1551"/>
      <c r="T32" s="1551"/>
      <c r="U32" s="1551"/>
      <c r="V32" s="1527"/>
      <c r="W32" s="1554"/>
    </row>
    <row r="33" spans="2:23" ht="15" customHeight="1" x14ac:dyDescent="0.25">
      <c r="B33" s="1866" t="s">
        <v>2191</v>
      </c>
      <c r="C33" s="1866"/>
      <c r="D33" s="1866"/>
      <c r="E33" s="1866"/>
      <c r="F33" s="1866"/>
      <c r="G33" s="1866"/>
      <c r="H33" s="1866"/>
      <c r="I33" s="1866"/>
      <c r="J33" s="1866"/>
      <c r="K33" s="1866"/>
      <c r="L33" s="1866"/>
      <c r="M33" s="1866"/>
      <c r="N33" s="1866"/>
      <c r="O33" s="1866"/>
      <c r="P33" s="1866"/>
      <c r="Q33" s="1866"/>
      <c r="R33" s="1866"/>
      <c r="S33" s="1866"/>
      <c r="T33" s="1866"/>
      <c r="U33" s="1866"/>
      <c r="V33" s="1546"/>
      <c r="W33" s="1554"/>
    </row>
    <row r="34" spans="2:23" ht="13.5" customHeight="1" x14ac:dyDescent="0.2">
      <c r="B34" s="1559"/>
      <c r="C34" s="1560"/>
      <c r="D34" s="1560"/>
      <c r="E34" s="1560"/>
      <c r="F34" s="1560"/>
      <c r="G34" s="1560"/>
      <c r="H34" s="1560"/>
      <c r="I34" s="1560"/>
      <c r="J34" s="1867"/>
      <c r="K34" s="1867"/>
      <c r="L34" s="1867"/>
      <c r="M34" s="1867"/>
      <c r="N34" s="1867"/>
      <c r="O34" s="1867"/>
      <c r="P34" s="1867"/>
      <c r="Q34" s="1867"/>
      <c r="R34" s="1867"/>
      <c r="S34" s="1552"/>
      <c r="T34" s="1552"/>
      <c r="U34" s="1552"/>
      <c r="V34" s="1549"/>
      <c r="W34" s="1554"/>
    </row>
    <row r="35" spans="2:23" ht="15" customHeight="1" x14ac:dyDescent="0.2">
      <c r="B35" s="1550" t="s">
        <v>2138</v>
      </c>
      <c r="C35" s="1476"/>
      <c r="D35" s="1557"/>
      <c r="E35" s="1557"/>
      <c r="F35" s="1476"/>
      <c r="G35" s="1476"/>
      <c r="H35" s="1476"/>
      <c r="I35" s="1476"/>
      <c r="J35" s="1435"/>
      <c r="K35" s="1435"/>
      <c r="L35" s="1435"/>
      <c r="M35" s="1435"/>
      <c r="N35" s="1435"/>
      <c r="O35" s="1435"/>
      <c r="P35" s="1435"/>
      <c r="Q35" s="1435"/>
      <c r="R35" s="1435"/>
      <c r="S35" s="1552"/>
      <c r="T35" s="1552"/>
      <c r="U35" s="1552"/>
      <c r="V35" s="1549"/>
      <c r="W35" s="1554"/>
    </row>
    <row r="36" spans="2:23" ht="15" customHeight="1" x14ac:dyDescent="0.2">
      <c r="B36" s="1435" t="s">
        <v>732</v>
      </c>
      <c r="C36" s="1551" t="s">
        <v>2139</v>
      </c>
      <c r="D36" s="1551">
        <v>82237.759999999995</v>
      </c>
      <c r="E36" s="1551">
        <v>84277.26</v>
      </c>
      <c r="F36" s="1551">
        <v>84277.26</v>
      </c>
      <c r="G36" s="1551">
        <v>87328.1</v>
      </c>
      <c r="H36" s="1551">
        <v>96060.91</v>
      </c>
      <c r="I36" s="1551">
        <v>98097.4</v>
      </c>
      <c r="J36" s="1551">
        <v>105395.85</v>
      </c>
      <c r="K36" s="1551">
        <v>114765.54</v>
      </c>
      <c r="L36" s="1551">
        <v>117680.58</v>
      </c>
      <c r="M36" s="1551">
        <v>122305.43</v>
      </c>
      <c r="N36" s="1551">
        <v>124910.54</v>
      </c>
      <c r="O36" s="1551">
        <v>127870.92</v>
      </c>
      <c r="P36" s="1551">
        <v>135172.35</v>
      </c>
      <c r="Q36" s="1551">
        <v>140498.14000000001</v>
      </c>
      <c r="R36" s="1551">
        <v>144614.74</v>
      </c>
      <c r="S36" s="1551">
        <v>147376.88</v>
      </c>
      <c r="T36" s="1551">
        <v>151532.91</v>
      </c>
      <c r="U36" s="1551">
        <v>155760.68</v>
      </c>
      <c r="V36" s="1527">
        <v>160012.95000000001</v>
      </c>
      <c r="W36" s="1554"/>
    </row>
    <row r="37" spans="2:23" ht="15" customHeight="1" x14ac:dyDescent="0.2">
      <c r="B37" s="1435" t="s">
        <v>734</v>
      </c>
      <c r="C37" s="1551" t="s">
        <v>2140</v>
      </c>
      <c r="D37" s="1551">
        <v>60899.24</v>
      </c>
      <c r="E37" s="1551">
        <v>62409.54</v>
      </c>
      <c r="F37" s="1551">
        <v>62409.54</v>
      </c>
      <c r="G37" s="1551">
        <v>64668.77</v>
      </c>
      <c r="H37" s="1551">
        <v>71135.649999999994</v>
      </c>
      <c r="I37" s="1551">
        <v>72643.73</v>
      </c>
      <c r="J37" s="1551">
        <v>78048.42</v>
      </c>
      <c r="K37" s="1551">
        <v>84986.92</v>
      </c>
      <c r="L37" s="1551">
        <v>87145.59</v>
      </c>
      <c r="M37" s="1551">
        <v>90570.41</v>
      </c>
      <c r="N37" s="1551">
        <v>92499.56</v>
      </c>
      <c r="O37" s="1551">
        <v>94691.8</v>
      </c>
      <c r="P37" s="1551">
        <v>100098.7</v>
      </c>
      <c r="Q37" s="1551">
        <v>104042.59</v>
      </c>
      <c r="R37" s="1551">
        <v>107091.04</v>
      </c>
      <c r="S37" s="1551">
        <v>109136.48</v>
      </c>
      <c r="T37" s="1551">
        <v>112214.13</v>
      </c>
      <c r="U37" s="1551">
        <v>115344.9</v>
      </c>
      <c r="V37" s="1561">
        <v>118493.82</v>
      </c>
      <c r="W37" s="1554"/>
    </row>
    <row r="38" spans="2:23" ht="15" customHeight="1" x14ac:dyDescent="0.2">
      <c r="B38" s="1435" t="s">
        <v>736</v>
      </c>
      <c r="C38" s="1551" t="s">
        <v>2141</v>
      </c>
      <c r="D38" s="1551">
        <v>52588.01</v>
      </c>
      <c r="E38" s="1551">
        <v>53892.19</v>
      </c>
      <c r="F38" s="1551">
        <v>53892.19</v>
      </c>
      <c r="G38" s="1551">
        <v>55843.09</v>
      </c>
      <c r="H38" s="1551">
        <v>61427.4</v>
      </c>
      <c r="I38" s="1551">
        <v>62729.66</v>
      </c>
      <c r="J38" s="1551">
        <v>67396.75</v>
      </c>
      <c r="K38" s="1551">
        <v>73388.320000000007</v>
      </c>
      <c r="L38" s="1551">
        <v>75252.38</v>
      </c>
      <c r="M38" s="1551">
        <v>78209.8</v>
      </c>
      <c r="N38" s="1551">
        <v>79875.67</v>
      </c>
      <c r="O38" s="1551">
        <v>81768.72</v>
      </c>
      <c r="P38" s="1551">
        <v>86437.71</v>
      </c>
      <c r="Q38" s="1551">
        <v>89843.36</v>
      </c>
      <c r="R38" s="1551">
        <v>92475.77</v>
      </c>
      <c r="S38" s="1551">
        <v>94242.06</v>
      </c>
      <c r="T38" s="1551">
        <v>96899.69</v>
      </c>
      <c r="U38" s="1551">
        <v>99603.19</v>
      </c>
      <c r="V38" s="1527">
        <v>102322.36</v>
      </c>
      <c r="W38" s="1554"/>
    </row>
    <row r="39" spans="2:23" ht="15" customHeight="1" x14ac:dyDescent="0.2">
      <c r="B39" s="1435" t="s">
        <v>779</v>
      </c>
      <c r="C39" s="1435" t="s">
        <v>2142</v>
      </c>
      <c r="D39" s="1551">
        <v>11281.69</v>
      </c>
      <c r="E39" s="1551">
        <v>11561.48</v>
      </c>
      <c r="F39" s="1435">
        <v>11561.48</v>
      </c>
      <c r="G39" s="1435">
        <v>11980.01</v>
      </c>
      <c r="H39" s="1435">
        <v>13178.01</v>
      </c>
      <c r="I39" s="1435">
        <v>13457.38</v>
      </c>
      <c r="J39" s="1551">
        <v>14458.61</v>
      </c>
      <c r="K39" s="1551">
        <v>15743.98</v>
      </c>
      <c r="L39" s="1551">
        <v>16143.88</v>
      </c>
      <c r="M39" s="1551">
        <v>16778.330000000002</v>
      </c>
      <c r="N39" s="1551">
        <v>17135.71</v>
      </c>
      <c r="O39" s="1551">
        <v>17541.830000000002</v>
      </c>
      <c r="P39" s="1551">
        <v>18543.47</v>
      </c>
      <c r="Q39" s="1551">
        <v>19274.080000000002</v>
      </c>
      <c r="R39" s="1551">
        <v>19838.810000000001</v>
      </c>
      <c r="S39" s="1551">
        <v>20217.73</v>
      </c>
      <c r="T39" s="1551">
        <v>20787.87</v>
      </c>
      <c r="U39" s="1551">
        <v>21367.85</v>
      </c>
      <c r="V39" s="1527">
        <v>21951.19</v>
      </c>
      <c r="W39" s="1554"/>
    </row>
    <row r="40" spans="2:23" ht="10.5" customHeight="1" x14ac:dyDescent="0.25">
      <c r="B40" s="1562"/>
      <c r="C40" s="1563"/>
      <c r="D40" s="1564"/>
      <c r="E40" s="1564"/>
      <c r="F40" s="1565"/>
      <c r="G40" s="1565"/>
      <c r="H40" s="1565"/>
      <c r="I40" s="1565"/>
      <c r="J40" s="1565"/>
      <c r="K40" s="1565"/>
      <c r="L40" s="1565"/>
      <c r="M40" s="1565"/>
      <c r="N40" s="1565"/>
      <c r="O40" s="1565"/>
      <c r="P40" s="1565"/>
      <c r="Q40" s="1566"/>
      <c r="R40" s="1566"/>
      <c r="S40" s="1566"/>
      <c r="T40" s="1566"/>
      <c r="U40" s="1566"/>
      <c r="V40" s="1567"/>
    </row>
    <row r="41" spans="2:23" ht="15.75" x14ac:dyDescent="0.25">
      <c r="B41" s="1568" t="s">
        <v>2143</v>
      </c>
      <c r="C41" s="1563"/>
      <c r="D41" s="1564"/>
      <c r="E41" s="1564"/>
      <c r="F41" s="1569"/>
      <c r="G41" s="1569"/>
      <c r="H41" s="1569"/>
      <c r="I41" s="1569"/>
      <c r="J41" s="1569"/>
      <c r="K41" s="1569"/>
      <c r="L41" s="1569"/>
      <c r="M41" s="1569"/>
      <c r="N41" s="1569"/>
      <c r="O41" s="1570"/>
      <c r="P41" s="1570"/>
      <c r="Q41" s="1566"/>
      <c r="R41" s="1566"/>
      <c r="S41" s="1566"/>
      <c r="T41" s="1566"/>
      <c r="U41" s="1566"/>
      <c r="V41" s="1567"/>
    </row>
    <row r="42" spans="2:23" x14ac:dyDescent="0.2">
      <c r="B42" s="1435" t="s">
        <v>732</v>
      </c>
      <c r="C42" s="1435" t="s">
        <v>2144</v>
      </c>
      <c r="D42" s="1551">
        <v>40584.230000000003</v>
      </c>
      <c r="E42" s="1551">
        <v>41590.720000000001</v>
      </c>
      <c r="F42" s="1551">
        <v>41590.720000000001</v>
      </c>
      <c r="G42" s="1551">
        <v>43096.3</v>
      </c>
      <c r="H42" s="1551">
        <v>47405.93</v>
      </c>
      <c r="I42" s="1551">
        <v>48410.94</v>
      </c>
      <c r="J42" s="1551">
        <v>52012.71</v>
      </c>
      <c r="K42" s="1551">
        <v>56636.639999999999</v>
      </c>
      <c r="L42" s="1551">
        <v>58075.21</v>
      </c>
      <c r="M42" s="1551">
        <v>60357.57</v>
      </c>
      <c r="N42" s="1551">
        <v>61643.19</v>
      </c>
      <c r="O42" s="1551">
        <v>63104.13</v>
      </c>
      <c r="P42" s="1551">
        <v>66707.38</v>
      </c>
      <c r="Q42" s="1551">
        <v>69335.649999999994</v>
      </c>
      <c r="R42" s="1551">
        <v>71367.179999999993</v>
      </c>
      <c r="S42" s="1571">
        <v>72730.289999999994</v>
      </c>
      <c r="T42" s="1571">
        <v>74781.279999999999</v>
      </c>
      <c r="U42" s="1571">
        <v>76867.679999999993</v>
      </c>
      <c r="V42" s="1572">
        <v>78996.17</v>
      </c>
    </row>
    <row r="43" spans="2:23" x14ac:dyDescent="0.2">
      <c r="B43" s="1435" t="s">
        <v>734</v>
      </c>
      <c r="C43" s="1435" t="s">
        <v>2145</v>
      </c>
      <c r="D43" s="1551">
        <v>35597.56</v>
      </c>
      <c r="E43" s="1551">
        <v>36480.379999999997</v>
      </c>
      <c r="F43" s="1551">
        <v>36480.379999999997</v>
      </c>
      <c r="G43" s="1551">
        <v>37800.97</v>
      </c>
      <c r="H43" s="1551">
        <v>41581.07</v>
      </c>
      <c r="I43" s="1551">
        <v>42462.59</v>
      </c>
      <c r="J43" s="1551">
        <v>45621.81</v>
      </c>
      <c r="K43" s="1551">
        <v>49677.59</v>
      </c>
      <c r="L43" s="1551">
        <v>50939.4</v>
      </c>
      <c r="M43" s="1551">
        <v>52941.32</v>
      </c>
      <c r="N43" s="1551">
        <v>54068.97</v>
      </c>
      <c r="O43" s="1551">
        <v>55350.400000000001</v>
      </c>
      <c r="P43" s="1551">
        <v>58510.91</v>
      </c>
      <c r="Q43" s="1551">
        <v>60816.24</v>
      </c>
      <c r="R43" s="1551">
        <v>62598.16</v>
      </c>
      <c r="S43" s="1571">
        <v>63793.78</v>
      </c>
      <c r="T43" s="1571">
        <v>65592.759999999995</v>
      </c>
      <c r="U43" s="1571">
        <v>67422.8</v>
      </c>
      <c r="V43" s="1572">
        <v>69263.44</v>
      </c>
    </row>
    <row r="44" spans="2:23" x14ac:dyDescent="0.2">
      <c r="B44" s="1563"/>
      <c r="C44" s="1563"/>
      <c r="D44" s="1564"/>
      <c r="E44" s="1564"/>
      <c r="F44" s="1573"/>
      <c r="G44" s="1573"/>
      <c r="H44" s="1573"/>
      <c r="I44" s="1573"/>
      <c r="J44" s="1573"/>
      <c r="K44" s="1573"/>
      <c r="L44" s="1569"/>
      <c r="M44" s="1569"/>
      <c r="N44" s="1569"/>
      <c r="O44" s="1569"/>
      <c r="P44" s="1569"/>
      <c r="Q44" s="1569"/>
      <c r="R44" s="1569"/>
      <c r="S44" s="1571"/>
      <c r="T44" s="1571"/>
      <c r="U44" s="1571"/>
      <c r="V44" s="1572"/>
    </row>
    <row r="45" spans="2:23" ht="15.75" x14ac:dyDescent="0.25">
      <c r="B45" s="1568" t="s">
        <v>2146</v>
      </c>
      <c r="C45" s="1563"/>
      <c r="D45" s="1564"/>
      <c r="E45" s="1564"/>
      <c r="F45" s="1569"/>
      <c r="G45" s="1569"/>
      <c r="H45" s="1569"/>
      <c r="I45" s="1569"/>
      <c r="J45" s="1569"/>
      <c r="K45" s="1569"/>
      <c r="L45" s="1569"/>
      <c r="M45" s="1569"/>
      <c r="N45" s="1569"/>
      <c r="O45" s="1570"/>
      <c r="P45" s="1570"/>
      <c r="Q45" s="1570"/>
      <c r="R45" s="1570"/>
      <c r="S45" s="1571"/>
      <c r="T45" s="1571"/>
      <c r="U45" s="1571"/>
      <c r="V45" s="1572"/>
    </row>
    <row r="46" spans="2:23" x14ac:dyDescent="0.2">
      <c r="B46" s="1435" t="s">
        <v>732</v>
      </c>
      <c r="C46" s="1435" t="s">
        <v>2147</v>
      </c>
      <c r="D46" s="1551">
        <v>82237.759999999995</v>
      </c>
      <c r="E46" s="1551">
        <v>84277.26</v>
      </c>
      <c r="F46" s="1551">
        <v>84277.26</v>
      </c>
      <c r="G46" s="1551">
        <v>87328.1</v>
      </c>
      <c r="H46" s="1551">
        <v>96060.91</v>
      </c>
      <c r="I46" s="1551">
        <v>98097.4</v>
      </c>
      <c r="J46" s="1551">
        <v>105395.85</v>
      </c>
      <c r="K46" s="1551">
        <v>114765.54</v>
      </c>
      <c r="L46" s="1551">
        <v>117680.58</v>
      </c>
      <c r="M46" s="1551">
        <v>122305.43</v>
      </c>
      <c r="N46" s="1551">
        <v>124910.54</v>
      </c>
      <c r="O46" s="1551">
        <v>127870.92</v>
      </c>
      <c r="P46" s="1551">
        <v>135172.35</v>
      </c>
      <c r="Q46" s="1551">
        <v>140498.14000000001</v>
      </c>
      <c r="R46" s="1551">
        <v>144614.74</v>
      </c>
      <c r="S46" s="1571">
        <v>147376.88</v>
      </c>
      <c r="T46" s="1571">
        <v>151532.91</v>
      </c>
      <c r="U46" s="1571">
        <v>155760.68</v>
      </c>
      <c r="V46" s="1527">
        <v>160012.95000000001</v>
      </c>
    </row>
    <row r="47" spans="2:23" x14ac:dyDescent="0.2">
      <c r="B47" s="1435" t="s">
        <v>734</v>
      </c>
      <c r="C47" s="1435" t="s">
        <v>2140</v>
      </c>
      <c r="D47" s="1551">
        <v>24403.62</v>
      </c>
      <c r="E47" s="1551">
        <v>25008.83</v>
      </c>
      <c r="F47" s="1551">
        <v>25008.83</v>
      </c>
      <c r="G47" s="1551">
        <v>25914.15</v>
      </c>
      <c r="H47" s="1551">
        <v>28505.57</v>
      </c>
      <c r="I47" s="1551">
        <v>29109.89</v>
      </c>
      <c r="J47" s="1551">
        <v>31275.67</v>
      </c>
      <c r="K47" s="1551">
        <v>34056.080000000002</v>
      </c>
      <c r="L47" s="1551">
        <v>34921.1</v>
      </c>
      <c r="M47" s="1551">
        <v>36293.5</v>
      </c>
      <c r="N47" s="1551">
        <v>37066.550000000003</v>
      </c>
      <c r="O47" s="1551">
        <v>37945.03</v>
      </c>
      <c r="P47" s="1551">
        <v>40111.69</v>
      </c>
      <c r="Q47" s="1551">
        <v>41692.089999999997</v>
      </c>
      <c r="R47" s="1551">
        <v>42913.67</v>
      </c>
      <c r="S47" s="1571">
        <v>43733.32</v>
      </c>
      <c r="T47" s="1571">
        <v>44966.6</v>
      </c>
      <c r="U47" s="1571">
        <v>46221.17</v>
      </c>
      <c r="V47" s="1527">
        <v>47483.01</v>
      </c>
    </row>
    <row r="48" spans="2:23" x14ac:dyDescent="0.2">
      <c r="B48" s="1435" t="s">
        <v>736</v>
      </c>
      <c r="C48" s="1435" t="s">
        <v>2141</v>
      </c>
      <c r="D48" s="1551">
        <v>20413.02</v>
      </c>
      <c r="E48" s="1551">
        <v>20919.259999999998</v>
      </c>
      <c r="F48" s="1551">
        <v>20919.259999999998</v>
      </c>
      <c r="G48" s="1551">
        <v>21676.54</v>
      </c>
      <c r="H48" s="1551">
        <v>23844.19</v>
      </c>
      <c r="I48" s="1551">
        <v>24349.69</v>
      </c>
      <c r="J48" s="1551">
        <v>26161.31</v>
      </c>
      <c r="K48" s="1551">
        <v>28487.05</v>
      </c>
      <c r="L48" s="1551">
        <v>29210.62</v>
      </c>
      <c r="M48" s="1551">
        <v>30358.6</v>
      </c>
      <c r="N48" s="1551">
        <v>31005.24</v>
      </c>
      <c r="O48" s="1551">
        <v>31740.06</v>
      </c>
      <c r="P48" s="1551">
        <v>33552.42</v>
      </c>
      <c r="Q48" s="1551">
        <v>34874.39</v>
      </c>
      <c r="R48" s="1551">
        <v>35896.21</v>
      </c>
      <c r="S48" s="1571">
        <v>36581.83</v>
      </c>
      <c r="T48" s="1571">
        <v>37613.440000000002</v>
      </c>
      <c r="U48" s="1571">
        <v>38662.85</v>
      </c>
      <c r="V48" s="1572">
        <v>39718.35</v>
      </c>
    </row>
    <row r="49" spans="2:22" x14ac:dyDescent="0.2">
      <c r="B49" s="1435" t="s">
        <v>779</v>
      </c>
      <c r="C49" s="1435" t="s">
        <v>2148</v>
      </c>
      <c r="D49" s="1551">
        <v>5640.85</v>
      </c>
      <c r="E49" s="1551">
        <v>5780.74</v>
      </c>
      <c r="F49" s="1551">
        <v>5780.74</v>
      </c>
      <c r="G49" s="1551">
        <v>5990</v>
      </c>
      <c r="H49" s="1551">
        <v>6589</v>
      </c>
      <c r="I49" s="1551">
        <v>6728.69</v>
      </c>
      <c r="J49" s="1551">
        <v>7229.3</v>
      </c>
      <c r="K49" s="1551">
        <v>7871.98</v>
      </c>
      <c r="L49" s="1551">
        <v>8071.93</v>
      </c>
      <c r="M49" s="1551">
        <v>8389.16</v>
      </c>
      <c r="N49" s="1551">
        <v>8567.85</v>
      </c>
      <c r="O49" s="1551">
        <v>8770.91</v>
      </c>
      <c r="P49" s="1551">
        <v>9271.73</v>
      </c>
      <c r="Q49" s="1551">
        <v>9637.0400000000009</v>
      </c>
      <c r="R49" s="1551">
        <v>9919.41</v>
      </c>
      <c r="S49" s="1571">
        <v>10108.870000000001</v>
      </c>
      <c r="T49" s="1571">
        <v>10393.94</v>
      </c>
      <c r="U49" s="1571">
        <v>10683.93</v>
      </c>
      <c r="V49" s="1572">
        <v>10975.6</v>
      </c>
    </row>
    <row r="50" spans="2:22" ht="9" customHeight="1" x14ac:dyDescent="0.2">
      <c r="B50" s="1563"/>
      <c r="C50" s="1563"/>
      <c r="D50" s="1564"/>
      <c r="E50" s="1564"/>
      <c r="F50" s="1573"/>
      <c r="G50" s="1573"/>
      <c r="H50" s="1573"/>
      <c r="I50" s="1573"/>
      <c r="J50" s="1573"/>
      <c r="K50" s="1573"/>
      <c r="L50" s="1569"/>
      <c r="M50" s="1569"/>
      <c r="N50" s="1569"/>
      <c r="O50" s="1569"/>
      <c r="P50" s="1569"/>
      <c r="Q50" s="1569"/>
      <c r="R50" s="1569"/>
      <c r="S50" s="1571"/>
      <c r="T50" s="1571"/>
      <c r="U50" s="1571"/>
      <c r="V50" s="1572"/>
    </row>
    <row r="51" spans="2:22" ht="15.75" x14ac:dyDescent="0.25">
      <c r="B51" s="1568" t="s">
        <v>2149</v>
      </c>
      <c r="C51" s="1563"/>
      <c r="D51" s="1564"/>
      <c r="E51" s="1564"/>
      <c r="F51" s="1569"/>
      <c r="G51" s="1569"/>
      <c r="H51" s="1569"/>
      <c r="I51" s="1569"/>
      <c r="J51" s="1569"/>
      <c r="K51" s="1569"/>
      <c r="L51" s="1569"/>
      <c r="M51" s="1569"/>
      <c r="N51" s="1569"/>
      <c r="O51" s="1570"/>
      <c r="P51" s="1570"/>
      <c r="Q51" s="1570"/>
      <c r="R51" s="1570"/>
      <c r="S51" s="1571"/>
      <c r="T51" s="1571"/>
      <c r="U51" s="1571"/>
      <c r="V51" s="1572"/>
    </row>
    <row r="52" spans="2:22" x14ac:dyDescent="0.2">
      <c r="B52" s="1435" t="s">
        <v>732</v>
      </c>
      <c r="C52" s="1435" t="s">
        <v>2147</v>
      </c>
      <c r="D52" s="1551">
        <v>58296.17</v>
      </c>
      <c r="E52" s="1551">
        <v>59741.919999999998</v>
      </c>
      <c r="F52" s="1551">
        <v>59741.919999999998</v>
      </c>
      <c r="G52" s="1551">
        <v>61904.58</v>
      </c>
      <c r="H52" s="1551">
        <v>68095.039999999994</v>
      </c>
      <c r="I52" s="1551">
        <v>69538.649999999994</v>
      </c>
      <c r="J52" s="1551">
        <v>74712.33</v>
      </c>
      <c r="K52" s="1551">
        <v>81354.259999999995</v>
      </c>
      <c r="L52" s="1551">
        <v>83420.66</v>
      </c>
      <c r="M52" s="1551">
        <v>86699.09</v>
      </c>
      <c r="N52" s="1551">
        <v>88545.78</v>
      </c>
      <c r="O52" s="1551">
        <v>90644.31</v>
      </c>
      <c r="P52" s="1551">
        <v>95820.1</v>
      </c>
      <c r="Q52" s="1551">
        <v>99595.41</v>
      </c>
      <c r="R52" s="1551">
        <v>102513.56</v>
      </c>
      <c r="S52" s="1571">
        <v>104471.57</v>
      </c>
      <c r="T52" s="1571">
        <v>107417.67</v>
      </c>
      <c r="U52" s="1571">
        <v>110414.62</v>
      </c>
      <c r="V52" s="1572">
        <v>113428.94</v>
      </c>
    </row>
    <row r="53" spans="2:22" x14ac:dyDescent="0.2">
      <c r="B53" s="1435" t="s">
        <v>734</v>
      </c>
      <c r="C53" s="1435" t="s">
        <v>2150</v>
      </c>
      <c r="D53" s="1551">
        <v>25148.76</v>
      </c>
      <c r="E53" s="1551">
        <v>25772.45</v>
      </c>
      <c r="F53" s="1551">
        <v>25772.45</v>
      </c>
      <c r="G53" s="1551">
        <v>26705.41</v>
      </c>
      <c r="H53" s="1551">
        <v>29375.95</v>
      </c>
      <c r="I53" s="1551">
        <v>29998.720000000001</v>
      </c>
      <c r="J53" s="1551">
        <v>32230.62</v>
      </c>
      <c r="K53" s="1551">
        <v>35095.919999999998</v>
      </c>
      <c r="L53" s="1551">
        <v>35987.360000000001</v>
      </c>
      <c r="M53" s="1551">
        <v>37401.660000000003</v>
      </c>
      <c r="N53" s="1551">
        <v>38198.32</v>
      </c>
      <c r="O53" s="1551">
        <v>39103.620000000003</v>
      </c>
      <c r="P53" s="1551">
        <v>41336.44</v>
      </c>
      <c r="Q53" s="1551">
        <v>42965.1</v>
      </c>
      <c r="R53" s="1551">
        <v>44223.98</v>
      </c>
      <c r="S53" s="1571">
        <v>45068.66</v>
      </c>
      <c r="T53" s="1571">
        <v>46339.6</v>
      </c>
      <c r="U53" s="1571">
        <v>47632.47</v>
      </c>
      <c r="V53" s="1572">
        <v>48932.84</v>
      </c>
    </row>
    <row r="54" spans="2:22" x14ac:dyDescent="0.2">
      <c r="B54" s="1435" t="s">
        <v>736</v>
      </c>
      <c r="C54" s="1435" t="s">
        <v>2148</v>
      </c>
      <c r="D54" s="1551">
        <v>3598.8</v>
      </c>
      <c r="E54" s="1551">
        <v>3688.05</v>
      </c>
      <c r="F54" s="1551">
        <v>3688.05</v>
      </c>
      <c r="G54" s="1551">
        <v>3821.56</v>
      </c>
      <c r="H54" s="1551">
        <v>4203.72</v>
      </c>
      <c r="I54" s="1551">
        <v>4292.84</v>
      </c>
      <c r="J54" s="1551">
        <v>4612.2299999999996</v>
      </c>
      <c r="K54" s="1551">
        <v>5022.26</v>
      </c>
      <c r="L54" s="1551">
        <v>5149.83</v>
      </c>
      <c r="M54" s="1551">
        <v>5352.22</v>
      </c>
      <c r="N54" s="1551">
        <v>5466.22</v>
      </c>
      <c r="O54" s="1551">
        <v>5595.77</v>
      </c>
      <c r="P54" s="1551">
        <v>5915.29</v>
      </c>
      <c r="Q54" s="1551">
        <v>6148.35</v>
      </c>
      <c r="R54" s="1551">
        <v>6328.5</v>
      </c>
      <c r="S54" s="1571">
        <v>6449.37</v>
      </c>
      <c r="T54" s="1571">
        <v>6631.24</v>
      </c>
      <c r="U54" s="1571">
        <v>6816.25</v>
      </c>
      <c r="V54" s="1572">
        <v>7002.33</v>
      </c>
    </row>
    <row r="55" spans="2:22" x14ac:dyDescent="0.25">
      <c r="B55" s="1570"/>
      <c r="C55" s="1570"/>
      <c r="D55" s="1574"/>
      <c r="E55" s="1574"/>
      <c r="F55" s="1574"/>
      <c r="G55" s="1574"/>
      <c r="H55" s="1574"/>
      <c r="I55" s="1574"/>
      <c r="J55" s="1574"/>
      <c r="K55" s="1574"/>
      <c r="L55" s="1570"/>
      <c r="M55" s="1570"/>
      <c r="N55" s="1570"/>
      <c r="O55" s="1570"/>
      <c r="P55" s="1570"/>
      <c r="Q55" s="1570"/>
      <c r="R55" s="1570"/>
      <c r="S55" s="1571"/>
      <c r="T55" s="1571"/>
      <c r="U55" s="1571"/>
      <c r="V55" s="1572"/>
    </row>
    <row r="56" spans="2:22" ht="15.75" customHeight="1" x14ac:dyDescent="0.25">
      <c r="B56" s="1868" t="s">
        <v>2192</v>
      </c>
      <c r="C56" s="1868"/>
      <c r="D56" s="1868"/>
      <c r="E56" s="1868"/>
      <c r="F56" s="1868"/>
      <c r="G56" s="1868"/>
      <c r="H56" s="1868"/>
      <c r="I56" s="1868"/>
      <c r="J56" s="1868"/>
      <c r="K56" s="1868"/>
      <c r="L56" s="1868"/>
      <c r="M56" s="1868"/>
      <c r="N56" s="1868"/>
      <c r="O56" s="1868"/>
      <c r="P56" s="1868"/>
      <c r="Q56" s="1868"/>
      <c r="R56" s="1868"/>
      <c r="S56" s="1868"/>
      <c r="T56" s="1868"/>
      <c r="U56" s="1868"/>
      <c r="V56" s="1868"/>
    </row>
    <row r="57" spans="2:22" x14ac:dyDescent="0.2">
      <c r="B57" s="1570"/>
      <c r="C57" s="1566"/>
      <c r="D57" s="1566"/>
      <c r="E57" s="1566"/>
      <c r="F57" s="1869"/>
      <c r="G57" s="1869"/>
      <c r="H57" s="1869"/>
      <c r="I57" s="1869"/>
      <c r="J57" s="1869"/>
      <c r="K57" s="1869"/>
      <c r="L57" s="1869"/>
      <c r="M57" s="1869"/>
      <c r="N57" s="1869"/>
      <c r="O57" s="1570"/>
      <c r="P57" s="1570"/>
      <c r="Q57" s="1566"/>
      <c r="R57" s="1570"/>
      <c r="S57" s="1566"/>
      <c r="T57" s="1566"/>
      <c r="U57" s="1566"/>
      <c r="V57" s="1575"/>
    </row>
    <row r="58" spans="2:22" ht="15.75" x14ac:dyDescent="0.25">
      <c r="B58" s="1568" t="s">
        <v>2138</v>
      </c>
      <c r="C58" s="1563"/>
      <c r="D58" s="1564"/>
      <c r="E58" s="1564"/>
      <c r="F58" s="1569"/>
      <c r="G58" s="1569"/>
      <c r="H58" s="1569"/>
      <c r="I58" s="1569"/>
      <c r="J58" s="1569"/>
      <c r="K58" s="1569"/>
      <c r="L58" s="1569"/>
      <c r="M58" s="1569"/>
      <c r="N58" s="1569"/>
      <c r="O58" s="1570"/>
      <c r="P58" s="1570"/>
      <c r="Q58" s="1566"/>
      <c r="R58" s="1570"/>
      <c r="S58" s="1566"/>
      <c r="T58" s="1566"/>
      <c r="U58" s="1566"/>
      <c r="V58" s="1575"/>
    </row>
    <row r="59" spans="2:22" x14ac:dyDescent="0.2">
      <c r="B59" s="1435" t="s">
        <v>732</v>
      </c>
      <c r="C59" s="1435" t="s">
        <v>2139</v>
      </c>
      <c r="D59" s="1551">
        <v>86079</v>
      </c>
      <c r="E59" s="1551">
        <v>88213.759999999995</v>
      </c>
      <c r="F59" s="1551">
        <v>89921</v>
      </c>
      <c r="G59" s="1551">
        <v>93176.14</v>
      </c>
      <c r="H59" s="1551">
        <v>102493.75</v>
      </c>
      <c r="I59" s="1551">
        <v>104666.62</v>
      </c>
      <c r="J59" s="1551">
        <v>112453.82</v>
      </c>
      <c r="K59" s="1551">
        <v>122450.96</v>
      </c>
      <c r="L59" s="1551">
        <v>125561.21</v>
      </c>
      <c r="M59" s="1551">
        <v>130495.77</v>
      </c>
      <c r="N59" s="1551">
        <v>133275.32999999999</v>
      </c>
      <c r="O59" s="1551">
        <v>136433.96</v>
      </c>
      <c r="P59" s="1551">
        <v>144224.34</v>
      </c>
      <c r="Q59" s="1551">
        <v>149906.78</v>
      </c>
      <c r="R59" s="1551">
        <v>154299.04999999999</v>
      </c>
      <c r="S59" s="1571">
        <v>157246.16</v>
      </c>
      <c r="T59" s="1571">
        <v>161680.5</v>
      </c>
      <c r="U59" s="1571">
        <v>166191.39000000001</v>
      </c>
      <c r="V59" s="1572">
        <v>170278.41</v>
      </c>
    </row>
    <row r="60" spans="2:22" x14ac:dyDescent="0.2">
      <c r="B60" s="1435" t="s">
        <v>734</v>
      </c>
      <c r="C60" s="1435" t="s">
        <v>2140</v>
      </c>
      <c r="D60" s="1551">
        <v>60899.24</v>
      </c>
      <c r="E60" s="1551">
        <v>62409.54</v>
      </c>
      <c r="F60" s="1551">
        <v>62409.54</v>
      </c>
      <c r="G60" s="1551">
        <v>64668.77</v>
      </c>
      <c r="H60" s="1551">
        <v>71135.649999999994</v>
      </c>
      <c r="I60" s="1551">
        <v>72643.73</v>
      </c>
      <c r="J60" s="1551">
        <v>78048.42</v>
      </c>
      <c r="K60" s="1551">
        <v>84986.92</v>
      </c>
      <c r="L60" s="1551">
        <v>87145.59</v>
      </c>
      <c r="M60" s="1551">
        <v>90570.41</v>
      </c>
      <c r="N60" s="1551">
        <v>92499.56</v>
      </c>
      <c r="O60" s="1551">
        <v>94691.8</v>
      </c>
      <c r="P60" s="1551">
        <v>100098.7</v>
      </c>
      <c r="Q60" s="1551">
        <v>104042.59</v>
      </c>
      <c r="R60" s="1551">
        <v>107091.04</v>
      </c>
      <c r="S60" s="1571">
        <v>109136.48</v>
      </c>
      <c r="T60" s="1571">
        <v>112214.13</v>
      </c>
      <c r="U60" s="1571">
        <v>115344.9</v>
      </c>
      <c r="V60" s="1561">
        <v>118493.82</v>
      </c>
    </row>
    <row r="61" spans="2:22" x14ac:dyDescent="0.2">
      <c r="B61" s="1435" t="s">
        <v>736</v>
      </c>
      <c r="C61" s="1435" t="s">
        <v>2141</v>
      </c>
      <c r="D61" s="1551">
        <v>52588.01</v>
      </c>
      <c r="E61" s="1551">
        <v>53892.19</v>
      </c>
      <c r="F61" s="1551">
        <v>53892.19</v>
      </c>
      <c r="G61" s="1551">
        <v>55843.09</v>
      </c>
      <c r="H61" s="1551">
        <v>61427.4</v>
      </c>
      <c r="I61" s="1551">
        <v>62729.66</v>
      </c>
      <c r="J61" s="1551">
        <v>67396.75</v>
      </c>
      <c r="K61" s="1551">
        <v>73388.320000000007</v>
      </c>
      <c r="L61" s="1551">
        <v>75252.38</v>
      </c>
      <c r="M61" s="1551">
        <v>78209.8</v>
      </c>
      <c r="N61" s="1551">
        <v>79875.67</v>
      </c>
      <c r="O61" s="1551">
        <v>81768.72</v>
      </c>
      <c r="P61" s="1551">
        <v>86437.71</v>
      </c>
      <c r="Q61" s="1551">
        <v>89843.36</v>
      </c>
      <c r="R61" s="1551">
        <v>92475.77</v>
      </c>
      <c r="S61" s="1571">
        <v>94242.06</v>
      </c>
      <c r="T61" s="1571">
        <v>96899.69</v>
      </c>
      <c r="U61" s="1571">
        <v>99603.19</v>
      </c>
      <c r="V61" s="1527">
        <v>102322.36</v>
      </c>
    </row>
    <row r="62" spans="2:22" x14ac:dyDescent="0.2">
      <c r="B62" s="1435" t="s">
        <v>779</v>
      </c>
      <c r="C62" s="1435" t="s">
        <v>2142</v>
      </c>
      <c r="D62" s="1551">
        <v>11281.69</v>
      </c>
      <c r="E62" s="1551">
        <v>11561.48</v>
      </c>
      <c r="F62" s="1551">
        <v>11561.48</v>
      </c>
      <c r="G62" s="1551">
        <v>11980.01</v>
      </c>
      <c r="H62" s="1551">
        <v>13178.01</v>
      </c>
      <c r="I62" s="1551">
        <v>13457.38</v>
      </c>
      <c r="J62" s="1551">
        <v>14458.61</v>
      </c>
      <c r="K62" s="1551">
        <v>15743.98</v>
      </c>
      <c r="L62" s="1551">
        <v>16143.88</v>
      </c>
      <c r="M62" s="1551">
        <v>16778.330000000002</v>
      </c>
      <c r="N62" s="1551">
        <v>17135.71</v>
      </c>
      <c r="O62" s="1551">
        <v>17541.830000000002</v>
      </c>
      <c r="P62" s="1551">
        <v>18543.47</v>
      </c>
      <c r="Q62" s="1551">
        <v>19274.080000000002</v>
      </c>
      <c r="R62" s="1551">
        <v>19838.810000000001</v>
      </c>
      <c r="S62" s="1571">
        <v>20217.73</v>
      </c>
      <c r="T62" s="1571">
        <v>20787.87</v>
      </c>
      <c r="U62" s="1571">
        <v>21367.85</v>
      </c>
      <c r="V62" s="1527">
        <v>21951.19</v>
      </c>
    </row>
    <row r="63" spans="2:22" ht="8.25" customHeight="1" x14ac:dyDescent="0.2">
      <c r="B63" s="1435"/>
      <c r="C63" s="1435"/>
      <c r="D63" s="1551"/>
      <c r="E63" s="1551"/>
      <c r="F63" s="1551"/>
      <c r="G63" s="1551"/>
      <c r="H63" s="1551"/>
      <c r="I63" s="1551"/>
      <c r="J63" s="1551"/>
      <c r="K63" s="1551"/>
      <c r="L63" s="1551"/>
      <c r="M63" s="1551"/>
      <c r="N63" s="1551"/>
      <c r="O63" s="1551"/>
      <c r="P63" s="1551"/>
      <c r="Q63" s="1551"/>
      <c r="R63" s="1551"/>
      <c r="S63" s="1571"/>
      <c r="T63" s="1571"/>
      <c r="U63" s="1571"/>
      <c r="V63" s="1572"/>
    </row>
    <row r="64" spans="2:22" ht="15.75" x14ac:dyDescent="0.25">
      <c r="B64" s="1568" t="s">
        <v>2143</v>
      </c>
      <c r="C64" s="1563"/>
      <c r="D64" s="1564"/>
      <c r="E64" s="1564"/>
      <c r="F64" s="1569"/>
      <c r="G64" s="1569"/>
      <c r="H64" s="1569"/>
      <c r="I64" s="1569"/>
      <c r="J64" s="1569"/>
      <c r="K64" s="1569"/>
      <c r="L64" s="1569"/>
      <c r="M64" s="1569"/>
      <c r="N64" s="1569"/>
      <c r="O64" s="1570"/>
      <c r="P64" s="1570"/>
      <c r="Q64" s="1570"/>
      <c r="R64" s="1570"/>
      <c r="S64" s="1571"/>
      <c r="T64" s="1571"/>
      <c r="U64" s="1571"/>
      <c r="V64" s="1572"/>
    </row>
    <row r="65" spans="2:22" x14ac:dyDescent="0.2">
      <c r="B65" s="1435" t="s">
        <v>732</v>
      </c>
      <c r="C65" s="1435" t="s">
        <v>2144</v>
      </c>
      <c r="D65" s="1551">
        <v>40584.230000000003</v>
      </c>
      <c r="E65" s="1551">
        <v>41590.720000000001</v>
      </c>
      <c r="F65" s="1551">
        <v>41590.720000000001</v>
      </c>
      <c r="G65" s="1551">
        <v>43096.3</v>
      </c>
      <c r="H65" s="1551">
        <v>47405.93</v>
      </c>
      <c r="I65" s="1551">
        <v>48410.94</v>
      </c>
      <c r="J65" s="1551">
        <v>52012.71</v>
      </c>
      <c r="K65" s="1551">
        <v>56636.639999999999</v>
      </c>
      <c r="L65" s="1551">
        <v>58075.21</v>
      </c>
      <c r="M65" s="1551">
        <v>60357.57</v>
      </c>
      <c r="N65" s="1551">
        <v>61643.19</v>
      </c>
      <c r="O65" s="1551">
        <v>63104.13</v>
      </c>
      <c r="P65" s="1551">
        <v>66707.38</v>
      </c>
      <c r="Q65" s="1551">
        <v>69335.649999999994</v>
      </c>
      <c r="R65" s="1551">
        <v>71367.179999999993</v>
      </c>
      <c r="S65" s="1571">
        <v>72730.289999999994</v>
      </c>
      <c r="T65" s="1571">
        <v>74781.279999999999</v>
      </c>
      <c r="U65" s="1571">
        <v>76867.679999999993</v>
      </c>
      <c r="V65" s="1572">
        <v>78996.17</v>
      </c>
    </row>
    <row r="66" spans="2:22" x14ac:dyDescent="0.2">
      <c r="B66" s="1435" t="s">
        <v>734</v>
      </c>
      <c r="C66" s="1435" t="s">
        <v>2145</v>
      </c>
      <c r="D66" s="1551">
        <v>35597.56</v>
      </c>
      <c r="E66" s="1551">
        <v>36480.379999999997</v>
      </c>
      <c r="F66" s="1551">
        <v>36480.379999999997</v>
      </c>
      <c r="G66" s="1551">
        <v>37800.97</v>
      </c>
      <c r="H66" s="1551">
        <v>41581.07</v>
      </c>
      <c r="I66" s="1551">
        <v>42462.59</v>
      </c>
      <c r="J66" s="1551">
        <v>45621.81</v>
      </c>
      <c r="K66" s="1551">
        <v>49677.59</v>
      </c>
      <c r="L66" s="1551">
        <v>50939.4</v>
      </c>
      <c r="M66" s="1551">
        <v>52941.32</v>
      </c>
      <c r="N66" s="1551">
        <v>54068.97</v>
      </c>
      <c r="O66" s="1551">
        <v>55350.400000000001</v>
      </c>
      <c r="P66" s="1551">
        <v>58510.91</v>
      </c>
      <c r="Q66" s="1551">
        <v>60816.24</v>
      </c>
      <c r="R66" s="1551">
        <v>62598.16</v>
      </c>
      <c r="S66" s="1571">
        <v>63793.78</v>
      </c>
      <c r="T66" s="1571">
        <v>65592.759999999995</v>
      </c>
      <c r="U66" s="1571">
        <v>67422.8</v>
      </c>
      <c r="V66" s="1572">
        <v>69263.44</v>
      </c>
    </row>
    <row r="67" spans="2:22" ht="9" customHeight="1" x14ac:dyDescent="0.2">
      <c r="B67" s="1435"/>
      <c r="C67" s="1435"/>
      <c r="D67" s="1551"/>
      <c r="E67" s="1551"/>
      <c r="F67" s="1551"/>
      <c r="G67" s="1551"/>
      <c r="H67" s="1551"/>
      <c r="I67" s="1551"/>
      <c r="J67" s="1551"/>
      <c r="K67" s="1551"/>
      <c r="L67" s="1551"/>
      <c r="M67" s="1551"/>
      <c r="N67" s="1551"/>
      <c r="O67" s="1551"/>
      <c r="P67" s="1551"/>
      <c r="Q67" s="1551"/>
      <c r="R67" s="1551"/>
      <c r="S67" s="1571"/>
      <c r="T67" s="1571"/>
      <c r="U67" s="1571"/>
      <c r="V67" s="1572"/>
    </row>
    <row r="68" spans="2:22" ht="15.75" x14ac:dyDescent="0.25">
      <c r="B68" s="1568" t="s">
        <v>2146</v>
      </c>
      <c r="C68" s="1563"/>
      <c r="D68" s="1564"/>
      <c r="E68" s="1564"/>
      <c r="F68" s="1569"/>
      <c r="G68" s="1569"/>
      <c r="H68" s="1569"/>
      <c r="I68" s="1569"/>
      <c r="J68" s="1569"/>
      <c r="K68" s="1569"/>
      <c r="L68" s="1569"/>
      <c r="M68" s="1569"/>
      <c r="N68" s="1569"/>
      <c r="O68" s="1570"/>
      <c r="P68" s="1570"/>
      <c r="Q68" s="1570"/>
      <c r="R68" s="1570"/>
      <c r="S68" s="1571"/>
      <c r="T68" s="1571"/>
      <c r="U68" s="1571"/>
      <c r="V68" s="1572"/>
    </row>
    <row r="69" spans="2:22" x14ac:dyDescent="0.2">
      <c r="B69" s="1435" t="s">
        <v>732</v>
      </c>
      <c r="C69" s="1435" t="s">
        <v>2147</v>
      </c>
      <c r="D69" s="1551">
        <v>86079</v>
      </c>
      <c r="E69" s="1551">
        <v>88213.759999999995</v>
      </c>
      <c r="F69" s="1551">
        <v>89921</v>
      </c>
      <c r="G69" s="1551">
        <v>93176.14</v>
      </c>
      <c r="H69" s="1551">
        <v>102493.75</v>
      </c>
      <c r="I69" s="1551">
        <v>104666.62</v>
      </c>
      <c r="J69" s="1551">
        <v>112453.82</v>
      </c>
      <c r="K69" s="1551">
        <v>122450.96</v>
      </c>
      <c r="L69" s="1551">
        <v>125561.21</v>
      </c>
      <c r="M69" s="1551">
        <v>130495.77</v>
      </c>
      <c r="N69" s="1551">
        <v>133275.32999999999</v>
      </c>
      <c r="O69" s="1551">
        <v>136433.96</v>
      </c>
      <c r="P69" s="1551">
        <v>144224.34</v>
      </c>
      <c r="Q69" s="1551">
        <v>149906.78</v>
      </c>
      <c r="R69" s="1551">
        <v>154299.04999999999</v>
      </c>
      <c r="S69" s="1571">
        <v>157246.16</v>
      </c>
      <c r="T69" s="1571">
        <v>161680.5</v>
      </c>
      <c r="U69" s="1571">
        <v>166191.39000000001</v>
      </c>
      <c r="V69" s="1572">
        <v>170278.41</v>
      </c>
    </row>
    <row r="70" spans="2:22" x14ac:dyDescent="0.2">
      <c r="B70" s="1435" t="s">
        <v>734</v>
      </c>
      <c r="C70" s="1435" t="s">
        <v>2140</v>
      </c>
      <c r="D70" s="1551">
        <v>24403.62</v>
      </c>
      <c r="E70" s="1551">
        <v>25088.83</v>
      </c>
      <c r="F70" s="1551">
        <v>25008.83</v>
      </c>
      <c r="G70" s="1551">
        <v>25914.15</v>
      </c>
      <c r="H70" s="1551">
        <v>28505.57</v>
      </c>
      <c r="I70" s="1551">
        <v>29109.89</v>
      </c>
      <c r="J70" s="1551">
        <v>31275.67</v>
      </c>
      <c r="K70" s="1551">
        <v>34056.080000000002</v>
      </c>
      <c r="L70" s="1551">
        <v>34921.1</v>
      </c>
      <c r="M70" s="1551">
        <v>36293.5</v>
      </c>
      <c r="N70" s="1551">
        <v>37066.550000000003</v>
      </c>
      <c r="O70" s="1551">
        <v>37945.03</v>
      </c>
      <c r="P70" s="1551">
        <v>40111.69</v>
      </c>
      <c r="Q70" s="1551">
        <v>41692.089999999997</v>
      </c>
      <c r="R70" s="1551">
        <v>42913.67</v>
      </c>
      <c r="S70" s="1571">
        <v>43733.32</v>
      </c>
      <c r="T70" s="1571">
        <v>44966.6</v>
      </c>
      <c r="U70" s="1571">
        <v>46221.17</v>
      </c>
      <c r="V70" s="1572">
        <v>47483.01</v>
      </c>
    </row>
    <row r="71" spans="2:22" x14ac:dyDescent="0.2">
      <c r="B71" s="1435" t="s">
        <v>736</v>
      </c>
      <c r="C71" s="1435" t="s">
        <v>2141</v>
      </c>
      <c r="D71" s="1551">
        <v>20413.02</v>
      </c>
      <c r="E71" s="1551">
        <v>20919.259999999998</v>
      </c>
      <c r="F71" s="1551">
        <v>20919.259999999998</v>
      </c>
      <c r="G71" s="1551">
        <v>21676.54</v>
      </c>
      <c r="H71" s="1551">
        <v>23844.19</v>
      </c>
      <c r="I71" s="1551">
        <v>24349.69</v>
      </c>
      <c r="J71" s="1551">
        <v>26161.31</v>
      </c>
      <c r="K71" s="1551">
        <v>28487.05</v>
      </c>
      <c r="L71" s="1551">
        <v>29210.62</v>
      </c>
      <c r="M71" s="1551">
        <v>30358.6</v>
      </c>
      <c r="N71" s="1551">
        <v>31005.24</v>
      </c>
      <c r="O71" s="1551">
        <v>31740.06</v>
      </c>
      <c r="P71" s="1551">
        <v>33552.42</v>
      </c>
      <c r="Q71" s="1551">
        <v>34874.39</v>
      </c>
      <c r="R71" s="1551">
        <v>35896.21</v>
      </c>
      <c r="S71" s="1571">
        <v>36581.83</v>
      </c>
      <c r="T71" s="1571">
        <v>37613.440000000002</v>
      </c>
      <c r="U71" s="1571">
        <v>38662.85</v>
      </c>
      <c r="V71" s="1572">
        <v>39718.35</v>
      </c>
    </row>
    <row r="72" spans="2:22" x14ac:dyDescent="0.2">
      <c r="B72" s="1435" t="s">
        <v>779</v>
      </c>
      <c r="C72" s="1435" t="s">
        <v>2148</v>
      </c>
      <c r="D72" s="1551">
        <v>5640.85</v>
      </c>
      <c r="E72" s="1551">
        <v>5780.74</v>
      </c>
      <c r="F72" s="1551">
        <v>5780.74</v>
      </c>
      <c r="G72" s="1551">
        <v>5990</v>
      </c>
      <c r="H72" s="1551">
        <v>6589</v>
      </c>
      <c r="I72" s="1551">
        <v>6728.69</v>
      </c>
      <c r="J72" s="1551">
        <v>7229.3</v>
      </c>
      <c r="K72" s="1551">
        <v>7871.98</v>
      </c>
      <c r="L72" s="1551">
        <v>8071.93</v>
      </c>
      <c r="M72" s="1551">
        <v>8389.16</v>
      </c>
      <c r="N72" s="1551">
        <v>8567.85</v>
      </c>
      <c r="O72" s="1551">
        <v>8770.91</v>
      </c>
      <c r="P72" s="1551">
        <v>9271.73</v>
      </c>
      <c r="Q72" s="1551">
        <v>9637.0400000000009</v>
      </c>
      <c r="R72" s="1551">
        <v>9919.41</v>
      </c>
      <c r="S72" s="1571">
        <v>10108.870000000001</v>
      </c>
      <c r="T72" s="1571">
        <v>10393.94</v>
      </c>
      <c r="U72" s="1571">
        <v>10683.93</v>
      </c>
      <c r="V72" s="1572">
        <v>10975.6</v>
      </c>
    </row>
    <row r="77" spans="2:22" x14ac:dyDescent="0.25">
      <c r="U77" s="1576"/>
    </row>
  </sheetData>
  <mergeCells count="11">
    <mergeCell ref="B10:U10"/>
    <mergeCell ref="B2:T2"/>
    <mergeCell ref="B3:S3"/>
    <mergeCell ref="B4:T4"/>
    <mergeCell ref="B5:T5"/>
    <mergeCell ref="B7:C8"/>
    <mergeCell ref="J11:R11"/>
    <mergeCell ref="B33:U33"/>
    <mergeCell ref="J34:R34"/>
    <mergeCell ref="B56:V56"/>
    <mergeCell ref="F57:N57"/>
  </mergeCells>
  <phoneticPr fontId="135" type="noConversion"/>
  <hyperlinks>
    <hyperlink ref="W2" location="'Indice Total'!A6" display="Volver" xr:uid="{00000000-0004-0000-3500-000000000000}"/>
  </hyperlinks>
  <pageMargins left="0.70866141732283472" right="0.70866141732283472" top="0.74803149606299213" bottom="0.74803149606299213" header="0.31496062992125984" footer="0.31496062992125984"/>
  <pageSetup scale="70"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0" tint="-0.499984740745262"/>
  </sheetPr>
  <dimension ref="B1:H60"/>
  <sheetViews>
    <sheetView showGridLines="0" zoomScale="90" zoomScaleNormal="90" workbookViewId="0"/>
  </sheetViews>
  <sheetFormatPr baseColWidth="10" defaultColWidth="11.42578125" defaultRowHeight="12.75" x14ac:dyDescent="0.2"/>
  <cols>
    <col min="1" max="1" width="18" style="891" customWidth="1"/>
    <col min="2" max="2" width="12.85546875" style="1577" customWidth="1"/>
    <col min="3" max="3" width="12.85546875" style="891" customWidth="1"/>
    <col min="4" max="4" width="12.85546875" style="1577" customWidth="1"/>
    <col min="5" max="5" width="12.85546875" style="891" customWidth="1"/>
    <col min="6" max="6" width="28.140625" style="891" customWidth="1"/>
    <col min="7" max="7" width="25.28515625" style="891" customWidth="1"/>
    <col min="8" max="16384" width="11.42578125" style="891"/>
  </cols>
  <sheetData>
    <row r="1" spans="2:8" ht="42.95" customHeight="1" x14ac:dyDescent="0.2"/>
    <row r="2" spans="2:8" ht="21" customHeight="1" x14ac:dyDescent="0.2">
      <c r="B2" s="1721" t="s">
        <v>2193</v>
      </c>
      <c r="C2" s="1721"/>
      <c r="D2" s="1721"/>
      <c r="E2" s="1721"/>
      <c r="F2" s="1721"/>
      <c r="G2" s="1721"/>
      <c r="H2" s="1" t="s">
        <v>16</v>
      </c>
    </row>
    <row r="3" spans="2:8" ht="22.15" customHeight="1" x14ac:dyDescent="0.2">
      <c r="B3" s="1873" t="s">
        <v>2194</v>
      </c>
      <c r="C3" s="1873"/>
      <c r="D3" s="1873"/>
      <c r="E3" s="1873"/>
      <c r="F3" s="1873"/>
      <c r="G3" s="1873"/>
    </row>
    <row r="4" spans="2:8" ht="16.5" thickBot="1" x14ac:dyDescent="0.25">
      <c r="B4" s="1874" t="s">
        <v>2195</v>
      </c>
      <c r="C4" s="1874"/>
      <c r="D4" s="1874"/>
      <c r="E4" s="1874"/>
      <c r="F4" s="1874"/>
      <c r="G4" s="1874"/>
    </row>
    <row r="5" spans="2:8" ht="16.5" customHeight="1" x14ac:dyDescent="0.2">
      <c r="B5" s="1578"/>
      <c r="C5" s="1177"/>
      <c r="D5" s="1578"/>
      <c r="E5" s="1177"/>
      <c r="F5" s="1177"/>
      <c r="G5" s="1177"/>
    </row>
    <row r="6" spans="2:8" ht="15" customHeight="1" x14ac:dyDescent="0.2">
      <c r="B6" s="1875" t="s">
        <v>276</v>
      </c>
      <c r="C6" s="1860"/>
      <c r="D6" s="1875" t="s">
        <v>277</v>
      </c>
      <c r="E6" s="1860"/>
      <c r="F6" s="1840" t="s">
        <v>2196</v>
      </c>
      <c r="G6" s="1842" t="s">
        <v>2197</v>
      </c>
    </row>
    <row r="7" spans="2:8" ht="15" customHeight="1" x14ac:dyDescent="0.2">
      <c r="B7" s="1860"/>
      <c r="C7" s="1860"/>
      <c r="D7" s="1860" t="s">
        <v>2198</v>
      </c>
      <c r="E7" s="1860"/>
      <c r="F7" s="1860"/>
      <c r="G7" s="1843"/>
    </row>
    <row r="8" spans="2:8" ht="18" customHeight="1" x14ac:dyDescent="0.2">
      <c r="B8" s="1579" t="s">
        <v>3</v>
      </c>
      <c r="C8" s="1486">
        <v>1979</v>
      </c>
      <c r="D8" s="1580" t="s">
        <v>4</v>
      </c>
      <c r="E8" s="1486">
        <v>1979</v>
      </c>
      <c r="F8" s="1581">
        <v>31417.5</v>
      </c>
      <c r="G8" s="1219" t="s">
        <v>2199</v>
      </c>
    </row>
    <row r="9" spans="2:8" ht="18" customHeight="1" x14ac:dyDescent="0.2">
      <c r="B9" s="1579" t="s">
        <v>5</v>
      </c>
      <c r="C9" s="1486">
        <v>1979</v>
      </c>
      <c r="D9" s="1580" t="s">
        <v>6</v>
      </c>
      <c r="E9" s="1486">
        <v>1979</v>
      </c>
      <c r="F9" s="1581">
        <v>34873.5</v>
      </c>
      <c r="G9" s="1582"/>
    </row>
    <row r="10" spans="2:8" ht="18" customHeight="1" x14ac:dyDescent="0.2">
      <c r="B10" s="1579" t="s">
        <v>7</v>
      </c>
      <c r="C10" s="1486">
        <v>1979</v>
      </c>
      <c r="D10" s="1580" t="s">
        <v>3</v>
      </c>
      <c r="E10" s="1486">
        <v>1980</v>
      </c>
      <c r="F10" s="1581">
        <v>41150.5</v>
      </c>
      <c r="G10" s="1582"/>
    </row>
    <row r="11" spans="2:8" ht="18" customHeight="1" x14ac:dyDescent="0.2">
      <c r="B11" s="1579" t="s">
        <v>8</v>
      </c>
      <c r="C11" s="1486">
        <v>1980</v>
      </c>
      <c r="D11" s="1580" t="s">
        <v>9</v>
      </c>
      <c r="E11" s="1486">
        <v>1980</v>
      </c>
      <c r="F11" s="1581">
        <v>44442.5</v>
      </c>
      <c r="G11" s="1582"/>
    </row>
    <row r="12" spans="2:8" ht="18" customHeight="1" x14ac:dyDescent="0.2">
      <c r="B12" s="1579" t="s">
        <v>10</v>
      </c>
      <c r="C12" s="1486">
        <v>1980</v>
      </c>
      <c r="D12" s="1580" t="s">
        <v>5</v>
      </c>
      <c r="E12" s="1486">
        <v>1981</v>
      </c>
      <c r="F12" s="1581">
        <v>50664.5</v>
      </c>
      <c r="G12" s="1582"/>
    </row>
    <row r="13" spans="2:8" ht="18" customHeight="1" x14ac:dyDescent="0.2">
      <c r="B13" s="1579" t="s">
        <v>11</v>
      </c>
      <c r="C13" s="1486">
        <v>1981</v>
      </c>
      <c r="D13" s="1580" t="s">
        <v>4</v>
      </c>
      <c r="E13" s="1486">
        <v>1983</v>
      </c>
      <c r="F13" s="1581">
        <v>57757.4</v>
      </c>
      <c r="G13" s="1219" t="s">
        <v>2200</v>
      </c>
    </row>
    <row r="14" spans="2:8" ht="18" customHeight="1" x14ac:dyDescent="0.2">
      <c r="B14" s="1579" t="s">
        <v>5</v>
      </c>
      <c r="C14" s="1486">
        <v>1983</v>
      </c>
      <c r="D14" s="1580" t="s">
        <v>7</v>
      </c>
      <c r="E14" s="1486">
        <v>1984</v>
      </c>
      <c r="F14" s="1581">
        <v>60645.32</v>
      </c>
      <c r="G14" s="1582"/>
    </row>
    <row r="15" spans="2:8" ht="18" customHeight="1" x14ac:dyDescent="0.2">
      <c r="B15" s="1579" t="s">
        <v>12</v>
      </c>
      <c r="C15" s="1486">
        <v>1985</v>
      </c>
      <c r="D15" s="1580" t="s">
        <v>6</v>
      </c>
      <c r="E15" s="1486">
        <v>1985</v>
      </c>
      <c r="F15" s="1581">
        <v>74255.710000000006</v>
      </c>
      <c r="G15" s="1582"/>
    </row>
    <row r="16" spans="2:8" ht="18" customHeight="1" x14ac:dyDescent="0.2">
      <c r="B16" s="1579" t="s">
        <v>7</v>
      </c>
      <c r="C16" s="1486">
        <v>1985</v>
      </c>
      <c r="D16" s="1580" t="s">
        <v>10</v>
      </c>
      <c r="E16" s="1486">
        <v>1986</v>
      </c>
      <c r="F16" s="1581">
        <v>85393.51</v>
      </c>
      <c r="G16" s="1582"/>
    </row>
    <row r="17" spans="2:7" ht="18" customHeight="1" x14ac:dyDescent="0.2">
      <c r="B17" s="1579" t="s">
        <v>6</v>
      </c>
      <c r="C17" s="1486">
        <v>1986</v>
      </c>
      <c r="D17" s="1580" t="s">
        <v>11</v>
      </c>
      <c r="E17" s="1486">
        <v>1987</v>
      </c>
      <c r="F17" s="1581">
        <v>93936</v>
      </c>
      <c r="G17" s="1582"/>
    </row>
    <row r="18" spans="2:7" ht="18" customHeight="1" x14ac:dyDescent="0.2">
      <c r="B18" s="1579" t="s">
        <v>9</v>
      </c>
      <c r="C18" s="1486">
        <v>1987</v>
      </c>
      <c r="D18" s="1580" t="s">
        <v>13</v>
      </c>
      <c r="E18" s="1486">
        <v>1988</v>
      </c>
      <c r="F18" s="1581">
        <v>105208</v>
      </c>
      <c r="G18" s="1582"/>
    </row>
    <row r="19" spans="2:7" ht="18" customHeight="1" x14ac:dyDescent="0.2">
      <c r="B19" s="1579" t="s">
        <v>4</v>
      </c>
      <c r="C19" s="1486">
        <v>1988</v>
      </c>
      <c r="D19" s="1580" t="s">
        <v>12</v>
      </c>
      <c r="E19" s="1486">
        <v>1989</v>
      </c>
      <c r="F19" s="1581">
        <v>120990</v>
      </c>
      <c r="G19" s="1582"/>
    </row>
    <row r="20" spans="2:7" ht="18" customHeight="1" x14ac:dyDescent="0.2">
      <c r="B20" s="1579" t="s">
        <v>14</v>
      </c>
      <c r="C20" s="1486">
        <v>1989</v>
      </c>
      <c r="D20" s="1580" t="s">
        <v>6</v>
      </c>
      <c r="E20" s="1486">
        <v>1989</v>
      </c>
      <c r="F20" s="1581">
        <v>133097</v>
      </c>
      <c r="G20" s="1582"/>
    </row>
    <row r="21" spans="2:7" ht="18" customHeight="1" x14ac:dyDescent="0.2">
      <c r="B21" s="1579" t="s">
        <v>7</v>
      </c>
      <c r="C21" s="1486">
        <v>1989</v>
      </c>
      <c r="D21" s="1580" t="s">
        <v>13</v>
      </c>
      <c r="E21" s="1486">
        <v>1990</v>
      </c>
      <c r="F21" s="1581">
        <v>149068</v>
      </c>
      <c r="G21" s="1582"/>
    </row>
    <row r="22" spans="2:7" ht="18" customHeight="1" x14ac:dyDescent="0.2">
      <c r="B22" s="1579" t="s">
        <v>4</v>
      </c>
      <c r="C22" s="1486">
        <v>1990</v>
      </c>
      <c r="D22" s="1580" t="s">
        <v>13</v>
      </c>
      <c r="E22" s="1486">
        <v>1991</v>
      </c>
      <c r="F22" s="1581">
        <v>215405</v>
      </c>
      <c r="G22" s="1582"/>
    </row>
    <row r="23" spans="2:7" ht="18" customHeight="1" x14ac:dyDescent="0.2">
      <c r="B23" s="1579" t="s">
        <v>4</v>
      </c>
      <c r="C23" s="1486">
        <v>1991</v>
      </c>
      <c r="D23" s="1580" t="s">
        <v>13</v>
      </c>
      <c r="E23" s="1486">
        <v>1992</v>
      </c>
      <c r="F23" s="1581">
        <v>273349.01</v>
      </c>
      <c r="G23" s="1582"/>
    </row>
    <row r="24" spans="2:7" ht="18" customHeight="1" x14ac:dyDescent="0.2">
      <c r="B24" s="1579" t="s">
        <v>4</v>
      </c>
      <c r="C24" s="1486">
        <v>1992</v>
      </c>
      <c r="D24" s="1580" t="s">
        <v>7</v>
      </c>
      <c r="E24" s="1486">
        <v>1992</v>
      </c>
      <c r="F24" s="1581">
        <v>319732.82</v>
      </c>
      <c r="G24" s="1582"/>
    </row>
    <row r="25" spans="2:7" ht="18" customHeight="1" x14ac:dyDescent="0.2">
      <c r="B25" s="1579" t="s">
        <v>2201</v>
      </c>
      <c r="C25" s="1486" t="s">
        <v>2202</v>
      </c>
      <c r="D25" s="1580" t="s">
        <v>2203</v>
      </c>
      <c r="E25" s="1486" t="s">
        <v>2202</v>
      </c>
      <c r="F25" s="1581">
        <v>344484</v>
      </c>
      <c r="G25" s="1219" t="s">
        <v>2204</v>
      </c>
    </row>
    <row r="26" spans="2:7" ht="18" customHeight="1" x14ac:dyDescent="0.2">
      <c r="B26" s="1579" t="s">
        <v>2205</v>
      </c>
      <c r="C26" s="1486">
        <v>1993</v>
      </c>
      <c r="D26" s="1580" t="s">
        <v>6</v>
      </c>
      <c r="E26" s="1486">
        <v>1993</v>
      </c>
      <c r="F26" s="1581">
        <v>430605</v>
      </c>
      <c r="G26" s="1486" t="s">
        <v>2066</v>
      </c>
    </row>
    <row r="27" spans="2:7" ht="18" customHeight="1" x14ac:dyDescent="0.2">
      <c r="B27" s="1579" t="s">
        <v>7</v>
      </c>
      <c r="C27" s="1486">
        <v>1993</v>
      </c>
      <c r="D27" s="1580" t="s">
        <v>6</v>
      </c>
      <c r="E27" s="1486">
        <v>1994</v>
      </c>
      <c r="F27" s="1581">
        <v>482665</v>
      </c>
      <c r="G27" s="1582"/>
    </row>
    <row r="28" spans="2:7" ht="18" customHeight="1" x14ac:dyDescent="0.2">
      <c r="B28" s="1579" t="s">
        <v>7</v>
      </c>
      <c r="C28" s="1486">
        <v>1994</v>
      </c>
      <c r="D28" s="1580" t="s">
        <v>6</v>
      </c>
      <c r="E28" s="1486">
        <v>1995</v>
      </c>
      <c r="F28" s="1581">
        <v>525622</v>
      </c>
      <c r="G28" s="1582"/>
    </row>
    <row r="29" spans="2:7" ht="18" customHeight="1" x14ac:dyDescent="0.2">
      <c r="B29" s="1579" t="s">
        <v>7</v>
      </c>
      <c r="C29" s="1486">
        <v>1995</v>
      </c>
      <c r="D29" s="1580" t="s">
        <v>6</v>
      </c>
      <c r="E29" s="1486">
        <v>1996</v>
      </c>
      <c r="F29" s="1581">
        <v>568723</v>
      </c>
      <c r="G29" s="1582"/>
    </row>
    <row r="30" spans="2:7" ht="18" customHeight="1" x14ac:dyDescent="0.2">
      <c r="B30" s="1579" t="s">
        <v>7</v>
      </c>
      <c r="C30" s="1486">
        <v>1996</v>
      </c>
      <c r="D30" s="1580" t="s">
        <v>6</v>
      </c>
      <c r="E30" s="1486">
        <v>1997</v>
      </c>
      <c r="F30" s="1581">
        <v>605974</v>
      </c>
      <c r="G30" s="1582"/>
    </row>
    <row r="31" spans="2:7" ht="18" customHeight="1" x14ac:dyDescent="0.2">
      <c r="B31" s="1579" t="s">
        <v>7</v>
      </c>
      <c r="C31" s="1486">
        <v>1997</v>
      </c>
      <c r="D31" s="1580" t="s">
        <v>6</v>
      </c>
      <c r="E31" s="1486">
        <v>1998</v>
      </c>
      <c r="F31" s="1581">
        <v>644029</v>
      </c>
      <c r="G31" s="1582"/>
    </row>
    <row r="32" spans="2:7" ht="18" customHeight="1" x14ac:dyDescent="0.2">
      <c r="B32" s="1579" t="s">
        <v>7</v>
      </c>
      <c r="C32" s="1486">
        <v>1998</v>
      </c>
      <c r="D32" s="1580" t="s">
        <v>6</v>
      </c>
      <c r="E32" s="1486">
        <v>1999</v>
      </c>
      <c r="F32" s="1581">
        <v>671593</v>
      </c>
      <c r="G32" s="1582"/>
    </row>
    <row r="33" spans="2:8" ht="18" customHeight="1" x14ac:dyDescent="0.2">
      <c r="B33" s="1579" t="s">
        <v>7</v>
      </c>
      <c r="C33" s="1486">
        <v>1999</v>
      </c>
      <c r="D33" s="1580" t="s">
        <v>6</v>
      </c>
      <c r="E33" s="1486">
        <v>2000</v>
      </c>
      <c r="F33" s="1581">
        <v>688786</v>
      </c>
      <c r="G33" s="1582"/>
    </row>
    <row r="34" spans="2:8" ht="18" customHeight="1" x14ac:dyDescent="0.2">
      <c r="B34" s="1579" t="s">
        <v>7</v>
      </c>
      <c r="C34" s="1486">
        <v>2000</v>
      </c>
      <c r="D34" s="1580" t="s">
        <v>6</v>
      </c>
      <c r="E34" s="1486">
        <v>2001</v>
      </c>
      <c r="F34" s="1581">
        <v>721021</v>
      </c>
      <c r="G34" s="1582"/>
    </row>
    <row r="35" spans="2:8" ht="18" customHeight="1" x14ac:dyDescent="0.2">
      <c r="B35" s="1579" t="s">
        <v>7</v>
      </c>
      <c r="C35" s="1486">
        <v>2001</v>
      </c>
      <c r="D35" s="1580" t="s">
        <v>6</v>
      </c>
      <c r="E35" s="1486">
        <v>2002</v>
      </c>
      <c r="F35" s="1581">
        <v>743156</v>
      </c>
      <c r="G35" s="1582"/>
    </row>
    <row r="36" spans="2:8" ht="18" customHeight="1" x14ac:dyDescent="0.2">
      <c r="B36" s="1579" t="s">
        <v>7</v>
      </c>
      <c r="C36" s="1486">
        <v>2002</v>
      </c>
      <c r="D36" s="1580" t="s">
        <v>6</v>
      </c>
      <c r="E36" s="1486">
        <v>2003</v>
      </c>
      <c r="F36" s="1581">
        <v>765153</v>
      </c>
      <c r="G36" s="1582"/>
    </row>
    <row r="37" spans="2:8" ht="18" customHeight="1" x14ac:dyDescent="0.2">
      <c r="B37" s="1579" t="s">
        <v>7</v>
      </c>
      <c r="C37" s="1486">
        <v>2003</v>
      </c>
      <c r="D37" s="1580" t="s">
        <v>6</v>
      </c>
      <c r="E37" s="1486">
        <v>2004</v>
      </c>
      <c r="F37" s="1581">
        <v>772422</v>
      </c>
      <c r="G37" s="1582"/>
    </row>
    <row r="38" spans="2:8" ht="18" customHeight="1" x14ac:dyDescent="0.2">
      <c r="B38" s="1579" t="s">
        <v>7</v>
      </c>
      <c r="C38" s="1486">
        <v>2004</v>
      </c>
      <c r="D38" s="1580" t="s">
        <v>6</v>
      </c>
      <c r="E38" s="1486">
        <v>2005</v>
      </c>
      <c r="F38" s="1581">
        <v>791578</v>
      </c>
      <c r="G38" s="1582"/>
    </row>
    <row r="39" spans="2:8" ht="18" customHeight="1" x14ac:dyDescent="0.2">
      <c r="B39" s="1579" t="s">
        <v>7</v>
      </c>
      <c r="C39" s="1486">
        <v>2005</v>
      </c>
      <c r="D39" s="1580" t="s">
        <v>6</v>
      </c>
      <c r="E39" s="1486">
        <v>2006</v>
      </c>
      <c r="F39" s="1581">
        <v>820233</v>
      </c>
      <c r="G39" s="1582"/>
    </row>
    <row r="40" spans="2:8" ht="18" customHeight="1" x14ac:dyDescent="0.2">
      <c r="B40" s="1579" t="s">
        <v>7</v>
      </c>
      <c r="C40" s="1486">
        <v>2006</v>
      </c>
      <c r="D40" s="1580" t="s">
        <v>6</v>
      </c>
      <c r="E40" s="1486">
        <v>2007</v>
      </c>
      <c r="F40" s="1581">
        <v>837622</v>
      </c>
      <c r="G40" s="1582"/>
    </row>
    <row r="41" spans="2:8" ht="18" customHeight="1" x14ac:dyDescent="0.2">
      <c r="B41" s="1579" t="s">
        <v>7</v>
      </c>
      <c r="C41" s="1486">
        <v>2007</v>
      </c>
      <c r="D41" s="1580" t="s">
        <v>6</v>
      </c>
      <c r="E41" s="1486">
        <v>2008</v>
      </c>
      <c r="F41" s="1581">
        <v>899941</v>
      </c>
      <c r="G41" s="1582"/>
    </row>
    <row r="42" spans="2:8" ht="18" customHeight="1" x14ac:dyDescent="0.2">
      <c r="B42" s="1579" t="s">
        <v>7</v>
      </c>
      <c r="C42" s="1486">
        <v>2008</v>
      </c>
      <c r="D42" s="1580" t="s">
        <v>6</v>
      </c>
      <c r="E42" s="1486">
        <v>2010</v>
      </c>
      <c r="F42" s="1581">
        <v>979946</v>
      </c>
      <c r="G42" s="1582"/>
    </row>
    <row r="43" spans="2:8" ht="18" customHeight="1" x14ac:dyDescent="0.2">
      <c r="B43" s="1579" t="s">
        <v>7</v>
      </c>
      <c r="C43" s="1486">
        <v>2010</v>
      </c>
      <c r="D43" s="1580" t="s">
        <v>6</v>
      </c>
      <c r="E43" s="1486">
        <v>2011</v>
      </c>
      <c r="F43" s="1581">
        <v>1004837</v>
      </c>
      <c r="G43" s="1582"/>
    </row>
    <row r="44" spans="2:8" ht="18" customHeight="1" x14ac:dyDescent="0.2">
      <c r="B44" s="1579" t="s">
        <v>7</v>
      </c>
      <c r="C44" s="1486">
        <v>2011</v>
      </c>
      <c r="D44" s="1580" t="s">
        <v>6</v>
      </c>
      <c r="E44" s="1486">
        <v>2012</v>
      </c>
      <c r="F44" s="1581">
        <v>1044327</v>
      </c>
      <c r="G44" s="1582"/>
    </row>
    <row r="45" spans="2:8" ht="18" customHeight="1" x14ac:dyDescent="0.2">
      <c r="B45" s="1579" t="s">
        <v>7</v>
      </c>
      <c r="C45" s="1486">
        <v>2012</v>
      </c>
      <c r="D45" s="1580" t="s">
        <v>6</v>
      </c>
      <c r="E45" s="1486">
        <v>2013</v>
      </c>
      <c r="F45" s="1581">
        <v>1066571</v>
      </c>
      <c r="G45" s="1582"/>
    </row>
    <row r="46" spans="2:8" ht="18" customHeight="1" x14ac:dyDescent="0.2">
      <c r="B46" s="1579" t="s">
        <v>7</v>
      </c>
      <c r="C46" s="1486">
        <v>2013</v>
      </c>
      <c r="D46" s="1580" t="s">
        <v>6</v>
      </c>
      <c r="E46" s="1486">
        <v>2014</v>
      </c>
      <c r="F46" s="1581">
        <v>1091849</v>
      </c>
      <c r="G46" s="1582"/>
    </row>
    <row r="47" spans="2:8" ht="18" customHeight="1" x14ac:dyDescent="0.2">
      <c r="B47" s="1579" t="s">
        <v>7</v>
      </c>
      <c r="C47" s="1486">
        <v>2014</v>
      </c>
      <c r="D47" s="1580" t="s">
        <v>6</v>
      </c>
      <c r="E47" s="1486">
        <v>2015</v>
      </c>
      <c r="F47" s="1581">
        <v>1154194</v>
      </c>
      <c r="G47" s="1582"/>
      <c r="H47" s="1528"/>
    </row>
    <row r="48" spans="2:8" ht="18" customHeight="1" x14ac:dyDescent="0.2">
      <c r="B48" s="1579" t="s">
        <v>7</v>
      </c>
      <c r="C48" s="1486">
        <v>2015</v>
      </c>
      <c r="D48" s="1580" t="s">
        <v>6</v>
      </c>
      <c r="E48" s="1486">
        <v>2016</v>
      </c>
      <c r="F48" s="1581">
        <v>1199669</v>
      </c>
      <c r="G48" s="1582"/>
    </row>
    <row r="49" spans="2:7" ht="18" customHeight="1" x14ac:dyDescent="0.2">
      <c r="B49" s="1579" t="s">
        <v>7</v>
      </c>
      <c r="C49" s="1486">
        <v>2016</v>
      </c>
      <c r="D49" s="1580" t="s">
        <v>6</v>
      </c>
      <c r="E49" s="1486">
        <v>2017</v>
      </c>
      <c r="F49" s="1581">
        <v>1234819</v>
      </c>
      <c r="G49" s="1582"/>
    </row>
    <row r="50" spans="2:7" ht="18" customHeight="1" x14ac:dyDescent="0.2">
      <c r="B50" s="1579" t="s">
        <v>7</v>
      </c>
      <c r="C50" s="1486">
        <v>2017</v>
      </c>
      <c r="D50" s="1580" t="s">
        <v>6</v>
      </c>
      <c r="E50" s="1486">
        <v>2018</v>
      </c>
      <c r="F50" s="1581">
        <v>1258404</v>
      </c>
      <c r="G50" s="1582"/>
    </row>
    <row r="51" spans="2:7" ht="18" customHeight="1" x14ac:dyDescent="0.2">
      <c r="B51" s="1579" t="s">
        <v>7</v>
      </c>
      <c r="C51" s="1486">
        <v>2018</v>
      </c>
      <c r="D51" s="1580" t="s">
        <v>6</v>
      </c>
      <c r="E51" s="1486">
        <v>2019</v>
      </c>
      <c r="F51" s="1581">
        <v>1293891</v>
      </c>
      <c r="G51" s="1582"/>
    </row>
    <row r="52" spans="2:7" ht="18" customHeight="1" x14ac:dyDescent="0.2">
      <c r="B52" s="1579" t="s">
        <v>7</v>
      </c>
      <c r="C52" s="1486">
        <v>2019</v>
      </c>
      <c r="D52" s="1580" t="s">
        <v>6</v>
      </c>
      <c r="E52" s="1486">
        <v>2020</v>
      </c>
      <c r="F52" s="1581">
        <v>1329991</v>
      </c>
      <c r="G52" s="1582"/>
    </row>
    <row r="53" spans="2:7" ht="18" customHeight="1" x14ac:dyDescent="0.2">
      <c r="B53" s="1579" t="s">
        <v>7</v>
      </c>
      <c r="C53" s="1486">
        <v>2020</v>
      </c>
      <c r="D53" s="1583"/>
      <c r="E53" s="1486"/>
      <c r="F53" s="1581">
        <v>1366300</v>
      </c>
      <c r="G53" s="1582"/>
    </row>
    <row r="54" spans="2:7" ht="27" customHeight="1" x14ac:dyDescent="0.2">
      <c r="B54" s="1871" t="s">
        <v>2206</v>
      </c>
      <c r="C54" s="1872"/>
      <c r="D54" s="1872"/>
      <c r="E54" s="1872"/>
      <c r="F54" s="1872"/>
      <c r="G54" s="1872"/>
    </row>
    <row r="55" spans="2:7" x14ac:dyDescent="0.2">
      <c r="B55" s="891"/>
      <c r="D55" s="891"/>
    </row>
    <row r="58" spans="2:7" ht="15.75" x14ac:dyDescent="0.2">
      <c r="B58" s="1576"/>
      <c r="F58" s="1094"/>
    </row>
    <row r="59" spans="2:7" ht="15.75" x14ac:dyDescent="0.2">
      <c r="F59" s="1094"/>
    </row>
    <row r="60" spans="2:7" ht="15.75" x14ac:dyDescent="0.2">
      <c r="F60" s="1094"/>
    </row>
  </sheetData>
  <mergeCells count="8">
    <mergeCell ref="B54:G54"/>
    <mergeCell ref="B2:G2"/>
    <mergeCell ref="B3:G3"/>
    <mergeCell ref="B4:G4"/>
    <mergeCell ref="B6:C7"/>
    <mergeCell ref="D6:E7"/>
    <mergeCell ref="F6:F7"/>
    <mergeCell ref="G6:G7"/>
  </mergeCells>
  <hyperlinks>
    <hyperlink ref="H2" location="'Indice Total'!A7" display="Volver" xr:uid="{00000000-0004-0000-3600-000000000000}"/>
  </hyperlinks>
  <pageMargins left="0.7" right="0.7" top="0.75" bottom="0.75" header="0.3" footer="0.3"/>
  <ignoredErrors>
    <ignoredError sqref="C25:E25" numberStoredAsText="1"/>
  </ignoredErrors>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0" tint="-0.499984740745262"/>
  </sheetPr>
  <dimension ref="B1:Q50"/>
  <sheetViews>
    <sheetView showGridLines="0" zoomScale="90" zoomScaleNormal="90" workbookViewId="0"/>
  </sheetViews>
  <sheetFormatPr baseColWidth="10" defaultColWidth="11.42578125" defaultRowHeight="12.75" x14ac:dyDescent="0.2"/>
  <cols>
    <col min="1" max="1" width="17.7109375" style="891" customWidth="1"/>
    <col min="2" max="2" width="4.5703125" style="891" customWidth="1"/>
    <col min="3" max="3" width="55.7109375" style="891" customWidth="1"/>
    <col min="4" max="16384" width="11.42578125" style="891"/>
  </cols>
  <sheetData>
    <row r="1" spans="2:17" ht="42.95" customHeight="1" x14ac:dyDescent="0.2"/>
    <row r="2" spans="2:17" ht="21" customHeight="1" x14ac:dyDescent="0.2">
      <c r="B2" s="1721" t="s">
        <v>2207</v>
      </c>
      <c r="C2" s="1721"/>
      <c r="D2" s="1721"/>
      <c r="E2" s="1721"/>
      <c r="F2" s="1721"/>
      <c r="G2" s="1721"/>
      <c r="H2" s="1721"/>
      <c r="I2" s="1721"/>
      <c r="J2" s="1721"/>
      <c r="K2" s="1721"/>
      <c r="L2" s="1721"/>
      <c r="M2" s="1721"/>
      <c r="N2" s="1721"/>
      <c r="Q2" s="1" t="s">
        <v>16</v>
      </c>
    </row>
    <row r="3" spans="2:17" ht="36" customHeight="1" x14ac:dyDescent="0.2">
      <c r="B3" s="1713" t="s">
        <v>2208</v>
      </c>
      <c r="C3" s="1713"/>
      <c r="D3" s="1713"/>
      <c r="E3" s="1713"/>
      <c r="F3" s="1713"/>
      <c r="G3" s="1713"/>
      <c r="H3" s="1713"/>
      <c r="I3" s="1713"/>
      <c r="J3" s="1713"/>
      <c r="K3" s="1713"/>
      <c r="L3" s="1713"/>
      <c r="M3" s="1713"/>
      <c r="N3" s="1713"/>
      <c r="O3" s="1713"/>
    </row>
    <row r="4" spans="2:17" ht="17.25" customHeight="1" x14ac:dyDescent="0.2">
      <c r="B4" s="1713" t="s">
        <v>2209</v>
      </c>
      <c r="C4" s="1713"/>
      <c r="D4" s="1713"/>
      <c r="E4" s="1713"/>
      <c r="F4" s="1713"/>
      <c r="G4" s="1713"/>
      <c r="H4" s="1713"/>
      <c r="I4" s="1713"/>
      <c r="J4" s="1713"/>
      <c r="K4" s="1713"/>
      <c r="L4" s="1713"/>
      <c r="M4" s="1713"/>
      <c r="N4" s="1713"/>
    </row>
    <row r="5" spans="2:17" ht="18.75" customHeight="1" thickBot="1" x14ac:dyDescent="0.25">
      <c r="B5" s="1713" t="s">
        <v>2210</v>
      </c>
      <c r="C5" s="1713"/>
      <c r="D5" s="1713"/>
      <c r="E5" s="1713"/>
      <c r="F5" s="1713"/>
      <c r="G5" s="1713"/>
      <c r="H5" s="1713"/>
      <c r="I5" s="1713"/>
      <c r="J5" s="1713"/>
      <c r="K5" s="1713"/>
      <c r="L5" s="1713"/>
      <c r="M5" s="1713"/>
      <c r="N5" s="1713"/>
    </row>
    <row r="6" spans="2:17" ht="15" x14ac:dyDescent="0.2">
      <c r="B6" s="1534"/>
      <c r="C6" s="1534"/>
      <c r="D6" s="1534"/>
      <c r="E6" s="1534"/>
      <c r="F6" s="1534"/>
      <c r="G6" s="1534"/>
      <c r="H6" s="1584"/>
      <c r="I6" s="1228"/>
      <c r="J6" s="1534"/>
      <c r="K6" s="1534"/>
      <c r="L6" s="1534"/>
      <c r="M6" s="1178"/>
      <c r="N6" s="1178"/>
      <c r="O6" s="1178"/>
      <c r="P6" s="1178"/>
    </row>
    <row r="7" spans="2:17" ht="15" customHeight="1" x14ac:dyDescent="0.2">
      <c r="B7" s="1878" t="s">
        <v>2124</v>
      </c>
      <c r="C7" s="1878"/>
      <c r="D7" s="1706" t="s">
        <v>2559</v>
      </c>
      <c r="E7" s="1706" t="s">
        <v>2561</v>
      </c>
      <c r="F7" s="1706" t="s">
        <v>2162</v>
      </c>
      <c r="G7" s="1706" t="s">
        <v>2163</v>
      </c>
      <c r="H7" s="1706" t="s">
        <v>2164</v>
      </c>
      <c r="I7" s="1706" t="s">
        <v>2165</v>
      </c>
      <c r="J7" s="1706" t="s">
        <v>2166</v>
      </c>
      <c r="K7" s="1706" t="s">
        <v>2558</v>
      </c>
      <c r="L7" s="1706" t="s">
        <v>2168</v>
      </c>
      <c r="M7" s="1706" t="s">
        <v>2169</v>
      </c>
      <c r="N7" s="1706" t="s">
        <v>2170</v>
      </c>
      <c r="O7" s="1706" t="s">
        <v>2171</v>
      </c>
      <c r="P7" s="1706" t="s">
        <v>2172</v>
      </c>
    </row>
    <row r="8" spans="2:17" ht="15" customHeight="1" x14ac:dyDescent="0.2">
      <c r="B8" s="1879"/>
      <c r="C8" s="1879"/>
      <c r="D8" s="1706" t="s">
        <v>2560</v>
      </c>
      <c r="E8" s="1706" t="s">
        <v>2562</v>
      </c>
      <c r="F8" s="1706" t="s">
        <v>2563</v>
      </c>
      <c r="G8" s="1706" t="s">
        <v>2182</v>
      </c>
      <c r="H8" s="1706" t="s">
        <v>2183</v>
      </c>
      <c r="I8" s="1706" t="s">
        <v>2184</v>
      </c>
      <c r="J8" s="1706" t="s">
        <v>2552</v>
      </c>
      <c r="K8" s="1706" t="s">
        <v>2553</v>
      </c>
      <c r="L8" s="1706" t="s">
        <v>2554</v>
      </c>
      <c r="M8" s="1706" t="s">
        <v>2555</v>
      </c>
      <c r="N8" s="1706" t="s">
        <v>2556</v>
      </c>
      <c r="O8" s="1706" t="s">
        <v>2557</v>
      </c>
      <c r="P8" s="1706"/>
    </row>
    <row r="9" spans="2:17" ht="18" customHeight="1" x14ac:dyDescent="0.2">
      <c r="B9" s="1547"/>
      <c r="C9" s="1547"/>
      <c r="D9" s="1547"/>
      <c r="E9" s="1547"/>
      <c r="F9" s="1547"/>
      <c r="G9" s="1547"/>
      <c r="H9" s="1585"/>
      <c r="I9" s="1547"/>
      <c r="J9" s="1547"/>
      <c r="K9" s="1547"/>
      <c r="L9" s="1547"/>
      <c r="M9" s="1547"/>
      <c r="N9" s="1586"/>
      <c r="O9" s="1586"/>
      <c r="P9" s="1586"/>
    </row>
    <row r="10" spans="2:17" ht="18" customHeight="1" x14ac:dyDescent="0.2">
      <c r="B10" s="1876" t="s">
        <v>2211</v>
      </c>
      <c r="C10" s="1876"/>
      <c r="D10" s="1876"/>
      <c r="E10" s="1876"/>
      <c r="F10" s="1876"/>
      <c r="G10" s="1876"/>
      <c r="H10" s="1876"/>
      <c r="I10" s="1876"/>
      <c r="J10" s="1876"/>
      <c r="K10" s="1876"/>
      <c r="L10" s="1876"/>
      <c r="M10" s="1876"/>
      <c r="N10" s="1876"/>
      <c r="O10" s="1876"/>
      <c r="P10" s="1876"/>
    </row>
    <row r="11" spans="2:17" ht="18" customHeight="1" x14ac:dyDescent="0.2">
      <c r="B11" s="1587"/>
      <c r="C11" s="1587"/>
      <c r="D11" s="1587"/>
      <c r="E11" s="1587"/>
      <c r="F11" s="1587"/>
      <c r="G11" s="1587"/>
      <c r="H11" s="1587"/>
      <c r="I11" s="1587"/>
      <c r="J11" s="1587"/>
      <c r="K11" s="1587"/>
      <c r="L11" s="1587"/>
      <c r="M11" s="1587"/>
      <c r="N11" s="1588"/>
      <c r="O11" s="1588"/>
      <c r="P11" s="1588"/>
    </row>
    <row r="12" spans="2:17" ht="18" customHeight="1" x14ac:dyDescent="0.2">
      <c r="B12" s="1589" t="s">
        <v>2212</v>
      </c>
      <c r="C12" s="1590"/>
      <c r="D12" s="1590"/>
      <c r="E12" s="1590"/>
      <c r="F12" s="1590"/>
      <c r="G12" s="1590"/>
      <c r="H12" s="1589"/>
      <c r="I12" s="1590"/>
      <c r="J12" s="1590"/>
      <c r="K12" s="1590"/>
      <c r="L12" s="1590"/>
      <c r="M12" s="1590"/>
      <c r="N12" s="1591"/>
      <c r="O12" s="1591"/>
      <c r="P12" s="1591"/>
    </row>
    <row r="13" spans="2:17" ht="18" customHeight="1" x14ac:dyDescent="0.2">
      <c r="B13" s="1547" t="s">
        <v>732</v>
      </c>
      <c r="C13" s="1547" t="s">
        <v>2213</v>
      </c>
      <c r="D13" s="1592">
        <v>11017.82</v>
      </c>
      <c r="E13" s="1592">
        <v>11997.3</v>
      </c>
      <c r="F13" s="1592">
        <v>12302.03</v>
      </c>
      <c r="G13" s="1592">
        <v>12785.5</v>
      </c>
      <c r="H13" s="1592">
        <v>13057.83</v>
      </c>
      <c r="I13" s="1592">
        <v>13367.3</v>
      </c>
      <c r="J13" s="1592">
        <v>14130.57</v>
      </c>
      <c r="K13" s="1592">
        <v>14687.31</v>
      </c>
      <c r="L13" s="1592">
        <v>15117.65</v>
      </c>
      <c r="M13" s="1592">
        <v>15406.4</v>
      </c>
      <c r="N13" s="1592">
        <v>15840.86</v>
      </c>
      <c r="O13" s="1592">
        <v>16282.82</v>
      </c>
      <c r="P13" s="1592">
        <v>16727.34</v>
      </c>
    </row>
    <row r="14" spans="2:17" ht="18" customHeight="1" x14ac:dyDescent="0.2">
      <c r="B14" s="1547" t="s">
        <v>734</v>
      </c>
      <c r="C14" s="1547" t="s">
        <v>2214</v>
      </c>
      <c r="D14" s="1592">
        <v>11017.82</v>
      </c>
      <c r="E14" s="1592">
        <v>11997.3</v>
      </c>
      <c r="F14" s="1592">
        <v>12302.03</v>
      </c>
      <c r="G14" s="1592">
        <v>12785.5</v>
      </c>
      <c r="H14" s="1592">
        <v>13057.83</v>
      </c>
      <c r="I14" s="1592">
        <v>13367.3</v>
      </c>
      <c r="J14" s="1592">
        <v>14130.57</v>
      </c>
      <c r="K14" s="1592">
        <v>14687.31</v>
      </c>
      <c r="L14" s="1592">
        <v>15117.65</v>
      </c>
      <c r="M14" s="1592">
        <v>15406.4</v>
      </c>
      <c r="N14" s="1592">
        <v>15840.86</v>
      </c>
      <c r="O14" s="1592">
        <v>16282.82</v>
      </c>
      <c r="P14" s="1592">
        <v>16727.34</v>
      </c>
    </row>
    <row r="15" spans="2:17" ht="18" customHeight="1" x14ac:dyDescent="0.2">
      <c r="B15" s="1547"/>
      <c r="C15" s="1547"/>
      <c r="D15" s="1592"/>
      <c r="E15" s="1592"/>
      <c r="F15" s="1592"/>
      <c r="G15" s="1592"/>
      <c r="H15" s="1592"/>
      <c r="I15" s="1592"/>
      <c r="J15" s="1592"/>
      <c r="K15" s="1592"/>
      <c r="L15" s="1592"/>
      <c r="M15" s="1592"/>
      <c r="N15" s="1592"/>
      <c r="O15" s="1592"/>
      <c r="P15" s="1592"/>
    </row>
    <row r="16" spans="2:17" ht="18" customHeight="1" x14ac:dyDescent="0.2">
      <c r="B16" s="1589" t="s">
        <v>2215</v>
      </c>
      <c r="C16" s="1590"/>
      <c r="D16" s="1593"/>
      <c r="E16" s="1593"/>
      <c r="F16" s="1594"/>
      <c r="G16" s="1593"/>
      <c r="H16" s="1593"/>
      <c r="I16" s="1593"/>
      <c r="J16" s="1593"/>
      <c r="K16" s="1593"/>
      <c r="L16" s="1593"/>
      <c r="M16" s="1593"/>
      <c r="N16" s="1595"/>
      <c r="O16" s="1595"/>
      <c r="P16" s="1595"/>
    </row>
    <row r="17" spans="2:16" ht="18" customHeight="1" x14ac:dyDescent="0.2">
      <c r="B17" s="1547"/>
      <c r="C17" s="1547"/>
      <c r="D17" s="1592"/>
      <c r="E17" s="1592"/>
      <c r="F17" s="1592"/>
      <c r="G17" s="1592"/>
      <c r="H17" s="1592"/>
      <c r="I17" s="1592"/>
      <c r="J17" s="1592"/>
      <c r="K17" s="1592"/>
      <c r="L17" s="1592"/>
      <c r="M17" s="1592"/>
      <c r="N17" s="1592"/>
      <c r="O17" s="1592"/>
      <c r="P17" s="1592"/>
    </row>
    <row r="18" spans="2:16" ht="18" customHeight="1" x14ac:dyDescent="0.2">
      <c r="B18" s="1547" t="s">
        <v>732</v>
      </c>
      <c r="C18" s="1199" t="s">
        <v>2144</v>
      </c>
      <c r="D18" s="1592">
        <v>6610.71</v>
      </c>
      <c r="E18" s="1592">
        <v>7198.4</v>
      </c>
      <c r="F18" s="1592">
        <v>7381.24</v>
      </c>
      <c r="G18" s="1592">
        <v>7671.32</v>
      </c>
      <c r="H18" s="1592">
        <v>7834.72</v>
      </c>
      <c r="I18" s="1592">
        <v>8020.4</v>
      </c>
      <c r="J18" s="1592">
        <v>8478.36</v>
      </c>
      <c r="K18" s="1592">
        <v>8812.41</v>
      </c>
      <c r="L18" s="1592">
        <v>9070.61</v>
      </c>
      <c r="M18" s="1592">
        <v>9243.86</v>
      </c>
      <c r="N18" s="1592">
        <v>9504.5400000000009</v>
      </c>
      <c r="O18" s="1592">
        <v>9769.7199999999993</v>
      </c>
      <c r="P18" s="1592">
        <v>10036.43</v>
      </c>
    </row>
    <row r="19" spans="2:16" ht="18" customHeight="1" x14ac:dyDescent="0.2">
      <c r="B19" s="1547" t="s">
        <v>734</v>
      </c>
      <c r="C19" s="1199" t="s">
        <v>2145</v>
      </c>
      <c r="D19" s="1592">
        <v>6610.71</v>
      </c>
      <c r="E19" s="1592">
        <v>7198.4</v>
      </c>
      <c r="F19" s="1592">
        <v>7381.24</v>
      </c>
      <c r="G19" s="1592">
        <v>7671.32</v>
      </c>
      <c r="H19" s="1592">
        <v>7834.72</v>
      </c>
      <c r="I19" s="1592">
        <v>8020.4</v>
      </c>
      <c r="J19" s="1592">
        <v>8478.36</v>
      </c>
      <c r="K19" s="1592">
        <v>8812.41</v>
      </c>
      <c r="L19" s="1592">
        <v>9070.61</v>
      </c>
      <c r="M19" s="1592">
        <v>9243.86</v>
      </c>
      <c r="N19" s="1592">
        <v>9504.5400000000009</v>
      </c>
      <c r="O19" s="1592">
        <v>9769.7199999999993</v>
      </c>
      <c r="P19" s="1592">
        <v>10036.43</v>
      </c>
    </row>
    <row r="20" spans="2:16" ht="18" customHeight="1" x14ac:dyDescent="0.2">
      <c r="B20" s="1547"/>
      <c r="C20" s="1199"/>
      <c r="D20" s="1592"/>
      <c r="E20" s="1592"/>
      <c r="F20" s="1592"/>
      <c r="G20" s="1592"/>
      <c r="H20" s="1592"/>
      <c r="I20" s="1592"/>
      <c r="J20" s="1592"/>
      <c r="K20" s="1592"/>
      <c r="L20" s="1592"/>
      <c r="M20" s="1592"/>
      <c r="N20" s="1592"/>
      <c r="O20" s="1592"/>
      <c r="P20" s="1592"/>
    </row>
    <row r="21" spans="2:16" ht="18" customHeight="1" x14ac:dyDescent="0.2">
      <c r="B21" s="1596" t="s">
        <v>2216</v>
      </c>
      <c r="C21" s="1597"/>
      <c r="D21" s="1598"/>
      <c r="E21" s="1598"/>
      <c r="F21" s="1599"/>
      <c r="G21" s="1598"/>
      <c r="H21" s="1598"/>
      <c r="I21" s="1598"/>
      <c r="J21" s="1598"/>
      <c r="K21" s="1598"/>
      <c r="L21" s="1598"/>
      <c r="M21" s="1598"/>
      <c r="N21" s="1598"/>
      <c r="O21" s="1598"/>
      <c r="P21" s="1598"/>
    </row>
    <row r="22" spans="2:16" ht="18" customHeight="1" x14ac:dyDescent="0.2">
      <c r="B22" s="1199" t="s">
        <v>732</v>
      </c>
      <c r="C22" s="1199" t="s">
        <v>2217</v>
      </c>
      <c r="D22" s="1592">
        <v>5508.9</v>
      </c>
      <c r="E22" s="1592">
        <v>5998.64</v>
      </c>
      <c r="F22" s="1592">
        <v>6151.01</v>
      </c>
      <c r="G22" s="1592">
        <v>6392.74</v>
      </c>
      <c r="H22" s="1592">
        <v>6528.91</v>
      </c>
      <c r="I22" s="1592">
        <v>6683.65</v>
      </c>
      <c r="J22" s="1592">
        <v>7065.29</v>
      </c>
      <c r="K22" s="1592">
        <v>7343.66</v>
      </c>
      <c r="L22" s="1592">
        <v>7558.83</v>
      </c>
      <c r="M22" s="1592">
        <v>7703.2</v>
      </c>
      <c r="N22" s="1592">
        <v>7920.43</v>
      </c>
      <c r="O22" s="1592">
        <v>8141.41</v>
      </c>
      <c r="P22" s="1592">
        <v>8363.67</v>
      </c>
    </row>
    <row r="23" spans="2:16" ht="18" customHeight="1" x14ac:dyDescent="0.2">
      <c r="B23" s="1199" t="s">
        <v>734</v>
      </c>
      <c r="C23" s="1199" t="s">
        <v>2218</v>
      </c>
      <c r="D23" s="1592">
        <v>5508.9</v>
      </c>
      <c r="E23" s="1592">
        <v>5998.64</v>
      </c>
      <c r="F23" s="1592">
        <v>6151.01</v>
      </c>
      <c r="G23" s="1592">
        <v>6392.74</v>
      </c>
      <c r="H23" s="1592">
        <v>6528.91</v>
      </c>
      <c r="I23" s="1592">
        <v>6683.65</v>
      </c>
      <c r="J23" s="1592">
        <v>7065.29</v>
      </c>
      <c r="K23" s="1592">
        <v>7343.66</v>
      </c>
      <c r="L23" s="1592">
        <v>7558.83</v>
      </c>
      <c r="M23" s="1592">
        <v>7703.2</v>
      </c>
      <c r="N23" s="1592">
        <v>7920.43</v>
      </c>
      <c r="O23" s="1592">
        <v>8141.41</v>
      </c>
      <c r="P23" s="1592">
        <v>8363.67</v>
      </c>
    </row>
    <row r="24" spans="2:16" ht="18" customHeight="1" x14ac:dyDescent="0.2">
      <c r="B24" s="1547"/>
      <c r="C24" s="1547"/>
      <c r="D24" s="1585"/>
      <c r="E24" s="1585"/>
      <c r="F24" s="1585"/>
      <c r="G24" s="1585"/>
      <c r="H24" s="1585"/>
      <c r="I24" s="1585"/>
      <c r="J24" s="1547"/>
      <c r="K24" s="1547"/>
      <c r="L24" s="1547"/>
      <c r="M24" s="1547"/>
      <c r="N24" s="1547"/>
      <c r="O24" s="1547"/>
      <c r="P24" s="1547"/>
    </row>
    <row r="25" spans="2:16" ht="18" customHeight="1" x14ac:dyDescent="0.2">
      <c r="B25" s="1877" t="s">
        <v>2219</v>
      </c>
      <c r="C25" s="1877"/>
      <c r="D25" s="1877"/>
      <c r="E25" s="1877"/>
      <c r="F25" s="1877"/>
      <c r="G25" s="1877"/>
      <c r="H25" s="1877"/>
      <c r="I25" s="1877"/>
      <c r="J25" s="1877"/>
      <c r="K25" s="1877"/>
      <c r="L25" s="1877"/>
      <c r="M25" s="1877"/>
      <c r="N25" s="1877"/>
      <c r="O25" s="1877"/>
      <c r="P25" s="1877"/>
    </row>
    <row r="26" spans="2:16" ht="18" customHeight="1" x14ac:dyDescent="0.2">
      <c r="B26" s="1600"/>
      <c r="C26" s="1601"/>
      <c r="D26" s="1547"/>
      <c r="E26" s="1547"/>
      <c r="F26" s="1547"/>
      <c r="G26" s="1547"/>
      <c r="H26" s="1547"/>
      <c r="I26" s="1547"/>
      <c r="J26" s="1547"/>
      <c r="K26" s="1547"/>
      <c r="L26" s="1547"/>
      <c r="M26" s="1547"/>
      <c r="N26" s="1547"/>
      <c r="O26" s="1547"/>
      <c r="P26" s="1547"/>
    </row>
    <row r="27" spans="2:16" ht="18" customHeight="1" x14ac:dyDescent="0.2">
      <c r="B27" s="1589" t="s">
        <v>2220</v>
      </c>
      <c r="C27" s="1590"/>
      <c r="D27" s="1590"/>
      <c r="E27" s="1590"/>
      <c r="F27" s="1590"/>
      <c r="G27" s="1590"/>
      <c r="H27" s="1589"/>
      <c r="I27" s="1590"/>
      <c r="J27" s="1590"/>
      <c r="K27" s="1590"/>
      <c r="L27" s="1590"/>
      <c r="M27" s="1590"/>
      <c r="N27" s="1590"/>
      <c r="O27" s="1590"/>
      <c r="P27" s="1590"/>
    </row>
    <row r="28" spans="2:16" ht="18" customHeight="1" x14ac:dyDescent="0.2">
      <c r="B28" s="1547" t="s">
        <v>732</v>
      </c>
      <c r="C28" s="1547" t="s">
        <v>2213</v>
      </c>
      <c r="D28" s="1592">
        <v>10957.47</v>
      </c>
      <c r="E28" s="1592">
        <v>11931.59</v>
      </c>
      <c r="F28" s="1592">
        <v>12234.65</v>
      </c>
      <c r="G28" s="1592">
        <v>12715.47</v>
      </c>
      <c r="H28" s="1592">
        <v>12986.31</v>
      </c>
      <c r="I28" s="1592">
        <v>13294.09</v>
      </c>
      <c r="J28" s="1592">
        <v>14053.18</v>
      </c>
      <c r="K28" s="1592">
        <v>14606.88</v>
      </c>
      <c r="L28" s="1592">
        <v>15034.86</v>
      </c>
      <c r="M28" s="1592">
        <v>15322.03</v>
      </c>
      <c r="N28" s="1592">
        <v>15754.11</v>
      </c>
      <c r="O28" s="1592">
        <v>16193.65</v>
      </c>
      <c r="P28" s="1592">
        <v>16635.740000000002</v>
      </c>
    </row>
    <row r="29" spans="2:16" ht="18" customHeight="1" x14ac:dyDescent="0.2">
      <c r="B29" s="1547" t="s">
        <v>734</v>
      </c>
      <c r="C29" s="1547" t="s">
        <v>2214</v>
      </c>
      <c r="D29" s="1592">
        <v>9488.41</v>
      </c>
      <c r="E29" s="1592">
        <v>10331.93</v>
      </c>
      <c r="F29" s="1592">
        <v>10594.36</v>
      </c>
      <c r="G29" s="1592">
        <v>11010.72</v>
      </c>
      <c r="H29" s="1592">
        <v>11245.25</v>
      </c>
      <c r="I29" s="1592">
        <v>11511.76</v>
      </c>
      <c r="J29" s="1592">
        <v>12169.08</v>
      </c>
      <c r="K29" s="1592">
        <v>12648.54</v>
      </c>
      <c r="L29" s="1592">
        <v>13019.14</v>
      </c>
      <c r="M29" s="1592">
        <v>13267.81</v>
      </c>
      <c r="N29" s="1592">
        <v>13641.96</v>
      </c>
      <c r="O29" s="1592">
        <v>14022.57</v>
      </c>
      <c r="P29" s="1592">
        <v>14405.39</v>
      </c>
    </row>
    <row r="30" spans="2:16" ht="18" customHeight="1" x14ac:dyDescent="0.2">
      <c r="B30" s="1547"/>
      <c r="C30" s="1547"/>
      <c r="D30" s="1592"/>
      <c r="E30" s="1592"/>
      <c r="F30" s="1592"/>
      <c r="G30" s="1592"/>
      <c r="H30" s="1592"/>
      <c r="I30" s="1592"/>
      <c r="J30" s="1592"/>
      <c r="K30" s="1592"/>
      <c r="L30" s="1592"/>
      <c r="M30" s="1592"/>
      <c r="N30" s="1592"/>
      <c r="O30" s="1592"/>
      <c r="P30" s="1592"/>
    </row>
    <row r="31" spans="2:16" ht="18" customHeight="1" x14ac:dyDescent="0.2">
      <c r="B31" s="1589" t="s">
        <v>2215</v>
      </c>
      <c r="C31" s="1590"/>
      <c r="D31" s="1593"/>
      <c r="E31" s="1593"/>
      <c r="F31" s="1594"/>
      <c r="G31" s="1593"/>
      <c r="H31" s="1593"/>
      <c r="I31" s="1593"/>
      <c r="J31" s="1593"/>
      <c r="K31" s="1593"/>
      <c r="L31" s="1593"/>
      <c r="M31" s="1593"/>
      <c r="N31" s="1593"/>
      <c r="O31" s="1593"/>
      <c r="P31" s="1593"/>
    </row>
    <row r="32" spans="2:16" ht="18" customHeight="1" x14ac:dyDescent="0.2">
      <c r="B32" s="1547"/>
      <c r="C32" s="1547"/>
      <c r="D32" s="1592"/>
      <c r="E32" s="1592"/>
      <c r="F32" s="1592"/>
      <c r="G32" s="1592"/>
      <c r="H32" s="1592"/>
      <c r="I32" s="1592"/>
      <c r="J32" s="1592"/>
      <c r="K32" s="1592"/>
      <c r="L32" s="1592"/>
      <c r="M32" s="1592"/>
      <c r="N32" s="1592"/>
      <c r="O32" s="1592"/>
      <c r="P32" s="1592"/>
    </row>
    <row r="33" spans="2:16" ht="18" customHeight="1" x14ac:dyDescent="0.2">
      <c r="B33" s="1199" t="s">
        <v>732</v>
      </c>
      <c r="C33" s="1199" t="s">
        <v>2144</v>
      </c>
      <c r="D33" s="1592">
        <v>7431.78</v>
      </c>
      <c r="E33" s="1592">
        <v>8092.47</v>
      </c>
      <c r="F33" s="1592">
        <v>8298.02</v>
      </c>
      <c r="G33" s="1592">
        <v>8624.1299999999992</v>
      </c>
      <c r="H33" s="1592">
        <v>8807.82</v>
      </c>
      <c r="I33" s="1592">
        <v>9016.57</v>
      </c>
      <c r="J33" s="1592">
        <v>9531.42</v>
      </c>
      <c r="K33" s="1592">
        <v>9906.9599999999991</v>
      </c>
      <c r="L33" s="1592">
        <v>10197.23</v>
      </c>
      <c r="M33" s="1592">
        <v>10392</v>
      </c>
      <c r="N33" s="1592">
        <v>10685.05</v>
      </c>
      <c r="O33" s="1592">
        <v>10983.16</v>
      </c>
      <c r="P33" s="1592">
        <v>11283</v>
      </c>
    </row>
    <row r="34" spans="2:16" ht="18" customHeight="1" x14ac:dyDescent="0.2">
      <c r="B34" s="1199" t="s">
        <v>734</v>
      </c>
      <c r="C34" s="1199" t="s">
        <v>2145</v>
      </c>
      <c r="D34" s="1592">
        <v>6550.37</v>
      </c>
      <c r="E34" s="1592">
        <v>7132.7</v>
      </c>
      <c r="F34" s="1592">
        <v>7313.87</v>
      </c>
      <c r="G34" s="1592">
        <v>7601.31</v>
      </c>
      <c r="H34" s="1592">
        <v>7763.22</v>
      </c>
      <c r="I34" s="1592">
        <v>7947.21</v>
      </c>
      <c r="J34" s="1592">
        <v>8401</v>
      </c>
      <c r="K34" s="1592">
        <v>8732</v>
      </c>
      <c r="L34" s="1592">
        <v>8987.85</v>
      </c>
      <c r="M34" s="1592">
        <v>9159.52</v>
      </c>
      <c r="N34" s="1592">
        <v>9417.82</v>
      </c>
      <c r="O34" s="1592">
        <v>9680.58</v>
      </c>
      <c r="P34" s="1592">
        <v>9944.86</v>
      </c>
    </row>
    <row r="35" spans="2:16" ht="18" customHeight="1" x14ac:dyDescent="0.2">
      <c r="B35" s="1199"/>
      <c r="C35" s="1199"/>
      <c r="D35" s="1592"/>
      <c r="E35" s="1592"/>
      <c r="F35" s="1592"/>
      <c r="G35" s="1592"/>
      <c r="H35" s="1592"/>
      <c r="I35" s="1592"/>
      <c r="J35" s="1592"/>
      <c r="K35" s="1592"/>
      <c r="L35" s="1592"/>
      <c r="M35" s="1592"/>
      <c r="N35" s="1592"/>
      <c r="O35" s="1592"/>
      <c r="P35" s="1592"/>
    </row>
    <row r="36" spans="2:16" ht="18" customHeight="1" x14ac:dyDescent="0.2">
      <c r="B36" s="1589" t="s">
        <v>2221</v>
      </c>
      <c r="C36" s="1590"/>
      <c r="D36" s="1593"/>
      <c r="E36" s="1593"/>
      <c r="F36" s="1594"/>
      <c r="G36" s="1593"/>
      <c r="H36" s="1593"/>
      <c r="I36" s="1593"/>
      <c r="J36" s="1593"/>
      <c r="K36" s="1593"/>
      <c r="L36" s="1593"/>
      <c r="M36" s="1593"/>
      <c r="N36" s="1593"/>
      <c r="O36" s="1593"/>
      <c r="P36" s="1593"/>
    </row>
    <row r="37" spans="2:16" ht="18" customHeight="1" x14ac:dyDescent="0.2">
      <c r="B37" s="1547" t="s">
        <v>732</v>
      </c>
      <c r="C37" s="1547" t="s">
        <v>2217</v>
      </c>
      <c r="D37" s="1592">
        <v>5508.9</v>
      </c>
      <c r="E37" s="1592">
        <v>5998.64</v>
      </c>
      <c r="F37" s="1592">
        <v>6151.01</v>
      </c>
      <c r="G37" s="1592">
        <v>6392.74</v>
      </c>
      <c r="H37" s="1592">
        <v>6528.91</v>
      </c>
      <c r="I37" s="1592">
        <v>6683.65</v>
      </c>
      <c r="J37" s="1592">
        <v>7065.29</v>
      </c>
      <c r="K37" s="1592">
        <v>7343.66</v>
      </c>
      <c r="L37" s="1592">
        <v>7558.83</v>
      </c>
      <c r="M37" s="1592">
        <v>7703.2</v>
      </c>
      <c r="N37" s="1592">
        <v>7920.43</v>
      </c>
      <c r="O37" s="1592">
        <v>8141.41</v>
      </c>
      <c r="P37" s="1592">
        <v>8363.67</v>
      </c>
    </row>
    <row r="38" spans="2:16" ht="18" customHeight="1" x14ac:dyDescent="0.2">
      <c r="B38" s="1547" t="s">
        <v>734</v>
      </c>
      <c r="C38" s="1547" t="s">
        <v>2218</v>
      </c>
      <c r="D38" s="1592">
        <v>5508.9</v>
      </c>
      <c r="E38" s="1592">
        <v>5998.64</v>
      </c>
      <c r="F38" s="1592">
        <v>6151.01</v>
      </c>
      <c r="G38" s="1592">
        <v>6392.74</v>
      </c>
      <c r="H38" s="1592">
        <v>6528.91</v>
      </c>
      <c r="I38" s="1592">
        <v>6683.65</v>
      </c>
      <c r="J38" s="1592">
        <v>7065.29</v>
      </c>
      <c r="K38" s="1592">
        <v>7343.66</v>
      </c>
      <c r="L38" s="1592">
        <v>7558.83</v>
      </c>
      <c r="M38" s="1592">
        <v>7703.2</v>
      </c>
      <c r="N38" s="1592">
        <v>7920.43</v>
      </c>
      <c r="O38" s="1592">
        <v>8141.41</v>
      </c>
      <c r="P38" s="1592">
        <v>8363.67</v>
      </c>
    </row>
    <row r="39" spans="2:16" ht="15" x14ac:dyDescent="0.2">
      <c r="B39" s="1530"/>
      <c r="C39" s="1530"/>
      <c r="D39" s="1008"/>
      <c r="E39" s="1008"/>
      <c r="F39" s="1530"/>
      <c r="G39" s="1530"/>
      <c r="H39" s="1602"/>
      <c r="I39" s="1008"/>
      <c r="J39" s="1530"/>
      <c r="K39" s="1530"/>
    </row>
    <row r="43" spans="2:16" x14ac:dyDescent="0.2">
      <c r="P43" s="1576"/>
    </row>
    <row r="48" spans="2:16" ht="15.75" x14ac:dyDescent="0.2">
      <c r="K48" s="1094"/>
    </row>
    <row r="49" spans="11:11" ht="15.75" x14ac:dyDescent="0.2">
      <c r="K49" s="1094"/>
    </row>
    <row r="50" spans="11:11" ht="15.75" x14ac:dyDescent="0.2">
      <c r="K50" s="1094"/>
    </row>
  </sheetData>
  <mergeCells count="7">
    <mergeCell ref="B10:P10"/>
    <mergeCell ref="B25:P25"/>
    <mergeCell ref="B2:N2"/>
    <mergeCell ref="B3:O3"/>
    <mergeCell ref="B4:N4"/>
    <mergeCell ref="B5:N5"/>
    <mergeCell ref="B7:C8"/>
  </mergeCells>
  <hyperlinks>
    <hyperlink ref="Q2" location="'Indice Total'!A7" display="Volver" xr:uid="{00000000-0004-0000-3700-000000000000}"/>
  </hyperlinks>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0" tint="-0.499984740745262"/>
    <pageSetUpPr fitToPage="1"/>
  </sheetPr>
  <dimension ref="B1:R80"/>
  <sheetViews>
    <sheetView showGridLines="0" zoomScale="90" zoomScaleNormal="90" workbookViewId="0"/>
  </sheetViews>
  <sheetFormatPr baseColWidth="10" defaultColWidth="10.28515625" defaultRowHeight="15.75" x14ac:dyDescent="0.2"/>
  <cols>
    <col min="1" max="1" width="18.140625" style="1603" customWidth="1"/>
    <col min="2" max="2" width="2.85546875" style="1603" customWidth="1"/>
    <col min="3" max="3" width="65.7109375" style="1603" customWidth="1"/>
    <col min="4" max="7" width="14.7109375" style="1603" customWidth="1"/>
    <col min="8" max="8" width="14.7109375" style="1604" customWidth="1"/>
    <col min="9" max="9" width="14.7109375" style="1605" customWidth="1"/>
    <col min="10" max="12" width="14.7109375" style="1603" customWidth="1"/>
    <col min="13" max="17" width="14.7109375" style="891" customWidth="1"/>
    <col min="18" max="260" width="10.28515625" style="1603"/>
    <col min="261" max="261" width="2.85546875" style="1603" customWidth="1"/>
    <col min="262" max="262" width="49.7109375" style="1603" customWidth="1"/>
    <col min="263" max="268" width="13.85546875" style="1603" customWidth="1"/>
    <col min="269" max="269" width="12.5703125" style="1603" customWidth="1"/>
    <col min="270" max="270" width="12.28515625" style="1603" customWidth="1"/>
    <col min="271" max="516" width="10.28515625" style="1603"/>
    <col min="517" max="517" width="2.85546875" style="1603" customWidth="1"/>
    <col min="518" max="518" width="49.7109375" style="1603" customWidth="1"/>
    <col min="519" max="524" width="13.85546875" style="1603" customWidth="1"/>
    <col min="525" max="525" width="12.5703125" style="1603" customWidth="1"/>
    <col min="526" max="526" width="12.28515625" style="1603" customWidth="1"/>
    <col min="527" max="772" width="10.28515625" style="1603"/>
    <col min="773" max="773" width="2.85546875" style="1603" customWidth="1"/>
    <col min="774" max="774" width="49.7109375" style="1603" customWidth="1"/>
    <col min="775" max="780" width="13.85546875" style="1603" customWidth="1"/>
    <col min="781" max="781" width="12.5703125" style="1603" customWidth="1"/>
    <col min="782" max="782" width="12.28515625" style="1603" customWidth="1"/>
    <col min="783" max="1028" width="10.28515625" style="1603"/>
    <col min="1029" max="1029" width="2.85546875" style="1603" customWidth="1"/>
    <col min="1030" max="1030" width="49.7109375" style="1603" customWidth="1"/>
    <col min="1031" max="1036" width="13.85546875" style="1603" customWidth="1"/>
    <col min="1037" max="1037" width="12.5703125" style="1603" customWidth="1"/>
    <col min="1038" max="1038" width="12.28515625" style="1603" customWidth="1"/>
    <col min="1039" max="1284" width="10.28515625" style="1603"/>
    <col min="1285" max="1285" width="2.85546875" style="1603" customWidth="1"/>
    <col min="1286" max="1286" width="49.7109375" style="1603" customWidth="1"/>
    <col min="1287" max="1292" width="13.85546875" style="1603" customWidth="1"/>
    <col min="1293" max="1293" width="12.5703125" style="1603" customWidth="1"/>
    <col min="1294" max="1294" width="12.28515625" style="1603" customWidth="1"/>
    <col min="1295" max="1540" width="10.28515625" style="1603"/>
    <col min="1541" max="1541" width="2.85546875" style="1603" customWidth="1"/>
    <col min="1542" max="1542" width="49.7109375" style="1603" customWidth="1"/>
    <col min="1543" max="1548" width="13.85546875" style="1603" customWidth="1"/>
    <col min="1549" max="1549" width="12.5703125" style="1603" customWidth="1"/>
    <col min="1550" max="1550" width="12.28515625" style="1603" customWidth="1"/>
    <col min="1551" max="1796" width="10.28515625" style="1603"/>
    <col min="1797" max="1797" width="2.85546875" style="1603" customWidth="1"/>
    <col min="1798" max="1798" width="49.7109375" style="1603" customWidth="1"/>
    <col min="1799" max="1804" width="13.85546875" style="1603" customWidth="1"/>
    <col min="1805" max="1805" width="12.5703125" style="1603" customWidth="1"/>
    <col min="1806" max="1806" width="12.28515625" style="1603" customWidth="1"/>
    <col min="1807" max="2052" width="10.28515625" style="1603"/>
    <col min="2053" max="2053" width="2.85546875" style="1603" customWidth="1"/>
    <col min="2054" max="2054" width="49.7109375" style="1603" customWidth="1"/>
    <col min="2055" max="2060" width="13.85546875" style="1603" customWidth="1"/>
    <col min="2061" max="2061" width="12.5703125" style="1603" customWidth="1"/>
    <col min="2062" max="2062" width="12.28515625" style="1603" customWidth="1"/>
    <col min="2063" max="2308" width="10.28515625" style="1603"/>
    <col min="2309" max="2309" width="2.85546875" style="1603" customWidth="1"/>
    <col min="2310" max="2310" width="49.7109375" style="1603" customWidth="1"/>
    <col min="2311" max="2316" width="13.85546875" style="1603" customWidth="1"/>
    <col min="2317" max="2317" width="12.5703125" style="1603" customWidth="1"/>
    <col min="2318" max="2318" width="12.28515625" style="1603" customWidth="1"/>
    <col min="2319" max="2564" width="10.28515625" style="1603"/>
    <col min="2565" max="2565" width="2.85546875" style="1603" customWidth="1"/>
    <col min="2566" max="2566" width="49.7109375" style="1603" customWidth="1"/>
    <col min="2567" max="2572" width="13.85546875" style="1603" customWidth="1"/>
    <col min="2573" max="2573" width="12.5703125" style="1603" customWidth="1"/>
    <col min="2574" max="2574" width="12.28515625" style="1603" customWidth="1"/>
    <col min="2575" max="2820" width="10.28515625" style="1603"/>
    <col min="2821" max="2821" width="2.85546875" style="1603" customWidth="1"/>
    <col min="2822" max="2822" width="49.7109375" style="1603" customWidth="1"/>
    <col min="2823" max="2828" width="13.85546875" style="1603" customWidth="1"/>
    <col min="2829" max="2829" width="12.5703125" style="1603" customWidth="1"/>
    <col min="2830" max="2830" width="12.28515625" style="1603" customWidth="1"/>
    <col min="2831" max="3076" width="10.28515625" style="1603"/>
    <col min="3077" max="3077" width="2.85546875" style="1603" customWidth="1"/>
    <col min="3078" max="3078" width="49.7109375" style="1603" customWidth="1"/>
    <col min="3079" max="3084" width="13.85546875" style="1603" customWidth="1"/>
    <col min="3085" max="3085" width="12.5703125" style="1603" customWidth="1"/>
    <col min="3086" max="3086" width="12.28515625" style="1603" customWidth="1"/>
    <col min="3087" max="3332" width="10.28515625" style="1603"/>
    <col min="3333" max="3333" width="2.85546875" style="1603" customWidth="1"/>
    <col min="3334" max="3334" width="49.7109375" style="1603" customWidth="1"/>
    <col min="3335" max="3340" width="13.85546875" style="1603" customWidth="1"/>
    <col min="3341" max="3341" width="12.5703125" style="1603" customWidth="1"/>
    <col min="3342" max="3342" width="12.28515625" style="1603" customWidth="1"/>
    <col min="3343" max="3588" width="10.28515625" style="1603"/>
    <col min="3589" max="3589" width="2.85546875" style="1603" customWidth="1"/>
    <col min="3590" max="3590" width="49.7109375" style="1603" customWidth="1"/>
    <col min="3591" max="3596" width="13.85546875" style="1603" customWidth="1"/>
    <col min="3597" max="3597" width="12.5703125" style="1603" customWidth="1"/>
    <col min="3598" max="3598" width="12.28515625" style="1603" customWidth="1"/>
    <col min="3599" max="3844" width="10.28515625" style="1603"/>
    <col min="3845" max="3845" width="2.85546875" style="1603" customWidth="1"/>
    <col min="3846" max="3846" width="49.7109375" style="1603" customWidth="1"/>
    <col min="3847" max="3852" width="13.85546875" style="1603" customWidth="1"/>
    <col min="3853" max="3853" width="12.5703125" style="1603" customWidth="1"/>
    <col min="3854" max="3854" width="12.28515625" style="1603" customWidth="1"/>
    <col min="3855" max="4100" width="10.28515625" style="1603"/>
    <col min="4101" max="4101" width="2.85546875" style="1603" customWidth="1"/>
    <col min="4102" max="4102" width="49.7109375" style="1603" customWidth="1"/>
    <col min="4103" max="4108" width="13.85546875" style="1603" customWidth="1"/>
    <col min="4109" max="4109" width="12.5703125" style="1603" customWidth="1"/>
    <col min="4110" max="4110" width="12.28515625" style="1603" customWidth="1"/>
    <col min="4111" max="4356" width="10.28515625" style="1603"/>
    <col min="4357" max="4357" width="2.85546875" style="1603" customWidth="1"/>
    <col min="4358" max="4358" width="49.7109375" style="1603" customWidth="1"/>
    <col min="4359" max="4364" width="13.85546875" style="1603" customWidth="1"/>
    <col min="4365" max="4365" width="12.5703125" style="1603" customWidth="1"/>
    <col min="4366" max="4366" width="12.28515625" style="1603" customWidth="1"/>
    <col min="4367" max="4612" width="10.28515625" style="1603"/>
    <col min="4613" max="4613" width="2.85546875" style="1603" customWidth="1"/>
    <col min="4614" max="4614" width="49.7109375" style="1603" customWidth="1"/>
    <col min="4615" max="4620" width="13.85546875" style="1603" customWidth="1"/>
    <col min="4621" max="4621" width="12.5703125" style="1603" customWidth="1"/>
    <col min="4622" max="4622" width="12.28515625" style="1603" customWidth="1"/>
    <col min="4623" max="4868" width="10.28515625" style="1603"/>
    <col min="4869" max="4869" width="2.85546875" style="1603" customWidth="1"/>
    <col min="4870" max="4870" width="49.7109375" style="1603" customWidth="1"/>
    <col min="4871" max="4876" width="13.85546875" style="1603" customWidth="1"/>
    <col min="4877" max="4877" width="12.5703125" style="1603" customWidth="1"/>
    <col min="4878" max="4878" width="12.28515625" style="1603" customWidth="1"/>
    <col min="4879" max="5124" width="10.28515625" style="1603"/>
    <col min="5125" max="5125" width="2.85546875" style="1603" customWidth="1"/>
    <col min="5126" max="5126" width="49.7109375" style="1603" customWidth="1"/>
    <col min="5127" max="5132" width="13.85546875" style="1603" customWidth="1"/>
    <col min="5133" max="5133" width="12.5703125" style="1603" customWidth="1"/>
    <col min="5134" max="5134" width="12.28515625" style="1603" customWidth="1"/>
    <col min="5135" max="5380" width="10.28515625" style="1603"/>
    <col min="5381" max="5381" width="2.85546875" style="1603" customWidth="1"/>
    <col min="5382" max="5382" width="49.7109375" style="1603" customWidth="1"/>
    <col min="5383" max="5388" width="13.85546875" style="1603" customWidth="1"/>
    <col min="5389" max="5389" width="12.5703125" style="1603" customWidth="1"/>
    <col min="5390" max="5390" width="12.28515625" style="1603" customWidth="1"/>
    <col min="5391" max="5636" width="10.28515625" style="1603"/>
    <col min="5637" max="5637" width="2.85546875" style="1603" customWidth="1"/>
    <col min="5638" max="5638" width="49.7109375" style="1603" customWidth="1"/>
    <col min="5639" max="5644" width="13.85546875" style="1603" customWidth="1"/>
    <col min="5645" max="5645" width="12.5703125" style="1603" customWidth="1"/>
    <col min="5646" max="5646" width="12.28515625" style="1603" customWidth="1"/>
    <col min="5647" max="5892" width="10.28515625" style="1603"/>
    <col min="5893" max="5893" width="2.85546875" style="1603" customWidth="1"/>
    <col min="5894" max="5894" width="49.7109375" style="1603" customWidth="1"/>
    <col min="5895" max="5900" width="13.85546875" style="1603" customWidth="1"/>
    <col min="5901" max="5901" width="12.5703125" style="1603" customWidth="1"/>
    <col min="5902" max="5902" width="12.28515625" style="1603" customWidth="1"/>
    <col min="5903" max="6148" width="10.28515625" style="1603"/>
    <col min="6149" max="6149" width="2.85546875" style="1603" customWidth="1"/>
    <col min="6150" max="6150" width="49.7109375" style="1603" customWidth="1"/>
    <col min="6151" max="6156" width="13.85546875" style="1603" customWidth="1"/>
    <col min="6157" max="6157" width="12.5703125" style="1603" customWidth="1"/>
    <col min="6158" max="6158" width="12.28515625" style="1603" customWidth="1"/>
    <col min="6159" max="6404" width="10.28515625" style="1603"/>
    <col min="6405" max="6405" width="2.85546875" style="1603" customWidth="1"/>
    <col min="6406" max="6406" width="49.7109375" style="1603" customWidth="1"/>
    <col min="6407" max="6412" width="13.85546875" style="1603" customWidth="1"/>
    <col min="6413" max="6413" width="12.5703125" style="1603" customWidth="1"/>
    <col min="6414" max="6414" width="12.28515625" style="1603" customWidth="1"/>
    <col min="6415" max="6660" width="10.28515625" style="1603"/>
    <col min="6661" max="6661" width="2.85546875" style="1603" customWidth="1"/>
    <col min="6662" max="6662" width="49.7109375" style="1603" customWidth="1"/>
    <col min="6663" max="6668" width="13.85546875" style="1603" customWidth="1"/>
    <col min="6669" max="6669" width="12.5703125" style="1603" customWidth="1"/>
    <col min="6670" max="6670" width="12.28515625" style="1603" customWidth="1"/>
    <col min="6671" max="6916" width="10.28515625" style="1603"/>
    <col min="6917" max="6917" width="2.85546875" style="1603" customWidth="1"/>
    <col min="6918" max="6918" width="49.7109375" style="1603" customWidth="1"/>
    <col min="6919" max="6924" width="13.85546875" style="1603" customWidth="1"/>
    <col min="6925" max="6925" width="12.5703125" style="1603" customWidth="1"/>
    <col min="6926" max="6926" width="12.28515625" style="1603" customWidth="1"/>
    <col min="6927" max="7172" width="10.28515625" style="1603"/>
    <col min="7173" max="7173" width="2.85546875" style="1603" customWidth="1"/>
    <col min="7174" max="7174" width="49.7109375" style="1603" customWidth="1"/>
    <col min="7175" max="7180" width="13.85546875" style="1603" customWidth="1"/>
    <col min="7181" max="7181" width="12.5703125" style="1603" customWidth="1"/>
    <col min="7182" max="7182" width="12.28515625" style="1603" customWidth="1"/>
    <col min="7183" max="7428" width="10.28515625" style="1603"/>
    <col min="7429" max="7429" width="2.85546875" style="1603" customWidth="1"/>
    <col min="7430" max="7430" width="49.7109375" style="1603" customWidth="1"/>
    <col min="7431" max="7436" width="13.85546875" style="1603" customWidth="1"/>
    <col min="7437" max="7437" width="12.5703125" style="1603" customWidth="1"/>
    <col min="7438" max="7438" width="12.28515625" style="1603" customWidth="1"/>
    <col min="7439" max="7684" width="10.28515625" style="1603"/>
    <col min="7685" max="7685" width="2.85546875" style="1603" customWidth="1"/>
    <col min="7686" max="7686" width="49.7109375" style="1603" customWidth="1"/>
    <col min="7687" max="7692" width="13.85546875" style="1603" customWidth="1"/>
    <col min="7693" max="7693" width="12.5703125" style="1603" customWidth="1"/>
    <col min="7694" max="7694" width="12.28515625" style="1603" customWidth="1"/>
    <col min="7695" max="7940" width="10.28515625" style="1603"/>
    <col min="7941" max="7941" width="2.85546875" style="1603" customWidth="1"/>
    <col min="7942" max="7942" width="49.7109375" style="1603" customWidth="1"/>
    <col min="7943" max="7948" width="13.85546875" style="1603" customWidth="1"/>
    <col min="7949" max="7949" width="12.5703125" style="1603" customWidth="1"/>
    <col min="7950" max="7950" width="12.28515625" style="1603" customWidth="1"/>
    <col min="7951" max="8196" width="10.28515625" style="1603"/>
    <col min="8197" max="8197" width="2.85546875" style="1603" customWidth="1"/>
    <col min="8198" max="8198" width="49.7109375" style="1603" customWidth="1"/>
    <col min="8199" max="8204" width="13.85546875" style="1603" customWidth="1"/>
    <col min="8205" max="8205" width="12.5703125" style="1603" customWidth="1"/>
    <col min="8206" max="8206" width="12.28515625" style="1603" customWidth="1"/>
    <col min="8207" max="8452" width="10.28515625" style="1603"/>
    <col min="8453" max="8453" width="2.85546875" style="1603" customWidth="1"/>
    <col min="8454" max="8454" width="49.7109375" style="1603" customWidth="1"/>
    <col min="8455" max="8460" width="13.85546875" style="1603" customWidth="1"/>
    <col min="8461" max="8461" width="12.5703125" style="1603" customWidth="1"/>
    <col min="8462" max="8462" width="12.28515625" style="1603" customWidth="1"/>
    <col min="8463" max="8708" width="10.28515625" style="1603"/>
    <col min="8709" max="8709" width="2.85546875" style="1603" customWidth="1"/>
    <col min="8710" max="8710" width="49.7109375" style="1603" customWidth="1"/>
    <col min="8711" max="8716" width="13.85546875" style="1603" customWidth="1"/>
    <col min="8717" max="8717" width="12.5703125" style="1603" customWidth="1"/>
    <col min="8718" max="8718" width="12.28515625" style="1603" customWidth="1"/>
    <col min="8719" max="8964" width="10.28515625" style="1603"/>
    <col min="8965" max="8965" width="2.85546875" style="1603" customWidth="1"/>
    <col min="8966" max="8966" width="49.7109375" style="1603" customWidth="1"/>
    <col min="8967" max="8972" width="13.85546875" style="1603" customWidth="1"/>
    <col min="8973" max="8973" width="12.5703125" style="1603" customWidth="1"/>
    <col min="8974" max="8974" width="12.28515625" style="1603" customWidth="1"/>
    <col min="8975" max="9220" width="10.28515625" style="1603"/>
    <col min="9221" max="9221" width="2.85546875" style="1603" customWidth="1"/>
    <col min="9222" max="9222" width="49.7109375" style="1603" customWidth="1"/>
    <col min="9223" max="9228" width="13.85546875" style="1603" customWidth="1"/>
    <col min="9229" max="9229" width="12.5703125" style="1603" customWidth="1"/>
    <col min="9230" max="9230" width="12.28515625" style="1603" customWidth="1"/>
    <col min="9231" max="9476" width="10.28515625" style="1603"/>
    <col min="9477" max="9477" width="2.85546875" style="1603" customWidth="1"/>
    <col min="9478" max="9478" width="49.7109375" style="1603" customWidth="1"/>
    <col min="9479" max="9484" width="13.85546875" style="1603" customWidth="1"/>
    <col min="9485" max="9485" width="12.5703125" style="1603" customWidth="1"/>
    <col min="9486" max="9486" width="12.28515625" style="1603" customWidth="1"/>
    <col min="9487" max="9732" width="10.28515625" style="1603"/>
    <col min="9733" max="9733" width="2.85546875" style="1603" customWidth="1"/>
    <col min="9734" max="9734" width="49.7109375" style="1603" customWidth="1"/>
    <col min="9735" max="9740" width="13.85546875" style="1603" customWidth="1"/>
    <col min="9741" max="9741" width="12.5703125" style="1603" customWidth="1"/>
    <col min="9742" max="9742" width="12.28515625" style="1603" customWidth="1"/>
    <col min="9743" max="9988" width="10.28515625" style="1603"/>
    <col min="9989" max="9989" width="2.85546875" style="1603" customWidth="1"/>
    <col min="9990" max="9990" width="49.7109375" style="1603" customWidth="1"/>
    <col min="9991" max="9996" width="13.85546875" style="1603" customWidth="1"/>
    <col min="9997" max="9997" width="12.5703125" style="1603" customWidth="1"/>
    <col min="9998" max="9998" width="12.28515625" style="1603" customWidth="1"/>
    <col min="9999" max="10244" width="10.28515625" style="1603"/>
    <col min="10245" max="10245" width="2.85546875" style="1603" customWidth="1"/>
    <col min="10246" max="10246" width="49.7109375" style="1603" customWidth="1"/>
    <col min="10247" max="10252" width="13.85546875" style="1603" customWidth="1"/>
    <col min="10253" max="10253" width="12.5703125" style="1603" customWidth="1"/>
    <col min="10254" max="10254" width="12.28515625" style="1603" customWidth="1"/>
    <col min="10255" max="10500" width="10.28515625" style="1603"/>
    <col min="10501" max="10501" width="2.85546875" style="1603" customWidth="1"/>
    <col min="10502" max="10502" width="49.7109375" style="1603" customWidth="1"/>
    <col min="10503" max="10508" width="13.85546875" style="1603" customWidth="1"/>
    <col min="10509" max="10509" width="12.5703125" style="1603" customWidth="1"/>
    <col min="10510" max="10510" width="12.28515625" style="1603" customWidth="1"/>
    <col min="10511" max="10756" width="10.28515625" style="1603"/>
    <col min="10757" max="10757" width="2.85546875" style="1603" customWidth="1"/>
    <col min="10758" max="10758" width="49.7109375" style="1603" customWidth="1"/>
    <col min="10759" max="10764" width="13.85546875" style="1603" customWidth="1"/>
    <col min="10765" max="10765" width="12.5703125" style="1603" customWidth="1"/>
    <col min="10766" max="10766" width="12.28515625" style="1603" customWidth="1"/>
    <col min="10767" max="11012" width="10.28515625" style="1603"/>
    <col min="11013" max="11013" width="2.85546875" style="1603" customWidth="1"/>
    <col min="11014" max="11014" width="49.7109375" style="1603" customWidth="1"/>
    <col min="11015" max="11020" width="13.85546875" style="1603" customWidth="1"/>
    <col min="11021" max="11021" width="12.5703125" style="1603" customWidth="1"/>
    <col min="11022" max="11022" width="12.28515625" style="1603" customWidth="1"/>
    <col min="11023" max="11268" width="10.28515625" style="1603"/>
    <col min="11269" max="11269" width="2.85546875" style="1603" customWidth="1"/>
    <col min="11270" max="11270" width="49.7109375" style="1603" customWidth="1"/>
    <col min="11271" max="11276" width="13.85546875" style="1603" customWidth="1"/>
    <col min="11277" max="11277" width="12.5703125" style="1603" customWidth="1"/>
    <col min="11278" max="11278" width="12.28515625" style="1603" customWidth="1"/>
    <col min="11279" max="11524" width="10.28515625" style="1603"/>
    <col min="11525" max="11525" width="2.85546875" style="1603" customWidth="1"/>
    <col min="11526" max="11526" width="49.7109375" style="1603" customWidth="1"/>
    <col min="11527" max="11532" width="13.85546875" style="1603" customWidth="1"/>
    <col min="11533" max="11533" width="12.5703125" style="1603" customWidth="1"/>
    <col min="11534" max="11534" width="12.28515625" style="1603" customWidth="1"/>
    <col min="11535" max="11780" width="10.28515625" style="1603"/>
    <col min="11781" max="11781" width="2.85546875" style="1603" customWidth="1"/>
    <col min="11782" max="11782" width="49.7109375" style="1603" customWidth="1"/>
    <col min="11783" max="11788" width="13.85546875" style="1603" customWidth="1"/>
    <col min="11789" max="11789" width="12.5703125" style="1603" customWidth="1"/>
    <col min="11790" max="11790" width="12.28515625" style="1603" customWidth="1"/>
    <col min="11791" max="12036" width="10.28515625" style="1603"/>
    <col min="12037" max="12037" width="2.85546875" style="1603" customWidth="1"/>
    <col min="12038" max="12038" width="49.7109375" style="1603" customWidth="1"/>
    <col min="12039" max="12044" width="13.85546875" style="1603" customWidth="1"/>
    <col min="12045" max="12045" width="12.5703125" style="1603" customWidth="1"/>
    <col min="12046" max="12046" width="12.28515625" style="1603" customWidth="1"/>
    <col min="12047" max="12292" width="10.28515625" style="1603"/>
    <col min="12293" max="12293" width="2.85546875" style="1603" customWidth="1"/>
    <col min="12294" max="12294" width="49.7109375" style="1603" customWidth="1"/>
    <col min="12295" max="12300" width="13.85546875" style="1603" customWidth="1"/>
    <col min="12301" max="12301" width="12.5703125" style="1603" customWidth="1"/>
    <col min="12302" max="12302" width="12.28515625" style="1603" customWidth="1"/>
    <col min="12303" max="12548" width="10.28515625" style="1603"/>
    <col min="12549" max="12549" width="2.85546875" style="1603" customWidth="1"/>
    <col min="12550" max="12550" width="49.7109375" style="1603" customWidth="1"/>
    <col min="12551" max="12556" width="13.85546875" style="1603" customWidth="1"/>
    <col min="12557" max="12557" width="12.5703125" style="1603" customWidth="1"/>
    <col min="12558" max="12558" width="12.28515625" style="1603" customWidth="1"/>
    <col min="12559" max="12804" width="10.28515625" style="1603"/>
    <col min="12805" max="12805" width="2.85546875" style="1603" customWidth="1"/>
    <col min="12806" max="12806" width="49.7109375" style="1603" customWidth="1"/>
    <col min="12807" max="12812" width="13.85546875" style="1603" customWidth="1"/>
    <col min="12813" max="12813" width="12.5703125" style="1603" customWidth="1"/>
    <col min="12814" max="12814" width="12.28515625" style="1603" customWidth="1"/>
    <col min="12815" max="13060" width="10.28515625" style="1603"/>
    <col min="13061" max="13061" width="2.85546875" style="1603" customWidth="1"/>
    <col min="13062" max="13062" width="49.7109375" style="1603" customWidth="1"/>
    <col min="13063" max="13068" width="13.85546875" style="1603" customWidth="1"/>
    <col min="13069" max="13069" width="12.5703125" style="1603" customWidth="1"/>
    <col min="13070" max="13070" width="12.28515625" style="1603" customWidth="1"/>
    <col min="13071" max="13316" width="10.28515625" style="1603"/>
    <col min="13317" max="13317" width="2.85546875" style="1603" customWidth="1"/>
    <col min="13318" max="13318" width="49.7109375" style="1603" customWidth="1"/>
    <col min="13319" max="13324" width="13.85546875" style="1603" customWidth="1"/>
    <col min="13325" max="13325" width="12.5703125" style="1603" customWidth="1"/>
    <col min="13326" max="13326" width="12.28515625" style="1603" customWidth="1"/>
    <col min="13327" max="13572" width="10.28515625" style="1603"/>
    <col min="13573" max="13573" width="2.85546875" style="1603" customWidth="1"/>
    <col min="13574" max="13574" width="49.7109375" style="1603" customWidth="1"/>
    <col min="13575" max="13580" width="13.85546875" style="1603" customWidth="1"/>
    <col min="13581" max="13581" width="12.5703125" style="1603" customWidth="1"/>
    <col min="13582" max="13582" width="12.28515625" style="1603" customWidth="1"/>
    <col min="13583" max="13828" width="10.28515625" style="1603"/>
    <col min="13829" max="13829" width="2.85546875" style="1603" customWidth="1"/>
    <col min="13830" max="13830" width="49.7109375" style="1603" customWidth="1"/>
    <col min="13831" max="13836" width="13.85546875" style="1603" customWidth="1"/>
    <col min="13837" max="13837" width="12.5703125" style="1603" customWidth="1"/>
    <col min="13838" max="13838" width="12.28515625" style="1603" customWidth="1"/>
    <col min="13839" max="14084" width="10.28515625" style="1603"/>
    <col min="14085" max="14085" width="2.85546875" style="1603" customWidth="1"/>
    <col min="14086" max="14086" width="49.7109375" style="1603" customWidth="1"/>
    <col min="14087" max="14092" width="13.85546875" style="1603" customWidth="1"/>
    <col min="14093" max="14093" width="12.5703125" style="1603" customWidth="1"/>
    <col min="14094" max="14094" width="12.28515625" style="1603" customWidth="1"/>
    <col min="14095" max="14340" width="10.28515625" style="1603"/>
    <col min="14341" max="14341" width="2.85546875" style="1603" customWidth="1"/>
    <col min="14342" max="14342" width="49.7109375" style="1603" customWidth="1"/>
    <col min="14343" max="14348" width="13.85546875" style="1603" customWidth="1"/>
    <col min="14349" max="14349" width="12.5703125" style="1603" customWidth="1"/>
    <col min="14350" max="14350" width="12.28515625" style="1603" customWidth="1"/>
    <col min="14351" max="14596" width="10.28515625" style="1603"/>
    <col min="14597" max="14597" width="2.85546875" style="1603" customWidth="1"/>
    <col min="14598" max="14598" width="49.7109375" style="1603" customWidth="1"/>
    <col min="14599" max="14604" width="13.85546875" style="1603" customWidth="1"/>
    <col min="14605" max="14605" width="12.5703125" style="1603" customWidth="1"/>
    <col min="14606" max="14606" width="12.28515625" style="1603" customWidth="1"/>
    <col min="14607" max="14852" width="10.28515625" style="1603"/>
    <col min="14853" max="14853" width="2.85546875" style="1603" customWidth="1"/>
    <col min="14854" max="14854" width="49.7109375" style="1603" customWidth="1"/>
    <col min="14855" max="14860" width="13.85546875" style="1603" customWidth="1"/>
    <col min="14861" max="14861" width="12.5703125" style="1603" customWidth="1"/>
    <col min="14862" max="14862" width="12.28515625" style="1603" customWidth="1"/>
    <col min="14863" max="15108" width="10.28515625" style="1603"/>
    <col min="15109" max="15109" width="2.85546875" style="1603" customWidth="1"/>
    <col min="15110" max="15110" width="49.7109375" style="1603" customWidth="1"/>
    <col min="15111" max="15116" width="13.85546875" style="1603" customWidth="1"/>
    <col min="15117" max="15117" width="12.5703125" style="1603" customWidth="1"/>
    <col min="15118" max="15118" width="12.28515625" style="1603" customWidth="1"/>
    <col min="15119" max="15364" width="10.28515625" style="1603"/>
    <col min="15365" max="15365" width="2.85546875" style="1603" customWidth="1"/>
    <col min="15366" max="15366" width="49.7109375" style="1603" customWidth="1"/>
    <col min="15367" max="15372" width="13.85546875" style="1603" customWidth="1"/>
    <col min="15373" max="15373" width="12.5703125" style="1603" customWidth="1"/>
    <col min="15374" max="15374" width="12.28515625" style="1603" customWidth="1"/>
    <col min="15375" max="15620" width="10.28515625" style="1603"/>
    <col min="15621" max="15621" width="2.85546875" style="1603" customWidth="1"/>
    <col min="15622" max="15622" width="49.7109375" style="1603" customWidth="1"/>
    <col min="15623" max="15628" width="13.85546875" style="1603" customWidth="1"/>
    <col min="15629" max="15629" width="12.5703125" style="1603" customWidth="1"/>
    <col min="15630" max="15630" width="12.28515625" style="1603" customWidth="1"/>
    <col min="15631" max="15876" width="10.28515625" style="1603"/>
    <col min="15877" max="15877" width="2.85546875" style="1603" customWidth="1"/>
    <col min="15878" max="15878" width="49.7109375" style="1603" customWidth="1"/>
    <col min="15879" max="15884" width="13.85546875" style="1603" customWidth="1"/>
    <col min="15885" max="15885" width="12.5703125" style="1603" customWidth="1"/>
    <col min="15886" max="15886" width="12.28515625" style="1603" customWidth="1"/>
    <col min="15887" max="16132" width="10.28515625" style="1603"/>
    <col min="16133" max="16133" width="2.85546875" style="1603" customWidth="1"/>
    <col min="16134" max="16134" width="49.7109375" style="1603" customWidth="1"/>
    <col min="16135" max="16140" width="13.85546875" style="1603" customWidth="1"/>
    <col min="16141" max="16141" width="12.5703125" style="1603" customWidth="1"/>
    <col min="16142" max="16142" width="12.28515625" style="1603" customWidth="1"/>
    <col min="16143" max="16384" width="10.28515625" style="1603"/>
  </cols>
  <sheetData>
    <row r="1" spans="2:18" ht="42.95" customHeight="1" x14ac:dyDescent="0.2"/>
    <row r="2" spans="2:18" ht="21" customHeight="1" x14ac:dyDescent="0.25">
      <c r="B2" s="1721" t="s">
        <v>2222</v>
      </c>
      <c r="C2" s="1721"/>
      <c r="D2" s="1721"/>
      <c r="E2" s="1721"/>
      <c r="F2" s="1721"/>
      <c r="G2" s="1721"/>
      <c r="H2" s="1721"/>
      <c r="I2" s="1721"/>
      <c r="J2" s="1721"/>
      <c r="K2" s="1721"/>
      <c r="L2" s="1721"/>
      <c r="M2" s="1721"/>
      <c r="N2" s="1721"/>
      <c r="O2" s="1721"/>
      <c r="P2" s="1606"/>
      <c r="Q2" s="1606"/>
      <c r="R2" s="1" t="s">
        <v>16</v>
      </c>
    </row>
    <row r="3" spans="2:18" ht="24.75" customHeight="1" x14ac:dyDescent="0.25">
      <c r="B3" s="1713" t="s">
        <v>2223</v>
      </c>
      <c r="C3" s="1713"/>
      <c r="D3" s="1713"/>
      <c r="E3" s="1713"/>
      <c r="F3" s="1713"/>
      <c r="G3" s="1713"/>
      <c r="H3" s="1713"/>
      <c r="I3" s="1713"/>
      <c r="J3" s="1713"/>
      <c r="K3" s="1713"/>
      <c r="L3" s="1713"/>
      <c r="M3" s="1713"/>
      <c r="N3" s="1713"/>
      <c r="O3" s="1713"/>
      <c r="P3" s="1225"/>
      <c r="Q3" s="1225"/>
    </row>
    <row r="4" spans="2:18" ht="19.5" customHeight="1" x14ac:dyDescent="0.25">
      <c r="B4" s="1751" t="s">
        <v>2209</v>
      </c>
      <c r="C4" s="1751"/>
      <c r="D4" s="1751"/>
      <c r="E4" s="1751"/>
      <c r="F4" s="1751"/>
      <c r="G4" s="1751"/>
      <c r="H4" s="1751"/>
      <c r="I4" s="1751"/>
      <c r="J4" s="1751"/>
      <c r="K4" s="1751"/>
      <c r="L4" s="1751"/>
      <c r="M4" s="1751"/>
      <c r="N4" s="1751"/>
      <c r="O4" s="1751"/>
      <c r="P4" s="1210"/>
      <c r="Q4" s="1210"/>
    </row>
    <row r="5" spans="2:18" ht="14.25" customHeight="1" thickBot="1" x14ac:dyDescent="0.3">
      <c r="B5" s="1751" t="s">
        <v>2224</v>
      </c>
      <c r="C5" s="1751"/>
      <c r="D5" s="1751"/>
      <c r="E5" s="1751"/>
      <c r="F5" s="1751"/>
      <c r="G5" s="1751"/>
      <c r="H5" s="1751"/>
      <c r="I5" s="1751"/>
      <c r="J5" s="1751"/>
      <c r="K5" s="1751"/>
      <c r="L5" s="1751"/>
      <c r="M5" s="1751"/>
      <c r="N5" s="1751"/>
      <c r="O5" s="1751"/>
      <c r="P5" s="1210"/>
      <c r="Q5" s="1210"/>
    </row>
    <row r="6" spans="2:18" ht="16.5" customHeight="1" x14ac:dyDescent="0.2">
      <c r="B6" s="1534"/>
      <c r="C6" s="1534"/>
      <c r="D6" s="1534"/>
      <c r="E6" s="1534"/>
      <c r="F6" s="1534"/>
      <c r="G6" s="1534"/>
      <c r="H6" s="1584"/>
      <c r="I6" s="1607"/>
      <c r="J6" s="1608"/>
      <c r="K6" s="1608"/>
      <c r="L6" s="1608"/>
      <c r="M6" s="1178"/>
      <c r="N6" s="1178"/>
      <c r="O6" s="1178"/>
      <c r="P6" s="1178"/>
      <c r="Q6" s="1178"/>
    </row>
    <row r="7" spans="2:18" ht="15" customHeight="1" x14ac:dyDescent="0.25">
      <c r="B7" s="1850" t="s">
        <v>2124</v>
      </c>
      <c r="C7" s="1850"/>
      <c r="D7" s="1706" t="s">
        <v>2564</v>
      </c>
      <c r="E7" s="1706" t="s">
        <v>2559</v>
      </c>
      <c r="F7" s="1706" t="s">
        <v>2561</v>
      </c>
      <c r="G7" s="1706" t="s">
        <v>2566</v>
      </c>
      <c r="H7" s="1706" t="s">
        <v>2163</v>
      </c>
      <c r="I7" s="1706" t="s">
        <v>2164</v>
      </c>
      <c r="J7" s="1706" t="s">
        <v>2165</v>
      </c>
      <c r="K7" s="1706" t="s">
        <v>2166</v>
      </c>
      <c r="L7" s="1706" t="s">
        <v>2558</v>
      </c>
      <c r="M7" s="1706" t="s">
        <v>2168</v>
      </c>
      <c r="N7" s="1706" t="s">
        <v>2169</v>
      </c>
      <c r="O7" s="1706" t="s">
        <v>2170</v>
      </c>
      <c r="P7" s="1706" t="s">
        <v>2171</v>
      </c>
      <c r="Q7" s="1706" t="s">
        <v>2172</v>
      </c>
    </row>
    <row r="8" spans="2:18" ht="15" customHeight="1" x14ac:dyDescent="0.25">
      <c r="B8" s="1864"/>
      <c r="C8" s="1864"/>
      <c r="D8" s="1706" t="s">
        <v>2565</v>
      </c>
      <c r="E8" s="1706" t="s">
        <v>2560</v>
      </c>
      <c r="F8" s="1706" t="s">
        <v>2562</v>
      </c>
      <c r="G8" s="1706" t="s">
        <v>2563</v>
      </c>
      <c r="H8" s="1706" t="s">
        <v>2182</v>
      </c>
      <c r="I8" s="1706" t="s">
        <v>2183</v>
      </c>
      <c r="J8" s="1706" t="s">
        <v>2184</v>
      </c>
      <c r="K8" s="1706" t="s">
        <v>2552</v>
      </c>
      <c r="L8" s="1706" t="s">
        <v>2553</v>
      </c>
      <c r="M8" s="1706" t="s">
        <v>2554</v>
      </c>
      <c r="N8" s="1706" t="s">
        <v>2555</v>
      </c>
      <c r="O8" s="1706" t="s">
        <v>2556</v>
      </c>
      <c r="P8" s="1706" t="s">
        <v>2557</v>
      </c>
      <c r="Q8" s="1706"/>
    </row>
    <row r="9" spans="2:18" ht="18" customHeight="1" x14ac:dyDescent="0.25">
      <c r="B9" s="1609"/>
      <c r="C9" s="1609"/>
      <c r="D9" s="1610"/>
      <c r="E9" s="1610"/>
      <c r="F9" s="1610"/>
      <c r="G9" s="1610"/>
      <c r="H9" s="1610"/>
      <c r="I9" s="1610"/>
      <c r="J9" s="1610"/>
      <c r="K9" s="1610"/>
      <c r="L9" s="1547"/>
      <c r="M9" s="1547"/>
      <c r="N9" s="1547"/>
      <c r="O9" s="1547"/>
      <c r="P9" s="1547"/>
      <c r="Q9" s="1547"/>
    </row>
    <row r="10" spans="2:18" ht="18" customHeight="1" x14ac:dyDescent="0.25">
      <c r="B10" s="1880" t="s">
        <v>2211</v>
      </c>
      <c r="C10" s="1880"/>
      <c r="D10" s="1880"/>
      <c r="E10" s="1880"/>
      <c r="F10" s="1880"/>
      <c r="G10" s="1880"/>
      <c r="H10" s="1880"/>
      <c r="I10" s="1880"/>
      <c r="J10" s="1880"/>
      <c r="K10" s="1880"/>
      <c r="L10" s="1880"/>
      <c r="M10" s="1880"/>
      <c r="N10" s="1880"/>
      <c r="O10" s="1880"/>
      <c r="P10" s="1880"/>
      <c r="Q10" s="1611"/>
    </row>
    <row r="11" spans="2:18" ht="18" customHeight="1" x14ac:dyDescent="0.25">
      <c r="B11" s="1586"/>
      <c r="C11" s="1547"/>
      <c r="D11" s="1547"/>
      <c r="E11" s="1547"/>
      <c r="F11" s="1547"/>
      <c r="G11" s="1585"/>
      <c r="H11" s="1612"/>
      <c r="I11" s="1612"/>
      <c r="J11" s="1612"/>
      <c r="K11" s="1612"/>
      <c r="L11" s="1587"/>
      <c r="M11" s="1587"/>
      <c r="N11" s="1587"/>
      <c r="O11" s="1587"/>
      <c r="P11" s="1587"/>
      <c r="Q11" s="1587"/>
    </row>
    <row r="12" spans="2:18" ht="18" customHeight="1" x14ac:dyDescent="0.25">
      <c r="B12" s="1370" t="s">
        <v>2225</v>
      </c>
      <c r="C12" s="1370"/>
      <c r="D12" s="1590"/>
      <c r="E12" s="1590"/>
      <c r="F12" s="1590"/>
      <c r="G12" s="1613"/>
      <c r="H12" s="1614"/>
      <c r="I12" s="1614"/>
      <c r="J12" s="1614"/>
      <c r="K12" s="1614"/>
      <c r="L12" s="1614"/>
      <c r="M12" s="1614"/>
      <c r="N12" s="1614"/>
      <c r="O12" s="1614"/>
      <c r="P12" s="1614"/>
      <c r="Q12" s="1614"/>
    </row>
    <row r="13" spans="2:18" ht="18" customHeight="1" x14ac:dyDescent="0.25">
      <c r="B13" s="1615" t="s">
        <v>732</v>
      </c>
      <c r="C13" s="1219" t="s">
        <v>2213</v>
      </c>
      <c r="D13" s="1592">
        <v>21241.3</v>
      </c>
      <c r="E13" s="1592">
        <v>22821.65</v>
      </c>
      <c r="F13" s="1592">
        <v>24850.49</v>
      </c>
      <c r="G13" s="1592">
        <v>25481.69</v>
      </c>
      <c r="H13" s="1592">
        <v>26483.119999999999</v>
      </c>
      <c r="I13" s="1592">
        <v>27047.21</v>
      </c>
      <c r="J13" s="1592">
        <v>27688.23</v>
      </c>
      <c r="K13" s="1592">
        <v>29269.23</v>
      </c>
      <c r="L13" s="1592">
        <v>30422.44</v>
      </c>
      <c r="M13" s="1592">
        <v>31313.82</v>
      </c>
      <c r="N13" s="1592">
        <v>31911.91</v>
      </c>
      <c r="O13" s="1592">
        <v>32811.83</v>
      </c>
      <c r="P13" s="1592">
        <v>33727.279999999999</v>
      </c>
      <c r="Q13" s="1592">
        <v>34648.03</v>
      </c>
    </row>
    <row r="14" spans="2:18" ht="18" customHeight="1" x14ac:dyDescent="0.25">
      <c r="B14" s="1615" t="s">
        <v>734</v>
      </c>
      <c r="C14" s="1219" t="s">
        <v>2214</v>
      </c>
      <c r="D14" s="1592">
        <v>17304.259999999998</v>
      </c>
      <c r="E14" s="1592">
        <v>18591.7</v>
      </c>
      <c r="F14" s="1592">
        <v>20244.5</v>
      </c>
      <c r="G14" s="1592">
        <v>20758.71</v>
      </c>
      <c r="H14" s="1592">
        <v>21574.53</v>
      </c>
      <c r="I14" s="1592">
        <v>22034.07</v>
      </c>
      <c r="J14" s="1592">
        <v>22556.28</v>
      </c>
      <c r="K14" s="1592">
        <v>23844.240000000002</v>
      </c>
      <c r="L14" s="1592">
        <v>24783.7</v>
      </c>
      <c r="M14" s="1592">
        <v>25509.86</v>
      </c>
      <c r="N14" s="1592">
        <v>25997.1</v>
      </c>
      <c r="O14" s="1592">
        <v>26730.22</v>
      </c>
      <c r="P14" s="1592">
        <v>27475.99</v>
      </c>
      <c r="Q14" s="1592">
        <v>28226.080000000002</v>
      </c>
    </row>
    <row r="15" spans="2:18" ht="18" customHeight="1" x14ac:dyDescent="0.25">
      <c r="B15" s="1615" t="s">
        <v>736</v>
      </c>
      <c r="C15" s="1219" t="s">
        <v>2144</v>
      </c>
      <c r="D15" s="1592">
        <v>12744.75</v>
      </c>
      <c r="E15" s="1592">
        <v>13692.96</v>
      </c>
      <c r="F15" s="1592">
        <v>14910.26</v>
      </c>
      <c r="G15" s="1592">
        <v>15288.98</v>
      </c>
      <c r="H15" s="1592">
        <v>15889.84</v>
      </c>
      <c r="I15" s="1592">
        <v>16228.29</v>
      </c>
      <c r="J15" s="1592">
        <v>16612.900000000001</v>
      </c>
      <c r="K15" s="1592">
        <v>17561.5</v>
      </c>
      <c r="L15" s="1592">
        <v>18253.419999999998</v>
      </c>
      <c r="M15" s="1592">
        <v>18788.25</v>
      </c>
      <c r="N15" s="1592">
        <v>19147.11</v>
      </c>
      <c r="O15" s="1592">
        <v>19687.060000000001</v>
      </c>
      <c r="P15" s="1592">
        <v>20236.330000000002</v>
      </c>
      <c r="Q15" s="1592">
        <v>20788.78</v>
      </c>
    </row>
    <row r="16" spans="2:18" ht="18" customHeight="1" x14ac:dyDescent="0.25">
      <c r="B16" s="1615" t="s">
        <v>779</v>
      </c>
      <c r="C16" s="1219" t="s">
        <v>2145</v>
      </c>
      <c r="D16" s="1592">
        <v>10382.549999999999</v>
      </c>
      <c r="E16" s="1592">
        <v>11155.01</v>
      </c>
      <c r="F16" s="1592">
        <v>12146.69</v>
      </c>
      <c r="G16" s="1592">
        <v>12455.22</v>
      </c>
      <c r="H16" s="1592">
        <v>12944.71</v>
      </c>
      <c r="I16" s="1592">
        <v>13220.43</v>
      </c>
      <c r="J16" s="1592">
        <v>13533.75</v>
      </c>
      <c r="K16" s="1592">
        <v>14306.53</v>
      </c>
      <c r="L16" s="1592">
        <v>14870.21</v>
      </c>
      <c r="M16" s="1592">
        <v>15305.91</v>
      </c>
      <c r="N16" s="1592">
        <v>15598.25</v>
      </c>
      <c r="O16" s="1592">
        <v>16038.12</v>
      </c>
      <c r="P16" s="1592">
        <v>16485.580000000002</v>
      </c>
      <c r="Q16" s="1616">
        <v>16935.64</v>
      </c>
    </row>
    <row r="17" spans="2:17" ht="18" customHeight="1" x14ac:dyDescent="0.25">
      <c r="B17" s="1617" t="s">
        <v>2216</v>
      </c>
      <c r="C17" s="1370"/>
      <c r="D17" s="1593"/>
      <c r="E17" s="1593"/>
      <c r="F17" s="1593"/>
      <c r="G17" s="1618"/>
      <c r="H17" s="1619"/>
      <c r="I17" s="1619"/>
      <c r="J17" s="1619"/>
      <c r="K17" s="1619"/>
      <c r="L17" s="1619"/>
      <c r="M17" s="1619"/>
      <c r="N17" s="1619"/>
      <c r="O17" s="1619"/>
      <c r="P17" s="1619"/>
      <c r="Q17" s="1619"/>
    </row>
    <row r="18" spans="2:17" ht="18" customHeight="1" x14ac:dyDescent="0.25">
      <c r="B18" s="1615" t="s">
        <v>732</v>
      </c>
      <c r="C18" s="1219" t="s">
        <v>2217</v>
      </c>
      <c r="D18" s="1592">
        <v>10620.64</v>
      </c>
      <c r="E18" s="1592">
        <v>11410.82</v>
      </c>
      <c r="F18" s="1592">
        <v>12425.24</v>
      </c>
      <c r="G18" s="1592">
        <v>12740.84</v>
      </c>
      <c r="H18" s="1592">
        <v>13241.56</v>
      </c>
      <c r="I18" s="1616">
        <v>13523.61</v>
      </c>
      <c r="J18" s="1616">
        <v>13844.12</v>
      </c>
      <c r="K18" s="1616">
        <v>14634.62</v>
      </c>
      <c r="L18" s="1616">
        <v>15211.22</v>
      </c>
      <c r="M18" s="1616">
        <v>15656.91</v>
      </c>
      <c r="N18" s="1616">
        <v>15955.96</v>
      </c>
      <c r="O18" s="1616">
        <v>16405.919999999998</v>
      </c>
      <c r="P18" s="1616">
        <v>16863.650000000001</v>
      </c>
      <c r="Q18" s="1616">
        <v>17324.03</v>
      </c>
    </row>
    <row r="19" spans="2:17" ht="18" customHeight="1" x14ac:dyDescent="0.25">
      <c r="B19" s="1615" t="s">
        <v>734</v>
      </c>
      <c r="C19" s="1219" t="s">
        <v>2218</v>
      </c>
      <c r="D19" s="1592">
        <v>8652.14</v>
      </c>
      <c r="E19" s="1592">
        <v>9295.86</v>
      </c>
      <c r="F19" s="1592">
        <v>10122.26</v>
      </c>
      <c r="G19" s="1592">
        <v>10379.370000000001</v>
      </c>
      <c r="H19" s="1592">
        <v>10787.28</v>
      </c>
      <c r="I19" s="1616">
        <v>11017.05</v>
      </c>
      <c r="J19" s="1616">
        <v>11278.15</v>
      </c>
      <c r="K19" s="1616">
        <v>11922.13</v>
      </c>
      <c r="L19" s="1616">
        <v>12391.86</v>
      </c>
      <c r="M19" s="1616">
        <v>12754.94</v>
      </c>
      <c r="N19" s="1616">
        <v>12998.56</v>
      </c>
      <c r="O19" s="1616">
        <v>13365.12</v>
      </c>
      <c r="P19" s="1616">
        <v>13738.01</v>
      </c>
      <c r="Q19" s="1616">
        <v>14113.06</v>
      </c>
    </row>
    <row r="20" spans="2:17" ht="18" customHeight="1" x14ac:dyDescent="0.25">
      <c r="B20" s="1620" t="s">
        <v>2226</v>
      </c>
      <c r="C20" s="1620"/>
      <c r="D20" s="1621"/>
      <c r="E20" s="1621"/>
      <c r="F20" s="1621"/>
      <c r="G20" s="1621"/>
      <c r="H20" s="1621"/>
      <c r="I20" s="1621"/>
      <c r="J20" s="1621"/>
      <c r="K20" s="1621"/>
      <c r="L20" s="1621"/>
      <c r="M20" s="1621"/>
      <c r="N20" s="1621"/>
      <c r="O20" s="1621"/>
      <c r="P20" s="1621"/>
      <c r="Q20" s="1621"/>
    </row>
    <row r="21" spans="2:17" ht="18" customHeight="1" x14ac:dyDescent="0.25">
      <c r="B21" s="1615"/>
      <c r="C21" s="1219"/>
      <c r="D21" s="1592"/>
      <c r="E21" s="1592"/>
      <c r="F21" s="1592"/>
      <c r="G21" s="1592"/>
      <c r="H21" s="1592"/>
      <c r="I21" s="1622"/>
      <c r="J21" s="1622"/>
      <c r="K21" s="1622"/>
      <c r="L21" s="1622"/>
      <c r="M21" s="1622"/>
      <c r="N21" s="1622"/>
      <c r="O21" s="1622"/>
      <c r="P21" s="1622"/>
      <c r="Q21" s="1622"/>
    </row>
    <row r="22" spans="2:17" ht="18" customHeight="1" x14ac:dyDescent="0.25">
      <c r="B22" s="1623" t="s">
        <v>2227</v>
      </c>
      <c r="C22" s="1617"/>
      <c r="D22" s="1593"/>
      <c r="E22" s="1593"/>
      <c r="F22" s="1593"/>
      <c r="G22" s="1618"/>
      <c r="H22" s="1619"/>
      <c r="I22" s="1619"/>
      <c r="J22" s="1619"/>
      <c r="K22" s="1619"/>
      <c r="L22" s="1619"/>
      <c r="M22" s="1619"/>
      <c r="N22" s="1619"/>
      <c r="O22" s="1619"/>
      <c r="P22" s="1619"/>
      <c r="Q22" s="1619"/>
    </row>
    <row r="23" spans="2:17" ht="18" customHeight="1" x14ac:dyDescent="0.25">
      <c r="B23" s="1615" t="s">
        <v>732</v>
      </c>
      <c r="C23" s="1219" t="s">
        <v>2213</v>
      </c>
      <c r="D23" s="1592">
        <v>15254.98</v>
      </c>
      <c r="E23" s="1592">
        <v>16389.95</v>
      </c>
      <c r="F23" s="1592">
        <v>17847.02</v>
      </c>
      <c r="G23" s="1592">
        <v>18300.330000000002</v>
      </c>
      <c r="H23" s="1592">
        <v>19019.53</v>
      </c>
      <c r="I23" s="1592">
        <v>19424.650000000001</v>
      </c>
      <c r="J23" s="1592">
        <v>19885.009999999998</v>
      </c>
      <c r="K23" s="1592">
        <v>21020.44</v>
      </c>
      <c r="L23" s="1592">
        <v>21848.65</v>
      </c>
      <c r="M23" s="1592">
        <v>22488.82</v>
      </c>
      <c r="N23" s="1592">
        <v>22918.36</v>
      </c>
      <c r="O23" s="1592">
        <v>23564.66</v>
      </c>
      <c r="P23" s="1592">
        <v>24222.11</v>
      </c>
      <c r="Q23" s="1592">
        <v>24883.37</v>
      </c>
    </row>
    <row r="24" spans="2:17" ht="18" customHeight="1" x14ac:dyDescent="0.25">
      <c r="B24" s="1615" t="s">
        <v>734</v>
      </c>
      <c r="C24" s="1219" t="s">
        <v>2214</v>
      </c>
      <c r="D24" s="1592">
        <v>11821.77</v>
      </c>
      <c r="E24" s="1592">
        <v>12701.31</v>
      </c>
      <c r="F24" s="1592">
        <v>13830.46</v>
      </c>
      <c r="G24" s="1592">
        <v>14181.75</v>
      </c>
      <c r="H24" s="1592">
        <v>14739.09</v>
      </c>
      <c r="I24" s="1592">
        <v>15053.03</v>
      </c>
      <c r="J24" s="1592">
        <v>15409.79</v>
      </c>
      <c r="K24" s="1592">
        <v>16289.69</v>
      </c>
      <c r="L24" s="1616">
        <v>16931.5</v>
      </c>
      <c r="M24" s="1616">
        <v>17427.59</v>
      </c>
      <c r="N24" s="1616">
        <v>17760.46</v>
      </c>
      <c r="O24" s="1616">
        <v>18261.3</v>
      </c>
      <c r="P24" s="1616">
        <v>18770.79</v>
      </c>
      <c r="Q24" s="1616">
        <v>19283.23</v>
      </c>
    </row>
    <row r="25" spans="2:17" ht="18" customHeight="1" x14ac:dyDescent="0.25">
      <c r="B25" s="1615" t="s">
        <v>736</v>
      </c>
      <c r="C25" s="1219" t="s">
        <v>2144</v>
      </c>
      <c r="D25" s="1592">
        <v>3530.32</v>
      </c>
      <c r="E25" s="1592">
        <v>3792.98</v>
      </c>
      <c r="F25" s="1592">
        <v>4130.18</v>
      </c>
      <c r="G25" s="1592">
        <v>4235.09</v>
      </c>
      <c r="H25" s="1592">
        <v>4401.53</v>
      </c>
      <c r="I25" s="1592">
        <v>4495.28</v>
      </c>
      <c r="J25" s="1592">
        <v>4601.82</v>
      </c>
      <c r="K25" s="1592">
        <v>4864.58</v>
      </c>
      <c r="L25" s="1592">
        <v>5056.24</v>
      </c>
      <c r="M25" s="1592">
        <v>5204.3900000000003</v>
      </c>
      <c r="N25" s="1592">
        <v>5303.79</v>
      </c>
      <c r="O25" s="1592">
        <v>5453.36</v>
      </c>
      <c r="P25" s="1592">
        <v>5605.51</v>
      </c>
      <c r="Q25" s="1592">
        <v>5758.54</v>
      </c>
    </row>
    <row r="26" spans="2:17" ht="18" customHeight="1" x14ac:dyDescent="0.25">
      <c r="B26" s="1615" t="s">
        <v>779</v>
      </c>
      <c r="C26" s="1219" t="s">
        <v>2145</v>
      </c>
      <c r="D26" s="1592">
        <v>1470.32</v>
      </c>
      <c r="E26" s="1592">
        <v>1579.71</v>
      </c>
      <c r="F26" s="1592">
        <v>1720.15</v>
      </c>
      <c r="G26" s="1592">
        <v>1763.84</v>
      </c>
      <c r="H26" s="1592">
        <v>1833.16</v>
      </c>
      <c r="I26" s="1592">
        <v>1872.21</v>
      </c>
      <c r="J26" s="1592">
        <v>1916.58</v>
      </c>
      <c r="K26" s="1592">
        <v>2026.02</v>
      </c>
      <c r="L26" s="1592">
        <v>2105.85</v>
      </c>
      <c r="M26" s="1592">
        <v>2167.5500000000002</v>
      </c>
      <c r="N26" s="1592">
        <v>2208.9499999999998</v>
      </c>
      <c r="O26" s="1592">
        <v>2271.2399999999998</v>
      </c>
      <c r="P26" s="1592">
        <v>2334.61</v>
      </c>
      <c r="Q26" s="1592">
        <v>2398.2399999999998</v>
      </c>
    </row>
    <row r="27" spans="2:17" ht="18" customHeight="1" x14ac:dyDescent="0.25">
      <c r="B27" s="1370" t="s">
        <v>2228</v>
      </c>
      <c r="C27" s="1370"/>
      <c r="D27" s="1593"/>
      <c r="E27" s="1593"/>
      <c r="F27" s="1593"/>
      <c r="G27" s="1618"/>
      <c r="H27" s="1619"/>
      <c r="I27" s="1619"/>
      <c r="J27" s="1619"/>
      <c r="K27" s="1619"/>
      <c r="L27" s="1619"/>
      <c r="M27" s="1619"/>
      <c r="N27" s="1619"/>
      <c r="O27" s="1619"/>
      <c r="P27" s="1619"/>
      <c r="Q27" s="1619"/>
    </row>
    <row r="28" spans="2:17" ht="18" customHeight="1" x14ac:dyDescent="0.25">
      <c r="B28" s="1615" t="s">
        <v>732</v>
      </c>
      <c r="C28" s="1219" t="s">
        <v>2217</v>
      </c>
      <c r="D28" s="1592">
        <v>14811.41</v>
      </c>
      <c r="E28" s="1592">
        <v>15913.38</v>
      </c>
      <c r="F28" s="1592">
        <v>17328.080000000002</v>
      </c>
      <c r="G28" s="1592">
        <v>17768.21</v>
      </c>
      <c r="H28" s="1592">
        <v>18466.5</v>
      </c>
      <c r="I28" s="1592">
        <v>18859.84</v>
      </c>
      <c r="J28" s="1592">
        <v>19306.82</v>
      </c>
      <c r="K28" s="1592">
        <v>20409.240000000002</v>
      </c>
      <c r="L28" s="1592">
        <v>21213.360000000001</v>
      </c>
      <c r="M28" s="1592">
        <v>21834.91</v>
      </c>
      <c r="N28" s="1592">
        <v>22251.96</v>
      </c>
      <c r="O28" s="1592">
        <v>22879.47</v>
      </c>
      <c r="P28" s="1592">
        <v>23517.81</v>
      </c>
      <c r="Q28" s="1592">
        <v>24159.85</v>
      </c>
    </row>
    <row r="29" spans="2:17" ht="18" customHeight="1" x14ac:dyDescent="0.25">
      <c r="B29" s="1624" t="s">
        <v>734</v>
      </c>
      <c r="C29" s="1219" t="s">
        <v>2218</v>
      </c>
      <c r="D29" s="1592">
        <v>12214.27</v>
      </c>
      <c r="E29" s="1592">
        <v>13123.01</v>
      </c>
      <c r="F29" s="1592">
        <v>14289.65</v>
      </c>
      <c r="G29" s="1592">
        <v>14652.61</v>
      </c>
      <c r="H29" s="1592">
        <v>15228.46</v>
      </c>
      <c r="I29" s="1592">
        <v>15552.83</v>
      </c>
      <c r="J29" s="1592">
        <v>15921.43</v>
      </c>
      <c r="K29" s="1592">
        <v>16830.54</v>
      </c>
      <c r="L29" s="1592">
        <v>17493.66</v>
      </c>
      <c r="M29" s="1592">
        <v>18006.22</v>
      </c>
      <c r="N29" s="1592">
        <v>18350.14</v>
      </c>
      <c r="O29" s="1592">
        <v>18867.61</v>
      </c>
      <c r="P29" s="1592" t="s">
        <v>2229</v>
      </c>
      <c r="Q29" s="1592">
        <v>19923.48</v>
      </c>
    </row>
    <row r="30" spans="2:17" x14ac:dyDescent="0.2">
      <c r="B30" s="1023"/>
      <c r="C30" s="1008"/>
      <c r="D30" s="1008"/>
      <c r="E30" s="1625"/>
      <c r="F30" s="1530"/>
      <c r="G30" s="1530"/>
      <c r="H30" s="1602"/>
      <c r="M30" s="1603"/>
      <c r="N30" s="1603"/>
      <c r="O30" s="1603"/>
      <c r="P30" s="1603"/>
      <c r="Q30" s="1603"/>
    </row>
    <row r="31" spans="2:17" x14ac:dyDescent="0.25">
      <c r="B31" s="1530"/>
      <c r="C31" s="1626"/>
      <c r="D31" s="1554"/>
      <c r="E31" s="1530"/>
      <c r="F31" s="1554"/>
      <c r="G31" s="1602"/>
      <c r="H31" s="1602"/>
      <c r="I31" s="1604"/>
      <c r="M31" s="1603"/>
      <c r="N31" s="1603"/>
      <c r="O31" s="1603"/>
      <c r="P31" s="1603"/>
      <c r="Q31" s="1603"/>
    </row>
    <row r="32" spans="2:17" x14ac:dyDescent="0.25">
      <c r="B32" s="1530"/>
      <c r="C32" s="1530"/>
      <c r="D32" s="1554"/>
      <c r="E32" s="1530"/>
      <c r="F32" s="1554"/>
      <c r="G32" s="1602"/>
      <c r="H32" s="1602"/>
      <c r="I32" s="1604"/>
      <c r="M32" s="1603"/>
      <c r="N32" s="1603"/>
      <c r="O32" s="1603"/>
      <c r="P32" s="1603"/>
      <c r="Q32" s="1603"/>
    </row>
    <row r="33" spans="2:17" x14ac:dyDescent="0.25">
      <c r="B33" s="1530"/>
      <c r="C33" s="1530"/>
      <c r="D33" s="1530"/>
      <c r="E33" s="1530"/>
      <c r="F33" s="1530"/>
      <c r="G33" s="1530"/>
      <c r="H33" s="1602"/>
      <c r="M33" s="1603"/>
      <c r="N33" s="1603"/>
      <c r="O33" s="1603"/>
      <c r="P33" s="1603"/>
      <c r="Q33" s="1576"/>
    </row>
    <row r="34" spans="2:17" x14ac:dyDescent="0.25">
      <c r="B34" s="1530"/>
      <c r="C34" s="1530"/>
      <c r="D34" s="1530"/>
      <c r="E34" s="1530"/>
      <c r="F34" s="1530"/>
      <c r="G34" s="1530"/>
      <c r="H34" s="1602"/>
      <c r="M34" s="1603"/>
      <c r="N34" s="1603"/>
      <c r="O34" s="1603"/>
      <c r="P34" s="1603"/>
      <c r="Q34" s="1603"/>
    </row>
    <row r="35" spans="2:17" x14ac:dyDescent="0.25">
      <c r="M35" s="1603"/>
      <c r="N35" s="1603"/>
      <c r="O35" s="1603"/>
      <c r="P35" s="1603"/>
      <c r="Q35" s="1603"/>
    </row>
    <row r="36" spans="2:17" x14ac:dyDescent="0.25">
      <c r="M36" s="1603"/>
      <c r="N36" s="1603"/>
      <c r="O36" s="1603"/>
      <c r="P36" s="1603"/>
      <c r="Q36" s="1603"/>
    </row>
    <row r="37" spans="2:17" x14ac:dyDescent="0.25">
      <c r="L37" s="1094"/>
      <c r="M37" s="1603"/>
      <c r="N37" s="1603"/>
      <c r="O37" s="1603"/>
      <c r="P37" s="1603"/>
      <c r="Q37" s="1603"/>
    </row>
    <row r="38" spans="2:17" x14ac:dyDescent="0.25">
      <c r="L38" s="1094"/>
      <c r="M38" s="1603"/>
      <c r="N38" s="1603"/>
      <c r="O38" s="1603"/>
      <c r="P38" s="1603"/>
      <c r="Q38" s="1603"/>
    </row>
    <row r="39" spans="2:17" x14ac:dyDescent="0.25">
      <c r="L39" s="1094"/>
      <c r="M39" s="1603"/>
      <c r="N39" s="1603"/>
      <c r="O39" s="1603"/>
      <c r="P39" s="1603"/>
      <c r="Q39" s="1603"/>
    </row>
    <row r="40" spans="2:17" x14ac:dyDescent="0.25">
      <c r="M40" s="1603"/>
      <c r="N40" s="1603"/>
      <c r="O40" s="1603"/>
      <c r="P40" s="1603"/>
      <c r="Q40" s="1603"/>
    </row>
    <row r="41" spans="2:17" x14ac:dyDescent="0.25">
      <c r="M41" s="1603"/>
      <c r="N41" s="1603"/>
      <c r="O41" s="1603"/>
      <c r="P41" s="1603"/>
      <c r="Q41" s="1603"/>
    </row>
    <row r="42" spans="2:17" x14ac:dyDescent="0.25">
      <c r="M42" s="1603"/>
      <c r="N42" s="1603"/>
      <c r="O42" s="1603"/>
      <c r="P42" s="1603"/>
      <c r="Q42" s="1603"/>
    </row>
    <row r="43" spans="2:17" x14ac:dyDescent="0.25">
      <c r="M43" s="1603"/>
      <c r="N43" s="1603"/>
      <c r="O43" s="1603"/>
      <c r="P43" s="1603"/>
      <c r="Q43" s="1603"/>
    </row>
    <row r="44" spans="2:17" x14ac:dyDescent="0.25">
      <c r="M44" s="1603"/>
      <c r="N44" s="1603"/>
      <c r="O44" s="1603"/>
      <c r="P44" s="1603"/>
      <c r="Q44" s="1603"/>
    </row>
    <row r="68" spans="4:9" x14ac:dyDescent="0.2">
      <c r="D68" s="1627"/>
      <c r="E68" s="1627"/>
      <c r="F68" s="1627"/>
      <c r="G68" s="1627"/>
      <c r="I68" s="1604"/>
    </row>
    <row r="69" spans="4:9" x14ac:dyDescent="0.2">
      <c r="D69" s="1627"/>
      <c r="E69" s="1627"/>
      <c r="F69" s="1627"/>
      <c r="G69" s="1627"/>
      <c r="I69" s="1604"/>
    </row>
    <row r="70" spans="4:9" x14ac:dyDescent="0.2">
      <c r="D70" s="1627"/>
      <c r="E70" s="1627"/>
      <c r="F70" s="1627"/>
      <c r="G70" s="1627"/>
    </row>
    <row r="71" spans="4:9" x14ac:dyDescent="0.2">
      <c r="D71" s="1627"/>
      <c r="E71" s="1627"/>
      <c r="F71" s="1627"/>
      <c r="G71" s="1627"/>
    </row>
    <row r="72" spans="4:9" x14ac:dyDescent="0.2">
      <c r="D72" s="1627"/>
      <c r="E72" s="1627"/>
      <c r="G72" s="1627"/>
    </row>
    <row r="73" spans="4:9" x14ac:dyDescent="0.2">
      <c r="D73" s="1627"/>
      <c r="E73" s="1627"/>
      <c r="G73" s="1627"/>
    </row>
    <row r="74" spans="4:9" x14ac:dyDescent="0.2">
      <c r="D74" s="1627"/>
      <c r="E74" s="1627"/>
    </row>
    <row r="75" spans="4:9" x14ac:dyDescent="0.2">
      <c r="D75" s="1627"/>
      <c r="E75" s="1627"/>
    </row>
    <row r="76" spans="4:9" x14ac:dyDescent="0.2">
      <c r="D76" s="1627"/>
      <c r="E76" s="1627"/>
    </row>
    <row r="77" spans="4:9" x14ac:dyDescent="0.2">
      <c r="D77" s="1627"/>
      <c r="E77" s="1627"/>
    </row>
    <row r="78" spans="4:9" x14ac:dyDescent="0.2">
      <c r="D78" s="1627"/>
      <c r="E78" s="1627"/>
    </row>
    <row r="79" spans="4:9" x14ac:dyDescent="0.2">
      <c r="D79" s="1627"/>
      <c r="E79" s="1627"/>
    </row>
    <row r="80" spans="4:9" x14ac:dyDescent="0.2">
      <c r="D80" s="1627"/>
      <c r="E80" s="1627"/>
    </row>
  </sheetData>
  <mergeCells count="6">
    <mergeCell ref="B10:P10"/>
    <mergeCell ref="B2:O2"/>
    <mergeCell ref="B3:O3"/>
    <mergeCell ref="B4:O4"/>
    <mergeCell ref="B5:O5"/>
    <mergeCell ref="B7:C8"/>
  </mergeCells>
  <hyperlinks>
    <hyperlink ref="R2" location="'Indice Total'!A7" display="Volver" xr:uid="{00000000-0004-0000-3800-000000000000}"/>
  </hyperlinks>
  <pageMargins left="0.70866141732283472" right="0.70866141732283472" top="0.74803149606299213" bottom="0.74803149606299213" header="0.31496062992125984" footer="0.31496062992125984"/>
  <pageSetup scale="77"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theme="0" tint="-0.499984740745262"/>
  </sheetPr>
  <dimension ref="B1:R30"/>
  <sheetViews>
    <sheetView showGridLines="0" zoomScale="90" zoomScaleNormal="90" workbookViewId="0"/>
  </sheetViews>
  <sheetFormatPr baseColWidth="10" defaultColWidth="11.42578125" defaultRowHeight="12.75" x14ac:dyDescent="0.2"/>
  <cols>
    <col min="1" max="1" width="18.140625" style="891" customWidth="1"/>
    <col min="2" max="2" width="3.7109375" style="891" customWidth="1"/>
    <col min="3" max="3" width="63" style="891" customWidth="1"/>
    <col min="4" max="17" width="13.7109375" style="891" customWidth="1"/>
    <col min="18" max="16384" width="11.42578125" style="891"/>
  </cols>
  <sheetData>
    <row r="1" spans="2:18" ht="42.95" customHeight="1" x14ac:dyDescent="0.2"/>
    <row r="2" spans="2:18" ht="21" customHeight="1" x14ac:dyDescent="0.2">
      <c r="B2" s="1721" t="s">
        <v>2230</v>
      </c>
      <c r="C2" s="1721"/>
      <c r="D2" s="1721"/>
      <c r="E2" s="1721"/>
      <c r="F2" s="1721"/>
      <c r="G2" s="1721"/>
      <c r="H2" s="1721"/>
      <c r="I2" s="1721"/>
      <c r="J2" s="1721"/>
      <c r="K2" s="1721"/>
      <c r="L2" s="1721"/>
      <c r="M2" s="1721"/>
      <c r="N2" s="1721"/>
      <c r="O2" s="1721"/>
      <c r="P2" s="1531"/>
      <c r="Q2" s="1531"/>
      <c r="R2" s="1" t="s">
        <v>16</v>
      </c>
    </row>
    <row r="3" spans="2:18" ht="21.75" customHeight="1" x14ac:dyDescent="0.2">
      <c r="B3" s="1713" t="s">
        <v>2231</v>
      </c>
      <c r="C3" s="1713"/>
      <c r="D3" s="1713"/>
      <c r="E3" s="1713"/>
      <c r="F3" s="1713"/>
      <c r="G3" s="1713"/>
      <c r="H3" s="1713"/>
      <c r="I3" s="1713"/>
      <c r="J3" s="1713"/>
      <c r="K3" s="1713"/>
      <c r="L3" s="1713"/>
      <c r="M3" s="1713"/>
      <c r="N3" s="1713"/>
      <c r="O3" s="1713"/>
      <c r="P3" s="1419"/>
      <c r="Q3" s="1419"/>
    </row>
    <row r="4" spans="2:18" ht="16.5" customHeight="1" x14ac:dyDescent="0.2">
      <c r="B4" s="1713" t="s">
        <v>2209</v>
      </c>
      <c r="C4" s="1713"/>
      <c r="D4" s="1713"/>
      <c r="E4" s="1713"/>
      <c r="F4" s="1713"/>
      <c r="G4" s="1713"/>
      <c r="H4" s="1713"/>
      <c r="I4" s="1713"/>
      <c r="J4" s="1713"/>
      <c r="K4" s="1713"/>
      <c r="L4" s="1713"/>
      <c r="M4" s="1713"/>
      <c r="N4" s="1713"/>
      <c r="O4" s="1713"/>
      <c r="P4" s="1419"/>
      <c r="Q4" s="1419"/>
    </row>
    <row r="5" spans="2:18" ht="19.149999999999999" customHeight="1" thickBot="1" x14ac:dyDescent="0.25">
      <c r="B5" s="1745" t="s">
        <v>105</v>
      </c>
      <c r="C5" s="1745"/>
      <c r="D5" s="1745"/>
      <c r="E5" s="1745"/>
      <c r="F5" s="1745"/>
      <c r="G5" s="1745"/>
      <c r="H5" s="1745"/>
      <c r="I5" s="1745"/>
      <c r="J5" s="1745"/>
      <c r="K5" s="1745"/>
      <c r="L5" s="1745"/>
      <c r="M5" s="1745"/>
      <c r="N5" s="1745"/>
      <c r="O5" s="1745"/>
      <c r="P5" s="1225"/>
      <c r="Q5" s="1225"/>
    </row>
    <row r="6" spans="2:18" ht="15" x14ac:dyDescent="0.2">
      <c r="B6" s="1534"/>
      <c r="C6" s="1628"/>
      <c r="D6" s="1628"/>
      <c r="E6" s="1628"/>
      <c r="F6" s="1628" t="s">
        <v>1252</v>
      </c>
      <c r="G6" s="1534"/>
      <c r="H6" s="1534"/>
      <c r="I6" s="1534"/>
      <c r="J6" s="1584"/>
      <c r="K6" s="1228"/>
      <c r="L6" s="1228"/>
      <c r="M6" s="1178"/>
      <c r="N6" s="1178"/>
      <c r="O6" s="1178"/>
      <c r="P6" s="1178"/>
      <c r="Q6" s="1178"/>
    </row>
    <row r="7" spans="2:18" ht="15" customHeight="1" x14ac:dyDescent="0.2">
      <c r="B7" s="1850" t="s">
        <v>2124</v>
      </c>
      <c r="C7" s="1850"/>
      <c r="D7" s="1706" t="s">
        <v>2564</v>
      </c>
      <c r="E7" s="1706" t="s">
        <v>2559</v>
      </c>
      <c r="F7" s="1706" t="s">
        <v>2561</v>
      </c>
      <c r="G7" s="1706" t="s">
        <v>2566</v>
      </c>
      <c r="H7" s="1706" t="s">
        <v>2163</v>
      </c>
      <c r="I7" s="1706" t="s">
        <v>2164</v>
      </c>
      <c r="J7" s="1706" t="s">
        <v>2165</v>
      </c>
      <c r="K7" s="1706" t="s">
        <v>2166</v>
      </c>
      <c r="L7" s="1706" t="s">
        <v>2558</v>
      </c>
      <c r="M7" s="1706" t="s">
        <v>2168</v>
      </c>
      <c r="N7" s="1706" t="s">
        <v>2169</v>
      </c>
      <c r="O7" s="1706" t="s">
        <v>2170</v>
      </c>
      <c r="P7" s="1706" t="s">
        <v>2171</v>
      </c>
      <c r="Q7" s="1706" t="s">
        <v>2172</v>
      </c>
    </row>
    <row r="8" spans="2:18" ht="15" customHeight="1" x14ac:dyDescent="0.2">
      <c r="B8" s="1864"/>
      <c r="C8" s="1864"/>
      <c r="D8" s="1706" t="s">
        <v>2565</v>
      </c>
      <c r="E8" s="1706" t="s">
        <v>2560</v>
      </c>
      <c r="F8" s="1706" t="s">
        <v>2562</v>
      </c>
      <c r="G8" s="1706" t="s">
        <v>2563</v>
      </c>
      <c r="H8" s="1706" t="s">
        <v>2182</v>
      </c>
      <c r="I8" s="1706" t="s">
        <v>2183</v>
      </c>
      <c r="J8" s="1706" t="s">
        <v>2184</v>
      </c>
      <c r="K8" s="1706" t="s">
        <v>2552</v>
      </c>
      <c r="L8" s="1706" t="s">
        <v>2553</v>
      </c>
      <c r="M8" s="1706" t="s">
        <v>2554</v>
      </c>
      <c r="N8" s="1706" t="s">
        <v>2555</v>
      </c>
      <c r="O8" s="1706" t="s">
        <v>2556</v>
      </c>
      <c r="P8" s="1706" t="s">
        <v>2557</v>
      </c>
      <c r="Q8" s="1706"/>
    </row>
    <row r="9" spans="2:18" ht="18" customHeight="1" x14ac:dyDescent="0.25">
      <c r="B9" s="1609"/>
      <c r="C9" s="1609"/>
      <c r="D9" s="1610"/>
      <c r="E9" s="1610"/>
      <c r="F9" s="1610"/>
      <c r="G9" s="1610"/>
      <c r="H9" s="1610"/>
      <c r="I9" s="1610"/>
      <c r="J9" s="1610"/>
      <c r="K9" s="1610"/>
      <c r="L9" s="1610"/>
      <c r="M9" s="1610"/>
      <c r="N9" s="1610"/>
      <c r="O9" s="1610"/>
      <c r="P9" s="1610"/>
      <c r="Q9" s="1610"/>
    </row>
    <row r="10" spans="2:18" ht="18" customHeight="1" x14ac:dyDescent="0.2">
      <c r="B10" s="1868" t="s">
        <v>2232</v>
      </c>
      <c r="C10" s="1868"/>
      <c r="D10" s="1868"/>
      <c r="E10" s="1868"/>
      <c r="F10" s="1868"/>
      <c r="G10" s="1868"/>
      <c r="H10" s="1868"/>
      <c r="I10" s="1868"/>
      <c r="J10" s="1868"/>
      <c r="K10" s="1868"/>
      <c r="L10" s="1868"/>
      <c r="M10" s="1868"/>
      <c r="N10" s="1868"/>
      <c r="O10" s="1868"/>
      <c r="P10" s="1868"/>
      <c r="Q10" s="1629"/>
    </row>
    <row r="11" spans="2:18" ht="18" customHeight="1" x14ac:dyDescent="0.2">
      <c r="B11" s="1547"/>
      <c r="C11" s="1547"/>
      <c r="D11" s="1547"/>
      <c r="E11" s="1547"/>
      <c r="F11" s="1547"/>
      <c r="G11" s="1547"/>
      <c r="H11" s="1547"/>
      <c r="I11" s="1547"/>
      <c r="J11" s="1585"/>
      <c r="K11" s="1547"/>
      <c r="L11" s="1547"/>
      <c r="M11" s="1547"/>
      <c r="N11" s="1547"/>
      <c r="O11" s="1547"/>
      <c r="P11" s="1547"/>
      <c r="Q11" s="1547"/>
    </row>
    <row r="12" spans="2:18" ht="18" customHeight="1" x14ac:dyDescent="0.2">
      <c r="B12" s="1370" t="s">
        <v>2225</v>
      </c>
      <c r="C12" s="1589"/>
      <c r="D12" s="1589"/>
      <c r="E12" s="1590"/>
      <c r="F12" s="1590"/>
      <c r="G12" s="1590"/>
      <c r="H12" s="1590"/>
      <c r="I12" s="1590"/>
      <c r="J12" s="1613"/>
      <c r="K12" s="1590"/>
      <c r="L12" s="1590"/>
      <c r="M12" s="1590"/>
      <c r="N12" s="1590"/>
      <c r="O12" s="1590"/>
      <c r="P12" s="1590"/>
      <c r="Q12" s="1590"/>
    </row>
    <row r="13" spans="2:18" ht="18" customHeight="1" x14ac:dyDescent="0.2">
      <c r="B13" s="1199" t="s">
        <v>732</v>
      </c>
      <c r="C13" s="1199" t="s">
        <v>2213</v>
      </c>
      <c r="D13" s="1521">
        <v>6569.22</v>
      </c>
      <c r="E13" s="1521">
        <v>7057.98</v>
      </c>
      <c r="F13" s="1521">
        <v>7685.43</v>
      </c>
      <c r="G13" s="1521">
        <v>7880.64</v>
      </c>
      <c r="H13" s="1521">
        <v>8190.35</v>
      </c>
      <c r="I13" s="1521">
        <v>8364.7999999999993</v>
      </c>
      <c r="J13" s="1521">
        <v>8563.0499999999993</v>
      </c>
      <c r="K13" s="1521">
        <v>9052</v>
      </c>
      <c r="L13" s="1521">
        <v>9408.65</v>
      </c>
      <c r="M13" s="1521">
        <v>9684.32</v>
      </c>
      <c r="N13" s="1521">
        <v>9869.2900000000009</v>
      </c>
      <c r="O13" s="1521">
        <v>10147.6</v>
      </c>
      <c r="P13" s="1521">
        <v>10430.719999999999</v>
      </c>
      <c r="Q13" s="1521">
        <v>10715.48</v>
      </c>
    </row>
    <row r="14" spans="2:18" ht="18" customHeight="1" x14ac:dyDescent="0.2">
      <c r="B14" s="1199" t="s">
        <v>734</v>
      </c>
      <c r="C14" s="1199" t="s">
        <v>2214</v>
      </c>
      <c r="D14" s="1521">
        <v>5583.84</v>
      </c>
      <c r="E14" s="1521">
        <v>5999.28</v>
      </c>
      <c r="F14" s="1521">
        <v>6532.62</v>
      </c>
      <c r="G14" s="1521">
        <v>6698.55</v>
      </c>
      <c r="H14" s="1521">
        <v>6961.8</v>
      </c>
      <c r="I14" s="1521">
        <v>7110.09</v>
      </c>
      <c r="J14" s="1521">
        <v>7278.6</v>
      </c>
      <c r="K14" s="1521">
        <v>7694.21</v>
      </c>
      <c r="L14" s="1521">
        <v>7997.36</v>
      </c>
      <c r="M14" s="1521">
        <v>8231.68</v>
      </c>
      <c r="N14" s="1521">
        <v>8388.91</v>
      </c>
      <c r="O14" s="1521">
        <v>8625.48</v>
      </c>
      <c r="P14" s="1521">
        <v>8866.1299999999992</v>
      </c>
      <c r="Q14" s="1521">
        <v>9108.18</v>
      </c>
    </row>
    <row r="15" spans="2:18" ht="18" customHeight="1" x14ac:dyDescent="0.2">
      <c r="B15" s="1199" t="s">
        <v>736</v>
      </c>
      <c r="C15" s="1199" t="s">
        <v>2144</v>
      </c>
      <c r="D15" s="1521">
        <v>3941.57</v>
      </c>
      <c r="E15" s="1521">
        <v>4234.82</v>
      </c>
      <c r="F15" s="1521">
        <v>4611.3</v>
      </c>
      <c r="G15" s="1521">
        <v>4728.43</v>
      </c>
      <c r="H15" s="1521">
        <v>4914.26</v>
      </c>
      <c r="I15" s="1521">
        <v>5018.93</v>
      </c>
      <c r="J15" s="1521">
        <v>5137.88</v>
      </c>
      <c r="K15" s="1521">
        <v>5431.25</v>
      </c>
      <c r="L15" s="1521">
        <v>5645.24</v>
      </c>
      <c r="M15" s="1521">
        <v>5810.65</v>
      </c>
      <c r="N15" s="1521">
        <v>5921.63</v>
      </c>
      <c r="O15" s="1521">
        <v>6088.62</v>
      </c>
      <c r="P15" s="1521">
        <v>6258.49</v>
      </c>
      <c r="Q15" s="1521">
        <v>6429.35</v>
      </c>
    </row>
    <row r="16" spans="2:18" ht="18" customHeight="1" x14ac:dyDescent="0.2">
      <c r="B16" s="1199" t="s">
        <v>779</v>
      </c>
      <c r="C16" s="1199" t="s">
        <v>2145</v>
      </c>
      <c r="D16" s="1521">
        <v>3350.3</v>
      </c>
      <c r="E16" s="1521">
        <v>3599.56</v>
      </c>
      <c r="F16" s="1521">
        <v>3919.56</v>
      </c>
      <c r="G16" s="1521">
        <v>4019.12</v>
      </c>
      <c r="H16" s="1521">
        <v>4177.07</v>
      </c>
      <c r="I16" s="1521">
        <v>4266.04</v>
      </c>
      <c r="J16" s="1521">
        <v>4367.1499999999996</v>
      </c>
      <c r="K16" s="1521">
        <v>4616.51</v>
      </c>
      <c r="L16" s="1521">
        <v>4798.3999999999996</v>
      </c>
      <c r="M16" s="1521">
        <v>4938.99</v>
      </c>
      <c r="N16" s="1521">
        <v>5033.32</v>
      </c>
      <c r="O16" s="1521">
        <v>5175.26</v>
      </c>
      <c r="P16" s="1521">
        <v>5319.65</v>
      </c>
      <c r="Q16" s="1521">
        <v>5464.88</v>
      </c>
    </row>
    <row r="17" spans="2:17" ht="18" customHeight="1" x14ac:dyDescent="0.2">
      <c r="B17" s="1617" t="s">
        <v>2216</v>
      </c>
      <c r="C17" s="1473"/>
      <c r="D17" s="1630"/>
      <c r="E17" s="1630"/>
      <c r="F17" s="1630"/>
      <c r="G17" s="1630"/>
      <c r="H17" s="1630"/>
      <c r="I17" s="1630"/>
      <c r="J17" s="1630"/>
      <c r="K17" s="1630"/>
      <c r="L17" s="1630"/>
      <c r="M17" s="1630"/>
      <c r="N17" s="1630"/>
      <c r="O17" s="1630"/>
      <c r="P17" s="1630"/>
      <c r="Q17" s="1630"/>
    </row>
    <row r="18" spans="2:17" ht="18" customHeight="1" x14ac:dyDescent="0.2">
      <c r="B18" s="1199" t="s">
        <v>732</v>
      </c>
      <c r="C18" s="1199" t="s">
        <v>2217</v>
      </c>
      <c r="D18" s="1521">
        <v>55617.9</v>
      </c>
      <c r="E18" s="1521">
        <v>59755.87</v>
      </c>
      <c r="F18" s="1521">
        <v>65068.17</v>
      </c>
      <c r="G18" s="1521">
        <v>66720.899999999994</v>
      </c>
      <c r="H18" s="1521">
        <v>69343.03</v>
      </c>
      <c r="I18" s="1521">
        <v>70820.039999999994</v>
      </c>
      <c r="J18" s="1521">
        <v>72498.47</v>
      </c>
      <c r="K18" s="1521">
        <v>76638.13</v>
      </c>
      <c r="L18" s="1521">
        <v>79657.67</v>
      </c>
      <c r="M18" s="1521">
        <v>81991.64</v>
      </c>
      <c r="N18" s="1521">
        <v>83557.679999999993</v>
      </c>
      <c r="O18" s="1521">
        <v>85914.01</v>
      </c>
      <c r="P18" s="1521">
        <v>88311.01</v>
      </c>
      <c r="Q18" s="1521">
        <v>90721.9</v>
      </c>
    </row>
    <row r="19" spans="2:17" ht="18" customHeight="1" x14ac:dyDescent="0.2">
      <c r="B19" s="1199" t="s">
        <v>734</v>
      </c>
      <c r="C19" s="1199" t="s">
        <v>2218</v>
      </c>
      <c r="D19" s="1521">
        <v>47275.25</v>
      </c>
      <c r="E19" s="1521">
        <v>50792.53</v>
      </c>
      <c r="F19" s="1521">
        <v>55307.99</v>
      </c>
      <c r="G19" s="1521">
        <v>56712.81</v>
      </c>
      <c r="H19" s="1521">
        <v>58941.62</v>
      </c>
      <c r="I19" s="1521">
        <v>60197.08</v>
      </c>
      <c r="J19" s="1521">
        <v>61623.75</v>
      </c>
      <c r="K19" s="1521">
        <v>65142.47</v>
      </c>
      <c r="L19" s="1521">
        <v>67709.08</v>
      </c>
      <c r="M19" s="1521">
        <v>69692.960000000006</v>
      </c>
      <c r="N19" s="1521">
        <v>71024.100000000006</v>
      </c>
      <c r="O19" s="1521">
        <v>73026.98</v>
      </c>
      <c r="P19" s="1521">
        <v>75064.429999999993</v>
      </c>
      <c r="Q19" s="1521">
        <v>77133.69</v>
      </c>
    </row>
    <row r="24" spans="2:17" x14ac:dyDescent="0.2">
      <c r="Q24" s="1576"/>
    </row>
    <row r="28" spans="2:17" ht="15.75" x14ac:dyDescent="0.2">
      <c r="L28" s="1094"/>
    </row>
    <row r="29" spans="2:17" ht="15.75" x14ac:dyDescent="0.2">
      <c r="L29" s="1094"/>
    </row>
    <row r="30" spans="2:17" ht="15.75" x14ac:dyDescent="0.2">
      <c r="L30" s="1094"/>
    </row>
  </sheetData>
  <mergeCells count="6">
    <mergeCell ref="B10:P10"/>
    <mergeCell ref="B2:O2"/>
    <mergeCell ref="B3:O3"/>
    <mergeCell ref="B4:O4"/>
    <mergeCell ref="B5:O5"/>
    <mergeCell ref="B7:C8"/>
  </mergeCells>
  <hyperlinks>
    <hyperlink ref="R2" location="'Indice Total'!A7" display="Volver" xr:uid="{00000000-0004-0000-3900-000000000000}"/>
  </hyperlink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0" tint="-0.499984740745262"/>
    <pageSetUpPr fitToPage="1"/>
  </sheetPr>
  <dimension ref="B1:F317"/>
  <sheetViews>
    <sheetView showGridLines="0" zoomScale="90" zoomScaleNormal="90" workbookViewId="0"/>
  </sheetViews>
  <sheetFormatPr baseColWidth="10" defaultColWidth="10.28515625" defaultRowHeight="15" x14ac:dyDescent="0.25"/>
  <cols>
    <col min="1" max="1" width="18.140625" style="1530" customWidth="1"/>
    <col min="2" max="2" width="30" style="1530" customWidth="1"/>
    <col min="3" max="3" width="33.28515625" style="1530" customWidth="1"/>
    <col min="4" max="4" width="16" style="1530" customWidth="1"/>
    <col min="5" max="5" width="98.85546875" style="1530" customWidth="1"/>
    <col min="6" max="16384" width="10.28515625" style="1530"/>
  </cols>
  <sheetData>
    <row r="1" spans="2:6" ht="42.95" customHeight="1" x14ac:dyDescent="0.25"/>
    <row r="2" spans="2:6" ht="21" customHeight="1" x14ac:dyDescent="0.25">
      <c r="B2" s="1721" t="s">
        <v>2233</v>
      </c>
      <c r="C2" s="1721"/>
      <c r="D2" s="1721"/>
      <c r="E2" s="1721"/>
      <c r="F2" s="1" t="s">
        <v>16</v>
      </c>
    </row>
    <row r="3" spans="2:6" ht="21.75" customHeight="1" x14ac:dyDescent="0.25">
      <c r="B3" s="1881" t="s">
        <v>2234</v>
      </c>
      <c r="C3" s="1881"/>
      <c r="D3" s="1881"/>
      <c r="E3" s="1881"/>
    </row>
    <row r="4" spans="2:6" ht="15.75" customHeight="1" thickBot="1" x14ac:dyDescent="0.3">
      <c r="B4" s="1757" t="s">
        <v>2235</v>
      </c>
      <c r="C4" s="1757"/>
      <c r="D4" s="1757"/>
      <c r="E4" s="1757"/>
    </row>
    <row r="5" spans="2:6" ht="14.25" customHeight="1" x14ac:dyDescent="0.25">
      <c r="B5" s="1534"/>
      <c r="C5" s="1534"/>
      <c r="D5" s="1534"/>
      <c r="E5" s="1534"/>
    </row>
    <row r="6" spans="2:6" ht="24.75" customHeight="1" x14ac:dyDescent="0.25">
      <c r="B6" s="1631" t="s">
        <v>2236</v>
      </c>
      <c r="C6" s="1632" t="s">
        <v>2237</v>
      </c>
      <c r="D6" s="1632" t="s">
        <v>2238</v>
      </c>
      <c r="E6" s="1632" t="s">
        <v>2239</v>
      </c>
    </row>
    <row r="7" spans="2:6" ht="18" customHeight="1" x14ac:dyDescent="0.2">
      <c r="B7" s="1633" t="s">
        <v>2240</v>
      </c>
      <c r="C7" s="1634" t="s">
        <v>2241</v>
      </c>
      <c r="D7" s="1635">
        <v>0.3</v>
      </c>
      <c r="E7" s="1615"/>
    </row>
    <row r="8" spans="2:6" ht="18" customHeight="1" x14ac:dyDescent="0.2">
      <c r="B8" s="1636" t="s">
        <v>2242</v>
      </c>
      <c r="C8" s="1637" t="s">
        <v>2243</v>
      </c>
      <c r="D8" s="1638">
        <v>0.2</v>
      </c>
      <c r="E8" s="1639" t="s">
        <v>2244</v>
      </c>
    </row>
    <row r="9" spans="2:6" ht="18" customHeight="1" x14ac:dyDescent="0.2">
      <c r="B9" s="1633"/>
      <c r="C9" s="1640"/>
      <c r="D9" s="1635"/>
      <c r="E9" s="1641" t="s">
        <v>2245</v>
      </c>
    </row>
    <row r="10" spans="2:6" ht="18" customHeight="1" x14ac:dyDescent="0.2">
      <c r="B10" s="1633"/>
      <c r="C10" s="1640"/>
      <c r="D10" s="1635"/>
      <c r="E10" s="1641" t="s">
        <v>2246</v>
      </c>
    </row>
    <row r="11" spans="2:6" ht="18" customHeight="1" x14ac:dyDescent="0.2">
      <c r="B11" s="1633"/>
      <c r="C11" s="1640"/>
      <c r="D11" s="1635"/>
      <c r="E11" s="1641" t="s">
        <v>2247</v>
      </c>
    </row>
    <row r="12" spans="2:6" ht="18" customHeight="1" x14ac:dyDescent="0.2">
      <c r="B12" s="1633"/>
      <c r="C12" s="1640"/>
      <c r="D12" s="1635"/>
      <c r="E12" s="1641" t="s">
        <v>2248</v>
      </c>
    </row>
    <row r="13" spans="2:6" ht="18" customHeight="1" x14ac:dyDescent="0.2">
      <c r="B13" s="1633"/>
      <c r="C13" s="1640"/>
      <c r="D13" s="1635"/>
      <c r="E13" s="1641" t="s">
        <v>2249</v>
      </c>
    </row>
    <row r="14" spans="2:6" ht="18" customHeight="1" x14ac:dyDescent="0.2">
      <c r="B14" s="1642"/>
      <c r="C14" s="1643"/>
      <c r="D14" s="1644"/>
      <c r="E14" s="1645" t="s">
        <v>2250</v>
      </c>
    </row>
    <row r="15" spans="2:6" ht="18" customHeight="1" x14ac:dyDescent="0.2">
      <c r="B15" s="1633" t="s">
        <v>2251</v>
      </c>
      <c r="C15" s="1646" t="s">
        <v>2252</v>
      </c>
      <c r="D15" s="1635">
        <v>0.24</v>
      </c>
      <c r="E15" s="1641" t="s">
        <v>2253</v>
      </c>
    </row>
    <row r="16" spans="2:6" ht="18" customHeight="1" x14ac:dyDescent="0.2">
      <c r="B16" s="1633"/>
      <c r="C16" s="1640"/>
      <c r="D16" s="1635"/>
      <c r="E16" s="1641" t="s">
        <v>2254</v>
      </c>
    </row>
    <row r="17" spans="2:5" ht="18" customHeight="1" x14ac:dyDescent="0.2">
      <c r="B17" s="1647" t="s">
        <v>2251</v>
      </c>
      <c r="C17" s="1648" t="s">
        <v>2255</v>
      </c>
      <c r="D17" s="1649">
        <v>0.34</v>
      </c>
      <c r="E17" s="1650"/>
    </row>
    <row r="18" spans="2:5" ht="18" customHeight="1" x14ac:dyDescent="0.2">
      <c r="B18" s="1647" t="s">
        <v>2251</v>
      </c>
      <c r="C18" s="1651" t="s">
        <v>2256</v>
      </c>
      <c r="D18" s="1649">
        <v>0.33</v>
      </c>
      <c r="E18" s="1650"/>
    </row>
    <row r="19" spans="2:5" ht="18" customHeight="1" x14ac:dyDescent="0.2">
      <c r="B19" s="1633" t="s">
        <v>2257</v>
      </c>
      <c r="C19" s="1652" t="s">
        <v>2256</v>
      </c>
      <c r="D19" s="1635"/>
      <c r="E19" s="1641" t="s">
        <v>2258</v>
      </c>
    </row>
    <row r="20" spans="2:5" ht="18" customHeight="1" x14ac:dyDescent="0.2">
      <c r="B20" s="1633"/>
      <c r="C20" s="1640"/>
      <c r="D20" s="1635"/>
      <c r="E20" s="1641" t="s">
        <v>2259</v>
      </c>
    </row>
    <row r="21" spans="2:5" ht="18" customHeight="1" x14ac:dyDescent="0.2">
      <c r="B21" s="1633"/>
      <c r="C21" s="1640"/>
      <c r="D21" s="1635"/>
      <c r="E21" s="1641" t="s">
        <v>2260</v>
      </c>
    </row>
    <row r="22" spans="2:5" ht="18" customHeight="1" x14ac:dyDescent="0.2">
      <c r="B22" s="1633"/>
      <c r="C22" s="1640"/>
      <c r="D22" s="1635"/>
      <c r="E22" s="1641" t="s">
        <v>2261</v>
      </c>
    </row>
    <row r="23" spans="2:5" ht="18" customHeight="1" x14ac:dyDescent="0.2">
      <c r="B23" s="1633"/>
      <c r="C23" s="1640"/>
      <c r="D23" s="1635"/>
      <c r="E23" s="1641" t="s">
        <v>2262</v>
      </c>
    </row>
    <row r="24" spans="2:5" ht="18" customHeight="1" x14ac:dyDescent="0.2">
      <c r="B24" s="1633"/>
      <c r="C24" s="1640"/>
      <c r="D24" s="1635"/>
      <c r="E24" s="1641" t="s">
        <v>2263</v>
      </c>
    </row>
    <row r="25" spans="2:5" ht="18" customHeight="1" x14ac:dyDescent="0.2">
      <c r="B25" s="1647" t="s">
        <v>2251</v>
      </c>
      <c r="C25" s="1653" t="s">
        <v>2264</v>
      </c>
      <c r="D25" s="1649">
        <v>0.71</v>
      </c>
      <c r="E25" s="1650"/>
    </row>
    <row r="26" spans="2:5" ht="18" customHeight="1" x14ac:dyDescent="0.2">
      <c r="B26" s="1647" t="s">
        <v>2265</v>
      </c>
      <c r="C26" s="1653" t="s">
        <v>2266</v>
      </c>
      <c r="D26" s="1649">
        <v>0.24</v>
      </c>
      <c r="E26" s="1650"/>
    </row>
    <row r="27" spans="2:5" ht="18" customHeight="1" x14ac:dyDescent="0.2">
      <c r="B27" s="1647" t="s">
        <v>2267</v>
      </c>
      <c r="C27" s="1653" t="s">
        <v>2268</v>
      </c>
      <c r="D27" s="1649">
        <v>0.28000000000000003</v>
      </c>
      <c r="E27" s="1650"/>
    </row>
    <row r="28" spans="2:5" ht="18" customHeight="1" x14ac:dyDescent="0.2">
      <c r="B28" s="1647" t="s">
        <v>2267</v>
      </c>
      <c r="C28" s="1651" t="s">
        <v>2269</v>
      </c>
      <c r="D28" s="1649">
        <v>0.32</v>
      </c>
      <c r="E28" s="1650"/>
    </row>
    <row r="29" spans="2:5" ht="18" customHeight="1" x14ac:dyDescent="0.2">
      <c r="B29" s="1633" t="s">
        <v>2270</v>
      </c>
      <c r="C29" s="1652" t="s">
        <v>2271</v>
      </c>
      <c r="D29" s="1635"/>
      <c r="E29" s="1641" t="s">
        <v>2272</v>
      </c>
    </row>
    <row r="30" spans="2:5" ht="18" customHeight="1" x14ac:dyDescent="0.2">
      <c r="B30" s="1633"/>
      <c r="C30" s="1640"/>
      <c r="D30" s="1635"/>
      <c r="E30" s="1641" t="s">
        <v>2273</v>
      </c>
    </row>
    <row r="31" spans="2:5" ht="18" customHeight="1" x14ac:dyDescent="0.2">
      <c r="B31" s="1633"/>
      <c r="C31" s="1640"/>
      <c r="D31" s="1635"/>
      <c r="E31" s="1641" t="s">
        <v>2260</v>
      </c>
    </row>
    <row r="32" spans="2:5" ht="18" customHeight="1" x14ac:dyDescent="0.2">
      <c r="B32" s="1633"/>
      <c r="C32" s="1640"/>
      <c r="D32" s="1635"/>
      <c r="E32" s="1641" t="s">
        <v>2274</v>
      </c>
    </row>
    <row r="33" spans="2:5" ht="18" customHeight="1" x14ac:dyDescent="0.2">
      <c r="B33" s="1633"/>
      <c r="C33" s="1640"/>
      <c r="D33" s="1635"/>
      <c r="E33" s="1641" t="s">
        <v>2275</v>
      </c>
    </row>
    <row r="34" spans="2:5" ht="18" customHeight="1" x14ac:dyDescent="0.2">
      <c r="B34" s="1633"/>
      <c r="C34" s="1640"/>
      <c r="D34" s="1635"/>
      <c r="E34" s="1641" t="s">
        <v>2276</v>
      </c>
    </row>
    <row r="35" spans="2:5" ht="18" customHeight="1" x14ac:dyDescent="0.2">
      <c r="B35" s="1647" t="s">
        <v>2251</v>
      </c>
      <c r="C35" s="1653" t="s">
        <v>2277</v>
      </c>
      <c r="D35" s="1649">
        <v>0.39</v>
      </c>
      <c r="E35" s="1650"/>
    </row>
    <row r="36" spans="2:5" ht="18" customHeight="1" x14ac:dyDescent="0.2">
      <c r="B36" s="1647" t="s">
        <v>2251</v>
      </c>
      <c r="C36" s="1653" t="s">
        <v>2278</v>
      </c>
      <c r="D36" s="1649">
        <v>0.26</v>
      </c>
      <c r="E36" s="1650"/>
    </row>
    <row r="37" spans="2:5" ht="18" customHeight="1" x14ac:dyDescent="0.2">
      <c r="B37" s="1647" t="s">
        <v>2251</v>
      </c>
      <c r="C37" s="1653" t="s">
        <v>2279</v>
      </c>
      <c r="D37" s="1649">
        <v>0.18</v>
      </c>
      <c r="E37" s="1654"/>
    </row>
    <row r="38" spans="2:5" ht="18" customHeight="1" x14ac:dyDescent="0.2">
      <c r="B38" s="1655" t="s">
        <v>2280</v>
      </c>
      <c r="C38" s="1656" t="s">
        <v>2281</v>
      </c>
      <c r="D38" s="1657"/>
      <c r="E38" s="1658" t="s">
        <v>2282</v>
      </c>
    </row>
    <row r="39" spans="2:5" ht="18" customHeight="1" x14ac:dyDescent="0.2">
      <c r="B39" s="1655"/>
      <c r="C39" s="1646"/>
      <c r="D39" s="1635"/>
      <c r="E39" s="1641" t="s">
        <v>2283</v>
      </c>
    </row>
    <row r="40" spans="2:5" ht="18" customHeight="1" x14ac:dyDescent="0.2">
      <c r="B40" s="1655"/>
      <c r="C40" s="1646"/>
      <c r="D40" s="1635"/>
      <c r="E40" s="1641" t="s">
        <v>2284</v>
      </c>
    </row>
    <row r="41" spans="2:5" ht="18" customHeight="1" x14ac:dyDescent="0.2">
      <c r="B41" s="1655"/>
      <c r="C41" s="1646"/>
      <c r="D41" s="1635"/>
      <c r="E41" s="1641" t="s">
        <v>2285</v>
      </c>
    </row>
    <row r="42" spans="2:5" ht="18" customHeight="1" x14ac:dyDescent="0.2">
      <c r="B42" s="1655"/>
      <c r="C42" s="1646"/>
      <c r="D42" s="1635"/>
      <c r="E42" s="1641" t="s">
        <v>2286</v>
      </c>
    </row>
    <row r="43" spans="2:5" ht="18" customHeight="1" x14ac:dyDescent="0.2">
      <c r="B43" s="1655"/>
      <c r="C43" s="1646"/>
      <c r="D43" s="1635"/>
      <c r="E43" s="1641" t="s">
        <v>2287</v>
      </c>
    </row>
    <row r="44" spans="2:5" ht="18" customHeight="1" x14ac:dyDescent="0.2">
      <c r="B44" s="1655"/>
      <c r="C44" s="1646"/>
      <c r="D44" s="1635"/>
      <c r="E44" s="1641" t="s">
        <v>2288</v>
      </c>
    </row>
    <row r="45" spans="2:5" ht="18" customHeight="1" x14ac:dyDescent="0.2">
      <c r="B45" s="1655"/>
      <c r="C45" s="1646"/>
      <c r="D45" s="1635"/>
      <c r="E45" s="1641" t="s">
        <v>2289</v>
      </c>
    </row>
    <row r="46" spans="2:5" ht="18" customHeight="1" x14ac:dyDescent="0.2">
      <c r="B46" s="1655"/>
      <c r="C46" s="1646"/>
      <c r="D46" s="1635"/>
      <c r="E46" s="1641" t="s">
        <v>2290</v>
      </c>
    </row>
    <row r="47" spans="2:5" ht="18" customHeight="1" x14ac:dyDescent="0.2">
      <c r="B47" s="1655"/>
      <c r="C47" s="1646"/>
      <c r="D47" s="1635"/>
      <c r="E47" s="1641" t="s">
        <v>2291</v>
      </c>
    </row>
    <row r="48" spans="2:5" ht="18" customHeight="1" x14ac:dyDescent="0.2">
      <c r="B48" s="1655"/>
      <c r="C48" s="1646"/>
      <c r="D48" s="1635"/>
      <c r="E48" s="1641" t="s">
        <v>2292</v>
      </c>
    </row>
    <row r="49" spans="2:5" ht="18" customHeight="1" x14ac:dyDescent="0.2">
      <c r="B49" s="1659" t="s">
        <v>2293</v>
      </c>
      <c r="C49" s="1653" t="s">
        <v>2294</v>
      </c>
      <c r="D49" s="1649">
        <v>0.19</v>
      </c>
      <c r="E49" s="1650"/>
    </row>
    <row r="50" spans="2:5" ht="18" customHeight="1" x14ac:dyDescent="0.2">
      <c r="B50" s="1659" t="s">
        <v>2295</v>
      </c>
      <c r="C50" s="1653" t="s">
        <v>2296</v>
      </c>
      <c r="D50" s="1649">
        <v>0.04</v>
      </c>
      <c r="E50" s="1650"/>
    </row>
    <row r="51" spans="2:5" ht="18" customHeight="1" x14ac:dyDescent="0.2">
      <c r="B51" s="1659" t="s">
        <v>2293</v>
      </c>
      <c r="C51" s="1653" t="s">
        <v>2297</v>
      </c>
      <c r="D51" s="1649">
        <v>0.18</v>
      </c>
      <c r="E51" s="1650"/>
    </row>
    <row r="52" spans="2:5" ht="18" customHeight="1" x14ac:dyDescent="0.2">
      <c r="B52" s="1659" t="s">
        <v>2293</v>
      </c>
      <c r="C52" s="1653" t="s">
        <v>2298</v>
      </c>
      <c r="D52" s="1649">
        <v>0.18</v>
      </c>
      <c r="E52" s="1650"/>
    </row>
    <row r="53" spans="2:5" ht="18" customHeight="1" x14ac:dyDescent="0.2">
      <c r="B53" s="1659" t="s">
        <v>2293</v>
      </c>
      <c r="C53" s="1653" t="s">
        <v>2299</v>
      </c>
      <c r="D53" s="1649">
        <v>0.08</v>
      </c>
      <c r="E53" s="1650"/>
    </row>
    <row r="54" spans="2:5" ht="18" customHeight="1" x14ac:dyDescent="0.2">
      <c r="B54" s="1659" t="s">
        <v>2293</v>
      </c>
      <c r="C54" s="1653" t="s">
        <v>2300</v>
      </c>
      <c r="D54" s="1649">
        <v>0.1</v>
      </c>
      <c r="E54" s="1650"/>
    </row>
    <row r="55" spans="2:5" ht="18" customHeight="1" x14ac:dyDescent="0.2">
      <c r="B55" s="1655" t="s">
        <v>2301</v>
      </c>
      <c r="C55" s="1646" t="s">
        <v>2302</v>
      </c>
      <c r="D55" s="1635"/>
      <c r="E55" s="1641" t="s">
        <v>2303</v>
      </c>
    </row>
    <row r="56" spans="2:5" ht="18" customHeight="1" x14ac:dyDescent="0.2">
      <c r="B56" s="1655"/>
      <c r="C56" s="1646"/>
      <c r="D56" s="1635"/>
      <c r="E56" s="1641" t="s">
        <v>2304</v>
      </c>
    </row>
    <row r="57" spans="2:5" ht="18" customHeight="1" x14ac:dyDescent="0.2">
      <c r="B57" s="1655"/>
      <c r="C57" s="1646"/>
      <c r="D57" s="1635"/>
      <c r="E57" s="1641" t="s">
        <v>2305</v>
      </c>
    </row>
    <row r="58" spans="2:5" ht="18" customHeight="1" x14ac:dyDescent="0.2">
      <c r="B58" s="1655"/>
      <c r="C58" s="1646"/>
      <c r="D58" s="1635"/>
      <c r="E58" s="1641" t="s">
        <v>2306</v>
      </c>
    </row>
    <row r="59" spans="2:5" ht="18" customHeight="1" x14ac:dyDescent="0.2">
      <c r="B59" s="1659" t="s">
        <v>2307</v>
      </c>
      <c r="C59" s="1653" t="s">
        <v>2308</v>
      </c>
      <c r="D59" s="1649">
        <v>0.12</v>
      </c>
      <c r="E59" s="1650"/>
    </row>
    <row r="60" spans="2:5" ht="18" customHeight="1" x14ac:dyDescent="0.2">
      <c r="B60" s="1659" t="s">
        <v>2307</v>
      </c>
      <c r="C60" s="1653" t="s">
        <v>2309</v>
      </c>
      <c r="D60" s="1649">
        <v>0.06</v>
      </c>
      <c r="E60" s="1654"/>
    </row>
    <row r="61" spans="2:5" ht="18" customHeight="1" x14ac:dyDescent="0.2">
      <c r="B61" s="1659" t="s">
        <v>2307</v>
      </c>
      <c r="C61" s="1653" t="s">
        <v>2310</v>
      </c>
      <c r="D61" s="1649">
        <v>0.11</v>
      </c>
      <c r="E61" s="1654"/>
    </row>
    <row r="62" spans="2:5" ht="18" customHeight="1" x14ac:dyDescent="0.2">
      <c r="B62" s="1659" t="s">
        <v>2307</v>
      </c>
      <c r="C62" s="1653" t="s">
        <v>2311</v>
      </c>
      <c r="D62" s="1649">
        <v>0.18</v>
      </c>
      <c r="E62" s="1654"/>
    </row>
    <row r="63" spans="2:5" ht="18" customHeight="1" x14ac:dyDescent="0.2">
      <c r="B63" s="1659" t="s">
        <v>2312</v>
      </c>
      <c r="C63" s="1653" t="s">
        <v>2313</v>
      </c>
      <c r="D63" s="1649">
        <v>0.08</v>
      </c>
      <c r="E63" s="1654"/>
    </row>
    <row r="64" spans="2:5" ht="18" customHeight="1" x14ac:dyDescent="0.2">
      <c r="B64" s="1659" t="s">
        <v>2312</v>
      </c>
      <c r="C64" s="1653" t="s">
        <v>2314</v>
      </c>
      <c r="D64" s="1649">
        <v>0.14000000000000001</v>
      </c>
      <c r="E64" s="1654"/>
    </row>
    <row r="65" spans="2:5" ht="18" customHeight="1" x14ac:dyDescent="0.2">
      <c r="B65" s="1659" t="s">
        <v>2315</v>
      </c>
      <c r="C65" s="1653" t="s">
        <v>2316</v>
      </c>
      <c r="D65" s="1649">
        <v>0.1348</v>
      </c>
      <c r="E65" s="1654"/>
    </row>
    <row r="66" spans="2:5" ht="18" customHeight="1" x14ac:dyDescent="0.2">
      <c r="B66" s="1659" t="s">
        <v>2317</v>
      </c>
      <c r="C66" s="1653" t="s">
        <v>2318</v>
      </c>
      <c r="D66" s="1649">
        <v>0.14560000000000001</v>
      </c>
      <c r="E66" s="1654"/>
    </row>
    <row r="67" spans="2:5" ht="18" customHeight="1" x14ac:dyDescent="0.2">
      <c r="B67" s="1659" t="s">
        <v>2319</v>
      </c>
      <c r="C67" s="1653" t="s">
        <v>2320</v>
      </c>
      <c r="D67" s="1649">
        <v>0.1709</v>
      </c>
      <c r="E67" s="1654"/>
    </row>
    <row r="68" spans="2:5" ht="18" customHeight="1" x14ac:dyDescent="0.2">
      <c r="B68" s="1659" t="s">
        <v>2319</v>
      </c>
      <c r="C68" s="1653" t="s">
        <v>2321</v>
      </c>
      <c r="D68" s="1649">
        <v>0.1515</v>
      </c>
      <c r="E68" s="1654"/>
    </row>
    <row r="69" spans="2:5" ht="18" customHeight="1" x14ac:dyDescent="0.2">
      <c r="B69" s="1659" t="s">
        <v>2319</v>
      </c>
      <c r="C69" s="1653" t="s">
        <v>2322</v>
      </c>
      <c r="D69" s="1649">
        <v>0.2</v>
      </c>
      <c r="E69" s="1654"/>
    </row>
    <row r="70" spans="2:5" ht="18" customHeight="1" x14ac:dyDescent="0.2">
      <c r="B70" s="1659" t="s">
        <v>2323</v>
      </c>
      <c r="C70" s="1653" t="s">
        <v>2324</v>
      </c>
      <c r="D70" s="1649">
        <v>2.5399999999999999E-2</v>
      </c>
      <c r="E70" s="1654"/>
    </row>
    <row r="71" spans="2:5" ht="18" customHeight="1" x14ac:dyDescent="0.2">
      <c r="B71" s="1659" t="s">
        <v>2323</v>
      </c>
      <c r="C71" s="1653" t="s">
        <v>2325</v>
      </c>
      <c r="D71" s="1649">
        <v>0.1426</v>
      </c>
      <c r="E71" s="1654"/>
    </row>
    <row r="72" spans="2:5" ht="18" customHeight="1" x14ac:dyDescent="0.2">
      <c r="B72" s="1659" t="s">
        <v>2326</v>
      </c>
      <c r="C72" s="1653" t="s">
        <v>2327</v>
      </c>
      <c r="D72" s="1649">
        <v>8.7999999999999995E-2</v>
      </c>
      <c r="E72" s="1654"/>
    </row>
    <row r="73" spans="2:5" ht="18" customHeight="1" x14ac:dyDescent="0.25">
      <c r="B73" s="1656"/>
      <c r="C73" s="1656"/>
      <c r="D73" s="1660"/>
      <c r="E73" s="1661"/>
    </row>
    <row r="74" spans="2:5" ht="18" customHeight="1" x14ac:dyDescent="0.2">
      <c r="B74" s="1633" t="s">
        <v>2326</v>
      </c>
      <c r="C74" s="1646" t="s">
        <v>2328</v>
      </c>
      <c r="D74" s="1635">
        <v>0.18049999999999999</v>
      </c>
      <c r="E74" s="1641" t="s">
        <v>2329</v>
      </c>
    </row>
    <row r="75" spans="2:5" ht="18" customHeight="1" x14ac:dyDescent="0.2">
      <c r="B75" s="1633"/>
      <c r="C75" s="1646"/>
      <c r="D75" s="1635">
        <v>0.1641</v>
      </c>
      <c r="E75" s="1641" t="s">
        <v>2330</v>
      </c>
    </row>
    <row r="76" spans="2:5" ht="18" customHeight="1" x14ac:dyDescent="0.2">
      <c r="B76" s="1633"/>
      <c r="C76" s="1646"/>
      <c r="D76" s="1635">
        <v>0.1641</v>
      </c>
      <c r="E76" s="1641" t="s">
        <v>2331</v>
      </c>
    </row>
    <row r="77" spans="2:5" ht="18" customHeight="1" x14ac:dyDescent="0.2">
      <c r="B77" s="1633"/>
      <c r="C77" s="1646"/>
      <c r="D77" s="1635">
        <v>9.8500000000000004E-2</v>
      </c>
      <c r="E77" s="1641" t="s">
        <v>2332</v>
      </c>
    </row>
    <row r="78" spans="2:5" ht="18" customHeight="1" x14ac:dyDescent="0.2">
      <c r="B78" s="1633"/>
      <c r="C78" s="1646"/>
      <c r="D78" s="1635">
        <v>8.2100000000000006E-2</v>
      </c>
      <c r="E78" s="1641" t="s">
        <v>2333</v>
      </c>
    </row>
    <row r="79" spans="2:5" ht="18" customHeight="1" x14ac:dyDescent="0.2">
      <c r="B79" s="1636" t="s">
        <v>2334</v>
      </c>
      <c r="C79" s="1662" t="s">
        <v>2335</v>
      </c>
      <c r="D79" s="1638">
        <v>0.1749</v>
      </c>
      <c r="E79" s="1639" t="s">
        <v>2336</v>
      </c>
    </row>
    <row r="80" spans="2:5" ht="18" customHeight="1" x14ac:dyDescent="0.2">
      <c r="B80" s="1633"/>
      <c r="C80" s="1646"/>
      <c r="D80" s="1635">
        <v>0.159</v>
      </c>
      <c r="E80" s="1641" t="s">
        <v>2337</v>
      </c>
    </row>
    <row r="81" spans="2:5" ht="18" customHeight="1" x14ac:dyDescent="0.2">
      <c r="B81" s="1633"/>
      <c r="C81" s="1646"/>
      <c r="D81" s="1635">
        <v>0.159</v>
      </c>
      <c r="E81" s="1641" t="s">
        <v>2338</v>
      </c>
    </row>
    <row r="82" spans="2:5" ht="18" customHeight="1" x14ac:dyDescent="0.2">
      <c r="B82" s="1633"/>
      <c r="C82" s="1646"/>
      <c r="D82" s="1635">
        <v>0.159</v>
      </c>
      <c r="E82" s="1641" t="s">
        <v>2339</v>
      </c>
    </row>
    <row r="83" spans="2:5" ht="18" customHeight="1" x14ac:dyDescent="0.2">
      <c r="B83" s="1633"/>
      <c r="C83" s="1646"/>
      <c r="D83" s="1635">
        <v>9.9000000000000005E-2</v>
      </c>
      <c r="E83" s="1641" t="s">
        <v>2340</v>
      </c>
    </row>
    <row r="84" spans="2:5" ht="18" customHeight="1" x14ac:dyDescent="0.2">
      <c r="B84" s="1633"/>
      <c r="C84" s="1646"/>
      <c r="D84" s="1635"/>
      <c r="E84" s="1641" t="s">
        <v>2341</v>
      </c>
    </row>
    <row r="85" spans="2:5" ht="18" customHeight="1" x14ac:dyDescent="0.2">
      <c r="B85" s="1642"/>
      <c r="C85" s="1663"/>
      <c r="D85" s="1644">
        <v>8.4000000000000005E-2</v>
      </c>
      <c r="E85" s="1645" t="s">
        <v>2342</v>
      </c>
    </row>
    <row r="86" spans="2:5" ht="18" customHeight="1" x14ac:dyDescent="0.2">
      <c r="B86" s="1633" t="s">
        <v>2343</v>
      </c>
      <c r="C86" s="1646" t="s">
        <v>2344</v>
      </c>
      <c r="D86" s="1635"/>
      <c r="E86" s="1641" t="s">
        <v>2345</v>
      </c>
    </row>
    <row r="87" spans="2:5" ht="18" customHeight="1" x14ac:dyDescent="0.2">
      <c r="B87" s="1633"/>
      <c r="C87" s="1646"/>
      <c r="D87" s="1635"/>
      <c r="E87" s="1641" t="s">
        <v>2346</v>
      </c>
    </row>
    <row r="88" spans="2:5" ht="18" customHeight="1" x14ac:dyDescent="0.2">
      <c r="B88" s="1647" t="s">
        <v>2347</v>
      </c>
      <c r="C88" s="1653" t="s">
        <v>2348</v>
      </c>
      <c r="D88" s="1649">
        <v>9.4E-2</v>
      </c>
      <c r="E88" s="1650"/>
    </row>
    <row r="89" spans="2:5" ht="18" customHeight="1" x14ac:dyDescent="0.2">
      <c r="B89" s="1633" t="s">
        <v>2349</v>
      </c>
      <c r="C89" s="1646" t="s">
        <v>2350</v>
      </c>
      <c r="D89" s="1635">
        <v>0.05</v>
      </c>
      <c r="E89" s="1641" t="s">
        <v>2351</v>
      </c>
    </row>
    <row r="90" spans="2:5" ht="18" customHeight="1" x14ac:dyDescent="0.2">
      <c r="B90" s="1633"/>
      <c r="C90" s="1646"/>
      <c r="D90" s="1635"/>
      <c r="E90" s="1641" t="s">
        <v>2352</v>
      </c>
    </row>
    <row r="91" spans="2:5" ht="18" customHeight="1" x14ac:dyDescent="0.2">
      <c r="B91" s="1647" t="s">
        <v>2347</v>
      </c>
      <c r="C91" s="1653" t="s">
        <v>2353</v>
      </c>
      <c r="D91" s="1649">
        <v>0.16900000000000001</v>
      </c>
      <c r="E91" s="1650"/>
    </row>
    <row r="92" spans="2:5" ht="18" customHeight="1" x14ac:dyDescent="0.2">
      <c r="B92" s="1647" t="s">
        <v>2354</v>
      </c>
      <c r="C92" s="1653" t="s">
        <v>2355</v>
      </c>
      <c r="D92" s="1649">
        <v>0.155</v>
      </c>
      <c r="E92" s="1650" t="s">
        <v>2356</v>
      </c>
    </row>
    <row r="93" spans="2:5" ht="18" customHeight="1" x14ac:dyDescent="0.2">
      <c r="B93" s="1647" t="s">
        <v>2354</v>
      </c>
      <c r="C93" s="1653" t="s">
        <v>2355</v>
      </c>
      <c r="D93" s="1649">
        <v>0.26100000000000001</v>
      </c>
      <c r="E93" s="1650" t="s">
        <v>2357</v>
      </c>
    </row>
    <row r="94" spans="2:5" ht="18" customHeight="1" x14ac:dyDescent="0.2">
      <c r="B94" s="1647" t="s">
        <v>2319</v>
      </c>
      <c r="C94" s="1653" t="s">
        <v>2358</v>
      </c>
      <c r="D94" s="1649">
        <v>0.1502</v>
      </c>
      <c r="E94" s="1650"/>
    </row>
    <row r="95" spans="2:5" ht="18" customHeight="1" x14ac:dyDescent="0.2">
      <c r="B95" s="1633" t="s">
        <v>2359</v>
      </c>
      <c r="C95" s="1646" t="s">
        <v>2360</v>
      </c>
      <c r="D95" s="1635">
        <v>0.106</v>
      </c>
      <c r="E95" s="1641" t="s">
        <v>2361</v>
      </c>
    </row>
    <row r="96" spans="2:5" ht="18" customHeight="1" x14ac:dyDescent="0.2">
      <c r="B96" s="1633"/>
      <c r="C96" s="1646"/>
      <c r="D96" s="1635"/>
      <c r="E96" s="1641" t="s">
        <v>2362</v>
      </c>
    </row>
    <row r="97" spans="2:5" ht="18" customHeight="1" x14ac:dyDescent="0.2">
      <c r="B97" s="1633"/>
      <c r="C97" s="1646"/>
      <c r="D97" s="1635"/>
      <c r="E97" s="1641"/>
    </row>
    <row r="98" spans="2:5" ht="18" customHeight="1" x14ac:dyDescent="0.2">
      <c r="B98" s="1647" t="s">
        <v>2319</v>
      </c>
      <c r="C98" s="1653" t="s">
        <v>2363</v>
      </c>
      <c r="D98" s="1649">
        <v>0.1565</v>
      </c>
      <c r="E98" s="1650"/>
    </row>
    <row r="99" spans="2:5" ht="18" customHeight="1" x14ac:dyDescent="0.2">
      <c r="B99" s="1633" t="s">
        <v>2359</v>
      </c>
      <c r="C99" s="1646" t="s">
        <v>2364</v>
      </c>
      <c r="D99" s="1635">
        <v>0.106</v>
      </c>
      <c r="E99" s="1641" t="s">
        <v>2365</v>
      </c>
    </row>
    <row r="100" spans="2:5" ht="18" customHeight="1" x14ac:dyDescent="0.2">
      <c r="B100" s="1633"/>
      <c r="C100" s="1646"/>
      <c r="D100" s="1635"/>
      <c r="E100" s="1641" t="s">
        <v>2366</v>
      </c>
    </row>
    <row r="101" spans="2:5" ht="18" customHeight="1" x14ac:dyDescent="0.2">
      <c r="B101" s="1647" t="s">
        <v>2367</v>
      </c>
      <c r="C101" s="1653" t="s">
        <v>2368</v>
      </c>
      <c r="D101" s="1649">
        <v>0.15049999999999999</v>
      </c>
      <c r="E101" s="1650"/>
    </row>
    <row r="102" spans="2:5" ht="18" customHeight="1" x14ac:dyDescent="0.2">
      <c r="B102" s="1633" t="s">
        <v>2359</v>
      </c>
      <c r="C102" s="1646" t="s">
        <v>2368</v>
      </c>
      <c r="D102" s="1635">
        <v>0.106</v>
      </c>
      <c r="E102" s="1641" t="s">
        <v>2369</v>
      </c>
    </row>
    <row r="103" spans="2:5" ht="18" customHeight="1" x14ac:dyDescent="0.2">
      <c r="B103" s="1633"/>
      <c r="C103" s="1646"/>
      <c r="D103" s="1635"/>
      <c r="E103" s="1641" t="s">
        <v>2366</v>
      </c>
    </row>
    <row r="104" spans="2:5" ht="18" customHeight="1" x14ac:dyDescent="0.2">
      <c r="B104" s="1647" t="s">
        <v>2370</v>
      </c>
      <c r="C104" s="1653" t="s">
        <v>2371</v>
      </c>
      <c r="D104" s="1649">
        <v>0.12089999999999999</v>
      </c>
      <c r="E104" s="1650"/>
    </row>
    <row r="105" spans="2:5" ht="18" customHeight="1" x14ac:dyDescent="0.2">
      <c r="B105" s="1633" t="s">
        <v>2370</v>
      </c>
      <c r="C105" s="1646" t="s">
        <v>2372</v>
      </c>
      <c r="D105" s="1635">
        <v>8.8999999999999996E-2</v>
      </c>
      <c r="E105" s="1615"/>
    </row>
    <row r="106" spans="2:5" ht="18" customHeight="1" x14ac:dyDescent="0.2">
      <c r="B106" s="1633"/>
      <c r="C106" s="1646"/>
      <c r="D106" s="1635"/>
      <c r="E106" s="1615"/>
    </row>
    <row r="107" spans="2:5" ht="18" customHeight="1" x14ac:dyDescent="0.2">
      <c r="B107" s="1636" t="s">
        <v>2373</v>
      </c>
      <c r="C107" s="1656" t="s">
        <v>2374</v>
      </c>
      <c r="D107" s="1638">
        <v>0.1</v>
      </c>
      <c r="E107" s="1639" t="s">
        <v>2375</v>
      </c>
    </row>
    <row r="108" spans="2:5" ht="18" customHeight="1" x14ac:dyDescent="0.25">
      <c r="B108" s="1586"/>
      <c r="C108" s="1586"/>
      <c r="D108" s="1657"/>
      <c r="E108" s="1664" t="s">
        <v>2376</v>
      </c>
    </row>
    <row r="109" spans="2:5" ht="18" customHeight="1" x14ac:dyDescent="0.2">
      <c r="B109" s="1647" t="s">
        <v>2370</v>
      </c>
      <c r="C109" s="1653" t="s">
        <v>2377</v>
      </c>
      <c r="D109" s="1649">
        <v>8.2000000000000003E-2</v>
      </c>
      <c r="E109" s="1219"/>
    </row>
    <row r="110" spans="2:5" ht="18" customHeight="1" x14ac:dyDescent="0.2">
      <c r="B110" s="1633" t="s">
        <v>2378</v>
      </c>
      <c r="C110" s="1646" t="s">
        <v>2379</v>
      </c>
      <c r="D110" s="1635">
        <v>0.05</v>
      </c>
      <c r="E110" s="1664" t="s">
        <v>2380</v>
      </c>
    </row>
    <row r="111" spans="2:5" ht="18" customHeight="1" x14ac:dyDescent="0.2">
      <c r="B111" s="1642"/>
      <c r="C111" s="1642"/>
      <c r="D111" s="1644"/>
      <c r="E111" s="1665" t="s">
        <v>2381</v>
      </c>
    </row>
    <row r="112" spans="2:5" ht="18" customHeight="1" x14ac:dyDescent="0.2">
      <c r="B112" s="1647" t="s">
        <v>2370</v>
      </c>
      <c r="C112" s="1653" t="s">
        <v>2382</v>
      </c>
      <c r="D112" s="1649">
        <v>6.5500000000000003E-2</v>
      </c>
      <c r="E112" s="1219"/>
    </row>
    <row r="113" spans="2:5" ht="18" customHeight="1" x14ac:dyDescent="0.2">
      <c r="B113" s="1647" t="s">
        <v>2370</v>
      </c>
      <c r="C113" s="1653" t="s">
        <v>2383</v>
      </c>
      <c r="D113" s="1649">
        <v>6.2799999999999995E-2</v>
      </c>
      <c r="E113" s="1219"/>
    </row>
    <row r="114" spans="2:5" ht="18" customHeight="1" x14ac:dyDescent="0.2">
      <c r="B114" s="1647" t="s">
        <v>2384</v>
      </c>
      <c r="C114" s="1653" t="s">
        <v>2383</v>
      </c>
      <c r="D114" s="1649">
        <v>0.05</v>
      </c>
      <c r="E114" s="1666" t="s">
        <v>2385</v>
      </c>
    </row>
    <row r="115" spans="2:5" ht="18" customHeight="1" x14ac:dyDescent="0.2">
      <c r="B115" s="1647" t="s">
        <v>2370</v>
      </c>
      <c r="C115" s="1653" t="s">
        <v>2386</v>
      </c>
      <c r="D115" s="1649">
        <v>4.2799999999999998E-2</v>
      </c>
      <c r="E115" s="1219"/>
    </row>
    <row r="116" spans="2:5" ht="18" customHeight="1" x14ac:dyDescent="0.2">
      <c r="B116" s="1636" t="s">
        <v>2387</v>
      </c>
      <c r="C116" s="1662" t="s">
        <v>2388</v>
      </c>
      <c r="D116" s="1638"/>
      <c r="E116" s="1658" t="s">
        <v>2389</v>
      </c>
    </row>
    <row r="117" spans="2:5" ht="18" customHeight="1" x14ac:dyDescent="0.2">
      <c r="B117" s="1633"/>
      <c r="C117" s="1646"/>
      <c r="D117" s="1635"/>
      <c r="E117" s="1664" t="s">
        <v>2390</v>
      </c>
    </row>
    <row r="118" spans="2:5" ht="18" customHeight="1" x14ac:dyDescent="0.2">
      <c r="B118" s="1633"/>
      <c r="C118" s="1646"/>
      <c r="D118" s="1635"/>
      <c r="E118" s="1664" t="s">
        <v>2391</v>
      </c>
    </row>
    <row r="119" spans="2:5" ht="18" customHeight="1" x14ac:dyDescent="0.2">
      <c r="B119" s="1633"/>
      <c r="C119" s="1646"/>
      <c r="D119" s="1635"/>
      <c r="E119" s="1664" t="s">
        <v>2392</v>
      </c>
    </row>
    <row r="120" spans="2:5" ht="18" customHeight="1" x14ac:dyDescent="0.2">
      <c r="B120" s="1633"/>
      <c r="C120" s="1646"/>
      <c r="D120" s="1635"/>
      <c r="E120" s="1664" t="s">
        <v>2393</v>
      </c>
    </row>
    <row r="121" spans="2:5" ht="18" customHeight="1" x14ac:dyDescent="0.2">
      <c r="B121" s="1633"/>
      <c r="C121" s="1646"/>
      <c r="D121" s="1635"/>
      <c r="E121" s="1664" t="s">
        <v>2394</v>
      </c>
    </row>
    <row r="122" spans="2:5" ht="18" customHeight="1" x14ac:dyDescent="0.2">
      <c r="B122" s="1633"/>
      <c r="C122" s="1646"/>
      <c r="D122" s="1635"/>
      <c r="E122" s="1664" t="s">
        <v>2395</v>
      </c>
    </row>
    <row r="123" spans="2:5" ht="18" customHeight="1" x14ac:dyDescent="0.2">
      <c r="B123" s="1642"/>
      <c r="C123" s="1663"/>
      <c r="D123" s="1644"/>
      <c r="E123" s="1665" t="s">
        <v>2396</v>
      </c>
    </row>
    <row r="124" spans="2:5" ht="18" customHeight="1" x14ac:dyDescent="0.2">
      <c r="B124" s="1633" t="s">
        <v>2387</v>
      </c>
      <c r="C124" s="1646" t="s">
        <v>2397</v>
      </c>
      <c r="D124" s="1635"/>
      <c r="E124" s="1664" t="s">
        <v>2398</v>
      </c>
    </row>
    <row r="125" spans="2:5" ht="18" customHeight="1" x14ac:dyDescent="0.2">
      <c r="B125" s="1633"/>
      <c r="C125" s="1646"/>
      <c r="D125" s="1635"/>
      <c r="E125" s="1664" t="s">
        <v>2399</v>
      </c>
    </row>
    <row r="126" spans="2:5" ht="18" customHeight="1" x14ac:dyDescent="0.2">
      <c r="B126" s="1633"/>
      <c r="C126" s="1646"/>
      <c r="D126" s="1635"/>
      <c r="E126" s="1664" t="s">
        <v>2400</v>
      </c>
    </row>
    <row r="127" spans="2:5" ht="18" customHeight="1" x14ac:dyDescent="0.2">
      <c r="B127" s="1633"/>
      <c r="C127" s="1646"/>
      <c r="D127" s="1635"/>
      <c r="E127" s="1664" t="s">
        <v>2401</v>
      </c>
    </row>
    <row r="128" spans="2:5" ht="18" customHeight="1" x14ac:dyDescent="0.2">
      <c r="B128" s="1633"/>
      <c r="C128" s="1646"/>
      <c r="D128" s="1635"/>
      <c r="E128" s="1664" t="s">
        <v>2402</v>
      </c>
    </row>
    <row r="129" spans="2:5" ht="18" customHeight="1" x14ac:dyDescent="0.2">
      <c r="B129" s="1647" t="s">
        <v>2370</v>
      </c>
      <c r="C129" s="1653" t="s">
        <v>2403</v>
      </c>
      <c r="D129" s="1649">
        <v>2.5600000000000001E-2</v>
      </c>
      <c r="E129" s="1666"/>
    </row>
    <row r="130" spans="2:5" ht="18" customHeight="1" x14ac:dyDescent="0.2">
      <c r="B130" s="1647" t="s">
        <v>2370</v>
      </c>
      <c r="C130" s="1653" t="s">
        <v>2404</v>
      </c>
      <c r="D130" s="1649">
        <v>4.6800000000000001E-2</v>
      </c>
      <c r="E130" s="1666"/>
    </row>
    <row r="131" spans="2:5" ht="18" customHeight="1" x14ac:dyDescent="0.2">
      <c r="B131" s="1647" t="s">
        <v>2370</v>
      </c>
      <c r="C131" s="1653" t="s">
        <v>2405</v>
      </c>
      <c r="D131" s="1649">
        <v>3.0700000000000002E-2</v>
      </c>
      <c r="E131" s="1666"/>
    </row>
    <row r="132" spans="2:5" ht="18" customHeight="1" x14ac:dyDescent="0.2">
      <c r="B132" s="1647" t="s">
        <v>2370</v>
      </c>
      <c r="C132" s="1653" t="s">
        <v>2406</v>
      </c>
      <c r="D132" s="1649">
        <v>2.9600000000000001E-2</v>
      </c>
      <c r="E132" s="1666"/>
    </row>
    <row r="133" spans="2:5" ht="18" customHeight="1" x14ac:dyDescent="0.2">
      <c r="B133" s="1647" t="s">
        <v>2370</v>
      </c>
      <c r="C133" s="1653" t="s">
        <v>2407</v>
      </c>
      <c r="D133" s="1649">
        <v>9.4999999999999998E-3</v>
      </c>
      <c r="E133" s="1219"/>
    </row>
    <row r="134" spans="2:5" ht="18" customHeight="1" x14ac:dyDescent="0.2">
      <c r="B134" s="1633" t="s">
        <v>2408</v>
      </c>
      <c r="C134" s="1662" t="s">
        <v>2409</v>
      </c>
      <c r="D134" s="1635"/>
      <c r="E134" s="1664" t="s">
        <v>2410</v>
      </c>
    </row>
    <row r="135" spans="2:5" ht="18" customHeight="1" x14ac:dyDescent="0.2">
      <c r="B135" s="1633"/>
      <c r="C135" s="1646"/>
      <c r="D135" s="1635"/>
      <c r="E135" s="1664" t="s">
        <v>2411</v>
      </c>
    </row>
    <row r="136" spans="2:5" ht="18" customHeight="1" x14ac:dyDescent="0.2">
      <c r="B136" s="1633"/>
      <c r="C136" s="1663"/>
      <c r="D136" s="1635"/>
      <c r="E136" s="1664" t="s">
        <v>2412</v>
      </c>
    </row>
    <row r="137" spans="2:5" ht="18" customHeight="1" x14ac:dyDescent="0.2">
      <c r="B137" s="1647" t="s">
        <v>2370</v>
      </c>
      <c r="C137" s="1653" t="s">
        <v>2413</v>
      </c>
      <c r="D137" s="1649">
        <v>2.4799999999999999E-2</v>
      </c>
      <c r="E137" s="1219"/>
    </row>
    <row r="138" spans="2:5" ht="18" customHeight="1" x14ac:dyDescent="0.2">
      <c r="B138" s="1636" t="s">
        <v>2408</v>
      </c>
      <c r="C138" s="1662" t="s">
        <v>2414</v>
      </c>
      <c r="D138" s="1638"/>
      <c r="E138" s="1658" t="s">
        <v>2415</v>
      </c>
    </row>
    <row r="139" spans="2:5" ht="18" customHeight="1" x14ac:dyDescent="0.2">
      <c r="B139" s="1633"/>
      <c r="C139" s="1646"/>
      <c r="D139" s="1635"/>
      <c r="E139" s="1664" t="s">
        <v>2411</v>
      </c>
    </row>
    <row r="140" spans="2:5" ht="18" customHeight="1" x14ac:dyDescent="0.2">
      <c r="B140" s="1633"/>
      <c r="C140" s="1663"/>
      <c r="D140" s="1635"/>
      <c r="E140" s="1664" t="s">
        <v>2416</v>
      </c>
    </row>
    <row r="141" spans="2:5" ht="18" customHeight="1" x14ac:dyDescent="0.2">
      <c r="B141" s="1647" t="s">
        <v>2370</v>
      </c>
      <c r="C141" s="1653" t="s">
        <v>2417</v>
      </c>
      <c r="D141" s="1649">
        <v>3.6200000000000003E-2</v>
      </c>
      <c r="E141" s="1666"/>
    </row>
    <row r="142" spans="2:5" ht="57" x14ac:dyDescent="0.25">
      <c r="B142" s="1667" t="s">
        <v>2418</v>
      </c>
      <c r="C142" s="1668" t="s">
        <v>2419</v>
      </c>
      <c r="D142" s="1669">
        <v>0.1</v>
      </c>
      <c r="E142" s="1670" t="s">
        <v>2420</v>
      </c>
    </row>
    <row r="143" spans="2:5" ht="18" customHeight="1" x14ac:dyDescent="0.2">
      <c r="B143" s="1647" t="s">
        <v>2370</v>
      </c>
      <c r="C143" s="1653" t="s">
        <v>2421</v>
      </c>
      <c r="D143" s="1649">
        <v>2.12E-2</v>
      </c>
      <c r="E143" s="1671"/>
    </row>
    <row r="144" spans="2:5" ht="18" customHeight="1" x14ac:dyDescent="0.2">
      <c r="B144" s="1647" t="s">
        <v>2370</v>
      </c>
      <c r="C144" s="1653" t="s">
        <v>2422</v>
      </c>
      <c r="D144" s="1649">
        <v>7.4399999999999994E-2</v>
      </c>
      <c r="E144" s="1666"/>
    </row>
    <row r="145" spans="2:5" ht="18" customHeight="1" x14ac:dyDescent="0.2">
      <c r="B145" s="1647" t="s">
        <v>2370</v>
      </c>
      <c r="C145" s="1653" t="s">
        <v>2423</v>
      </c>
      <c r="D145" s="1649">
        <v>8.8900000000000007E-2</v>
      </c>
      <c r="E145" s="1666"/>
    </row>
    <row r="146" spans="2:5" ht="18" customHeight="1" x14ac:dyDescent="0.2">
      <c r="B146" s="1647" t="s">
        <v>2370</v>
      </c>
      <c r="C146" s="1653" t="s">
        <v>2424</v>
      </c>
      <c r="D146" s="1649">
        <v>0</v>
      </c>
      <c r="E146" s="1219"/>
    </row>
    <row r="147" spans="2:5" ht="18" customHeight="1" x14ac:dyDescent="0.2">
      <c r="B147" s="1647" t="s">
        <v>2370</v>
      </c>
      <c r="C147" s="1653" t="s">
        <v>2425</v>
      </c>
      <c r="D147" s="1649">
        <v>2.5399999999999999E-2</v>
      </c>
      <c r="E147" s="1219"/>
    </row>
    <row r="148" spans="2:5" ht="18" customHeight="1" x14ac:dyDescent="0.2">
      <c r="B148" s="1647" t="s">
        <v>2370</v>
      </c>
      <c r="C148" s="1653" t="s">
        <v>2426</v>
      </c>
      <c r="D148" s="1672">
        <v>3.9300000000000002E-2</v>
      </c>
      <c r="E148" s="1219"/>
    </row>
    <row r="149" spans="2:5" ht="18" customHeight="1" x14ac:dyDescent="0.2">
      <c r="B149" s="1647" t="s">
        <v>2370</v>
      </c>
      <c r="C149" s="1653" t="s">
        <v>2427</v>
      </c>
      <c r="D149" s="1672">
        <v>2.1299999999999999E-2</v>
      </c>
      <c r="E149" s="1219"/>
    </row>
    <row r="150" spans="2:5" ht="18" customHeight="1" x14ac:dyDescent="0.2">
      <c r="B150" s="1547" t="s">
        <v>2370</v>
      </c>
      <c r="C150" s="1653" t="s">
        <v>2428</v>
      </c>
      <c r="D150" s="1672">
        <v>2.3699999999999999E-2</v>
      </c>
      <c r="E150" s="1219"/>
    </row>
    <row r="151" spans="2:5" ht="18" customHeight="1" x14ac:dyDescent="0.2">
      <c r="B151" s="1547" t="s">
        <v>2370</v>
      </c>
      <c r="C151" s="1653" t="s">
        <v>2429</v>
      </c>
      <c r="D151" s="1672">
        <v>5.7099999999999998E-2</v>
      </c>
      <c r="E151" s="1219"/>
    </row>
    <row r="152" spans="2:5" ht="18" customHeight="1" x14ac:dyDescent="0.2">
      <c r="B152" s="1547" t="s">
        <v>2370</v>
      </c>
      <c r="C152" s="1653" t="s">
        <v>2430</v>
      </c>
      <c r="D152" s="1672">
        <v>3.9399999999999998E-2</v>
      </c>
      <c r="E152" s="1219"/>
    </row>
    <row r="153" spans="2:5" ht="18" customHeight="1" x14ac:dyDescent="0.2">
      <c r="B153" s="1547" t="s">
        <v>2370</v>
      </c>
      <c r="C153" s="1653" t="s">
        <v>2431</v>
      </c>
      <c r="D153" s="1672">
        <v>2.93E-2</v>
      </c>
      <c r="E153" s="1219"/>
    </row>
    <row r="154" spans="2:5" ht="18" customHeight="1" x14ac:dyDescent="0.2">
      <c r="B154" s="1547" t="s">
        <v>2370</v>
      </c>
      <c r="C154" s="1653" t="s">
        <v>2432</v>
      </c>
      <c r="D154" s="1672">
        <v>1.9099999999999999E-2</v>
      </c>
      <c r="E154" s="1219"/>
    </row>
    <row r="155" spans="2:5" x14ac:dyDescent="0.2">
      <c r="B155" s="1547" t="s">
        <v>2370</v>
      </c>
      <c r="C155" s="1653" t="s">
        <v>2433</v>
      </c>
      <c r="D155" s="1672">
        <v>2.8199999999999999E-2</v>
      </c>
      <c r="E155" s="1219"/>
    </row>
    <row r="156" spans="2:5" x14ac:dyDescent="0.2">
      <c r="B156" s="1547" t="s">
        <v>2370</v>
      </c>
      <c r="C156" s="1653" t="s">
        <v>2434</v>
      </c>
      <c r="D156" s="1672">
        <v>2.7900000000000001E-2</v>
      </c>
      <c r="E156" s="1219"/>
    </row>
    <row r="157" spans="2:5" x14ac:dyDescent="0.2">
      <c r="B157" s="1547" t="s">
        <v>2370</v>
      </c>
      <c r="C157" s="1653" t="s">
        <v>2435</v>
      </c>
      <c r="D157" s="1672">
        <v>2.7300000000000001E-2</v>
      </c>
      <c r="E157" s="1219"/>
    </row>
    <row r="158" spans="2:5" x14ac:dyDescent="0.25">
      <c r="B158" s="1586"/>
      <c r="C158" s="1586"/>
      <c r="D158" s="1673"/>
      <c r="E158" s="1674"/>
    </row>
    <row r="159" spans="2:5" x14ac:dyDescent="0.25">
      <c r="B159" s="1586"/>
      <c r="C159" s="1586"/>
      <c r="D159" s="1673"/>
      <c r="E159" s="1674"/>
    </row>
    <row r="160" spans="2:5" x14ac:dyDescent="0.25">
      <c r="B160" s="1586"/>
      <c r="C160" s="1586"/>
      <c r="D160" s="1673"/>
      <c r="E160" s="1674"/>
    </row>
    <row r="161" spans="2:5" x14ac:dyDescent="0.25">
      <c r="B161" s="1586"/>
      <c r="C161" s="1586"/>
      <c r="D161" s="1673"/>
      <c r="E161" s="1674"/>
    </row>
    <row r="162" spans="2:5" x14ac:dyDescent="0.25">
      <c r="B162" s="1586"/>
      <c r="C162" s="1586"/>
      <c r="D162" s="1673"/>
      <c r="E162" s="1615"/>
    </row>
    <row r="163" spans="2:5" x14ac:dyDescent="0.25">
      <c r="B163" s="1586"/>
      <c r="C163" s="1586"/>
      <c r="D163" s="1673"/>
      <c r="E163" s="1615"/>
    </row>
    <row r="164" spans="2:5" x14ac:dyDescent="0.25">
      <c r="B164" s="1586"/>
      <c r="C164" s="1586"/>
      <c r="D164" s="1673"/>
      <c r="E164" s="1615"/>
    </row>
    <row r="165" spans="2:5" x14ac:dyDescent="0.25">
      <c r="B165" s="1586"/>
      <c r="C165" s="1586"/>
      <c r="D165" s="1673"/>
      <c r="E165" s="1615"/>
    </row>
    <row r="166" spans="2:5" x14ac:dyDescent="0.25">
      <c r="B166" s="1586"/>
      <c r="C166" s="1586"/>
      <c r="D166" s="1673"/>
      <c r="E166" s="1615"/>
    </row>
    <row r="167" spans="2:5" x14ac:dyDescent="0.25">
      <c r="B167" s="1586"/>
      <c r="C167" s="1586"/>
      <c r="D167" s="1673"/>
      <c r="E167" s="1615"/>
    </row>
    <row r="168" spans="2:5" x14ac:dyDescent="0.25">
      <c r="B168" s="1586"/>
      <c r="C168" s="1586"/>
      <c r="D168" s="1673"/>
      <c r="E168" s="1615"/>
    </row>
    <row r="169" spans="2:5" x14ac:dyDescent="0.25">
      <c r="B169" s="1586"/>
      <c r="C169" s="1586"/>
      <c r="D169" s="1673"/>
      <c r="E169" s="1615"/>
    </row>
    <row r="170" spans="2:5" x14ac:dyDescent="0.25">
      <c r="B170" s="1586"/>
      <c r="C170" s="1586"/>
      <c r="D170" s="1673"/>
      <c r="E170" s="1615"/>
    </row>
    <row r="171" spans="2:5" x14ac:dyDescent="0.25">
      <c r="B171" s="1586"/>
      <c r="C171" s="1586"/>
      <c r="D171" s="1673"/>
      <c r="E171" s="1615"/>
    </row>
    <row r="172" spans="2:5" x14ac:dyDescent="0.25">
      <c r="B172" s="1586"/>
      <c r="C172" s="1586"/>
      <c r="D172" s="1673"/>
      <c r="E172" s="1615"/>
    </row>
    <row r="173" spans="2:5" x14ac:dyDescent="0.25">
      <c r="B173" s="1586"/>
      <c r="C173" s="1586"/>
      <c r="D173" s="1673"/>
      <c r="E173" s="1615"/>
    </row>
    <row r="174" spans="2:5" x14ac:dyDescent="0.25">
      <c r="B174" s="1586"/>
      <c r="C174" s="1586"/>
      <c r="D174" s="1673"/>
      <c r="E174" s="1615"/>
    </row>
    <row r="175" spans="2:5" x14ac:dyDescent="0.25">
      <c r="B175" s="1586"/>
      <c r="C175" s="1586"/>
      <c r="D175" s="1673"/>
      <c r="E175" s="1615"/>
    </row>
    <row r="176" spans="2:5" x14ac:dyDescent="0.25">
      <c r="B176" s="1586"/>
      <c r="C176" s="1586"/>
      <c r="D176" s="1673"/>
      <c r="E176" s="1615"/>
    </row>
    <row r="177" spans="2:5" x14ac:dyDescent="0.25">
      <c r="B177" s="1586"/>
      <c r="C177" s="1586"/>
      <c r="D177" s="1673"/>
      <c r="E177" s="1615"/>
    </row>
    <row r="178" spans="2:5" x14ac:dyDescent="0.25">
      <c r="B178" s="1586"/>
      <c r="C178" s="1586"/>
      <c r="D178" s="1673"/>
      <c r="E178" s="1615"/>
    </row>
    <row r="179" spans="2:5" x14ac:dyDescent="0.25">
      <c r="B179" s="1586"/>
      <c r="C179" s="1586"/>
      <c r="D179" s="1673"/>
      <c r="E179" s="1615"/>
    </row>
    <row r="180" spans="2:5" x14ac:dyDescent="0.25">
      <c r="B180" s="1586"/>
      <c r="C180" s="1586"/>
      <c r="D180" s="1673"/>
      <c r="E180" s="1615"/>
    </row>
    <row r="181" spans="2:5" x14ac:dyDescent="0.25">
      <c r="B181" s="1586"/>
      <c r="C181" s="1586"/>
      <c r="D181" s="1673"/>
      <c r="E181" s="1615"/>
    </row>
    <row r="182" spans="2:5" x14ac:dyDescent="0.25">
      <c r="B182" s="1586"/>
      <c r="C182" s="1586"/>
      <c r="D182" s="1673"/>
      <c r="E182" s="1615"/>
    </row>
    <row r="183" spans="2:5" x14ac:dyDescent="0.25">
      <c r="B183" s="1586"/>
      <c r="C183" s="1586"/>
      <c r="D183" s="1673"/>
      <c r="E183" s="1615"/>
    </row>
    <row r="184" spans="2:5" x14ac:dyDescent="0.25">
      <c r="B184" s="1586"/>
      <c r="C184" s="1586"/>
      <c r="D184" s="1673"/>
      <c r="E184" s="1615"/>
    </row>
    <row r="185" spans="2:5" x14ac:dyDescent="0.25">
      <c r="B185" s="1586"/>
      <c r="C185" s="1586"/>
      <c r="D185" s="1673"/>
      <c r="E185" s="1615"/>
    </row>
    <row r="186" spans="2:5" x14ac:dyDescent="0.25">
      <c r="B186" s="1586"/>
      <c r="C186" s="1586"/>
      <c r="D186" s="1673"/>
      <c r="E186" s="1615"/>
    </row>
    <row r="187" spans="2:5" x14ac:dyDescent="0.25">
      <c r="B187" s="1586"/>
      <c r="C187" s="1586"/>
      <c r="D187" s="1673"/>
      <c r="E187" s="1615"/>
    </row>
    <row r="188" spans="2:5" x14ac:dyDescent="0.25">
      <c r="B188" s="1586"/>
      <c r="C188" s="1586"/>
      <c r="D188" s="1673"/>
      <c r="E188" s="1615"/>
    </row>
    <row r="189" spans="2:5" x14ac:dyDescent="0.25">
      <c r="B189" s="1586"/>
      <c r="C189" s="1586"/>
      <c r="D189" s="1673"/>
      <c r="E189" s="1615"/>
    </row>
    <row r="190" spans="2:5" x14ac:dyDescent="0.25">
      <c r="B190" s="1586"/>
      <c r="C190" s="1586"/>
      <c r="D190" s="1673"/>
      <c r="E190" s="1615"/>
    </row>
    <row r="191" spans="2:5" x14ac:dyDescent="0.25">
      <c r="B191" s="1586"/>
      <c r="C191" s="1586"/>
      <c r="D191" s="1673"/>
      <c r="E191" s="1615"/>
    </row>
    <row r="192" spans="2:5" x14ac:dyDescent="0.25">
      <c r="B192" s="1586"/>
      <c r="C192" s="1586"/>
      <c r="D192" s="1673"/>
      <c r="E192" s="1615"/>
    </row>
    <row r="193" spans="2:5" x14ac:dyDescent="0.25">
      <c r="B193" s="1586"/>
      <c r="C193" s="1586"/>
      <c r="D193" s="1673"/>
      <c r="E193" s="1615"/>
    </row>
    <row r="194" spans="2:5" x14ac:dyDescent="0.25">
      <c r="B194" s="1586"/>
      <c r="C194" s="1586"/>
      <c r="D194" s="1673"/>
      <c r="E194" s="1615"/>
    </row>
    <row r="195" spans="2:5" x14ac:dyDescent="0.25">
      <c r="B195" s="1586"/>
      <c r="C195" s="1586"/>
      <c r="D195" s="1673"/>
      <c r="E195" s="1615"/>
    </row>
    <row r="196" spans="2:5" x14ac:dyDescent="0.25">
      <c r="B196" s="1586"/>
      <c r="C196" s="1586"/>
      <c r="D196" s="1673"/>
      <c r="E196" s="1615"/>
    </row>
    <row r="197" spans="2:5" x14ac:dyDescent="0.25">
      <c r="B197" s="1586"/>
      <c r="C197" s="1586"/>
      <c r="D197" s="1673"/>
      <c r="E197" s="1615"/>
    </row>
    <row r="198" spans="2:5" x14ac:dyDescent="0.25">
      <c r="B198" s="1586"/>
      <c r="C198" s="1586"/>
      <c r="D198" s="1673"/>
      <c r="E198" s="1615"/>
    </row>
    <row r="199" spans="2:5" x14ac:dyDescent="0.25">
      <c r="B199" s="1586"/>
      <c r="C199" s="1586"/>
      <c r="D199" s="1673"/>
      <c r="E199" s="1615"/>
    </row>
    <row r="200" spans="2:5" x14ac:dyDescent="0.25">
      <c r="B200" s="1586"/>
      <c r="C200" s="1586"/>
      <c r="D200" s="1673"/>
      <c r="E200" s="1615"/>
    </row>
    <row r="201" spans="2:5" x14ac:dyDescent="0.25">
      <c r="B201" s="1586"/>
      <c r="C201" s="1586"/>
      <c r="D201" s="1673"/>
      <c r="E201" s="1586"/>
    </row>
    <row r="202" spans="2:5" x14ac:dyDescent="0.25">
      <c r="B202" s="1586"/>
      <c r="C202" s="1586"/>
      <c r="D202" s="1673"/>
      <c r="E202" s="1586"/>
    </row>
    <row r="203" spans="2:5" x14ac:dyDescent="0.25">
      <c r="B203" s="1586"/>
      <c r="C203" s="1586"/>
      <c r="D203" s="1673"/>
      <c r="E203" s="1586"/>
    </row>
    <row r="204" spans="2:5" x14ac:dyDescent="0.25">
      <c r="B204" s="1586"/>
      <c r="C204" s="1586"/>
      <c r="D204" s="1673"/>
      <c r="E204" s="1586"/>
    </row>
    <row r="205" spans="2:5" x14ac:dyDescent="0.25">
      <c r="B205" s="1586"/>
      <c r="C205" s="1586"/>
      <c r="D205" s="1673"/>
      <c r="E205" s="1586"/>
    </row>
    <row r="206" spans="2:5" x14ac:dyDescent="0.25">
      <c r="B206" s="1586"/>
      <c r="C206" s="1586"/>
      <c r="D206" s="1673"/>
      <c r="E206" s="1586"/>
    </row>
    <row r="207" spans="2:5" x14ac:dyDescent="0.25">
      <c r="B207" s="1586"/>
      <c r="C207" s="1586"/>
      <c r="D207" s="1673"/>
      <c r="E207" s="1586"/>
    </row>
    <row r="208" spans="2:5" x14ac:dyDescent="0.25">
      <c r="B208" s="1586"/>
      <c r="C208" s="1586"/>
      <c r="D208" s="1673"/>
      <c r="E208" s="1586"/>
    </row>
    <row r="209" spans="2:5" x14ac:dyDescent="0.25">
      <c r="B209" s="1586"/>
      <c r="C209" s="1586"/>
      <c r="D209" s="1673"/>
      <c r="E209" s="1586"/>
    </row>
    <row r="210" spans="2:5" x14ac:dyDescent="0.25">
      <c r="B210" s="1586"/>
      <c r="C210" s="1586"/>
      <c r="D210" s="1673"/>
      <c r="E210" s="1586"/>
    </row>
    <row r="211" spans="2:5" x14ac:dyDescent="0.25">
      <c r="B211" s="1586"/>
      <c r="C211" s="1586"/>
      <c r="D211" s="1673"/>
      <c r="E211" s="1586"/>
    </row>
    <row r="212" spans="2:5" x14ac:dyDescent="0.25">
      <c r="D212" s="1675"/>
    </row>
    <row r="213" spans="2:5" x14ac:dyDescent="0.25">
      <c r="D213" s="1675"/>
    </row>
    <row r="214" spans="2:5" x14ac:dyDescent="0.25">
      <c r="D214" s="1675"/>
    </row>
    <row r="215" spans="2:5" x14ac:dyDescent="0.25">
      <c r="D215" s="1675"/>
    </row>
    <row r="216" spans="2:5" x14ac:dyDescent="0.25">
      <c r="D216" s="1675"/>
    </row>
    <row r="217" spans="2:5" x14ac:dyDescent="0.25">
      <c r="D217" s="1675"/>
    </row>
    <row r="218" spans="2:5" x14ac:dyDescent="0.25">
      <c r="D218" s="1675"/>
    </row>
    <row r="219" spans="2:5" x14ac:dyDescent="0.25">
      <c r="D219" s="1675"/>
    </row>
    <row r="220" spans="2:5" x14ac:dyDescent="0.25">
      <c r="D220" s="1675"/>
    </row>
    <row r="221" spans="2:5" x14ac:dyDescent="0.25">
      <c r="D221" s="1675"/>
    </row>
    <row r="222" spans="2:5" x14ac:dyDescent="0.25">
      <c r="D222" s="1675"/>
    </row>
    <row r="223" spans="2:5" x14ac:dyDescent="0.25">
      <c r="D223" s="1675"/>
    </row>
    <row r="224" spans="2:5" x14ac:dyDescent="0.25">
      <c r="D224" s="1675"/>
    </row>
    <row r="225" spans="4:4" x14ac:dyDescent="0.25">
      <c r="D225" s="1675"/>
    </row>
    <row r="226" spans="4:4" x14ac:dyDescent="0.25">
      <c r="D226" s="1675"/>
    </row>
    <row r="227" spans="4:4" x14ac:dyDescent="0.25">
      <c r="D227" s="1675"/>
    </row>
    <row r="228" spans="4:4" x14ac:dyDescent="0.25">
      <c r="D228" s="1675"/>
    </row>
    <row r="229" spans="4:4" x14ac:dyDescent="0.25">
      <c r="D229" s="1675"/>
    </row>
    <row r="230" spans="4:4" x14ac:dyDescent="0.25">
      <c r="D230" s="1675"/>
    </row>
    <row r="231" spans="4:4" x14ac:dyDescent="0.25">
      <c r="D231" s="1675"/>
    </row>
    <row r="232" spans="4:4" x14ac:dyDescent="0.25">
      <c r="D232" s="1675"/>
    </row>
    <row r="233" spans="4:4" x14ac:dyDescent="0.25">
      <c r="D233" s="1675"/>
    </row>
    <row r="234" spans="4:4" x14ac:dyDescent="0.25">
      <c r="D234" s="1675"/>
    </row>
    <row r="235" spans="4:4" x14ac:dyDescent="0.25">
      <c r="D235" s="1675"/>
    </row>
    <row r="236" spans="4:4" x14ac:dyDescent="0.25">
      <c r="D236" s="1675"/>
    </row>
    <row r="237" spans="4:4" x14ac:dyDescent="0.25">
      <c r="D237" s="1675"/>
    </row>
    <row r="238" spans="4:4" x14ac:dyDescent="0.25">
      <c r="D238" s="1675"/>
    </row>
    <row r="239" spans="4:4" x14ac:dyDescent="0.25">
      <c r="D239" s="1675"/>
    </row>
    <row r="240" spans="4:4" x14ac:dyDescent="0.25">
      <c r="D240" s="1675"/>
    </row>
    <row r="241" spans="4:4" x14ac:dyDescent="0.25">
      <c r="D241" s="1675"/>
    </row>
    <row r="242" spans="4:4" x14ac:dyDescent="0.25">
      <c r="D242" s="1675"/>
    </row>
    <row r="243" spans="4:4" x14ac:dyDescent="0.25">
      <c r="D243" s="1675"/>
    </row>
    <row r="244" spans="4:4" x14ac:dyDescent="0.25">
      <c r="D244" s="1675"/>
    </row>
    <row r="245" spans="4:4" x14ac:dyDescent="0.25">
      <c r="D245" s="1675"/>
    </row>
    <row r="246" spans="4:4" x14ac:dyDescent="0.25">
      <c r="D246" s="1675"/>
    </row>
    <row r="247" spans="4:4" x14ac:dyDescent="0.25">
      <c r="D247" s="1675"/>
    </row>
    <row r="248" spans="4:4" x14ac:dyDescent="0.25">
      <c r="D248" s="1675"/>
    </row>
    <row r="249" spans="4:4" x14ac:dyDescent="0.25">
      <c r="D249" s="1675"/>
    </row>
    <row r="250" spans="4:4" x14ac:dyDescent="0.25">
      <c r="D250" s="1675"/>
    </row>
    <row r="251" spans="4:4" x14ac:dyDescent="0.25">
      <c r="D251" s="1675"/>
    </row>
    <row r="252" spans="4:4" x14ac:dyDescent="0.25">
      <c r="D252" s="1675"/>
    </row>
    <row r="253" spans="4:4" x14ac:dyDescent="0.25">
      <c r="D253" s="1675"/>
    </row>
    <row r="254" spans="4:4" x14ac:dyDescent="0.25">
      <c r="D254" s="1675"/>
    </row>
    <row r="255" spans="4:4" x14ac:dyDescent="0.25">
      <c r="D255" s="1675"/>
    </row>
    <row r="256" spans="4:4" x14ac:dyDescent="0.25">
      <c r="D256" s="1675"/>
    </row>
    <row r="257" spans="4:4" x14ac:dyDescent="0.25">
      <c r="D257" s="1675"/>
    </row>
    <row r="258" spans="4:4" x14ac:dyDescent="0.25">
      <c r="D258" s="1675"/>
    </row>
    <row r="259" spans="4:4" x14ac:dyDescent="0.25">
      <c r="D259" s="1675"/>
    </row>
    <row r="260" spans="4:4" x14ac:dyDescent="0.25">
      <c r="D260" s="1675"/>
    </row>
    <row r="261" spans="4:4" x14ac:dyDescent="0.25">
      <c r="D261" s="1675"/>
    </row>
    <row r="262" spans="4:4" x14ac:dyDescent="0.25">
      <c r="D262" s="1675"/>
    </row>
    <row r="263" spans="4:4" x14ac:dyDescent="0.25">
      <c r="D263" s="1675"/>
    </row>
    <row r="264" spans="4:4" x14ac:dyDescent="0.25">
      <c r="D264" s="1675"/>
    </row>
    <row r="265" spans="4:4" x14ac:dyDescent="0.25">
      <c r="D265" s="1675"/>
    </row>
    <row r="266" spans="4:4" x14ac:dyDescent="0.25">
      <c r="D266" s="1675"/>
    </row>
    <row r="267" spans="4:4" x14ac:dyDescent="0.25">
      <c r="D267" s="1675"/>
    </row>
    <row r="268" spans="4:4" x14ac:dyDescent="0.25">
      <c r="D268" s="1675"/>
    </row>
    <row r="269" spans="4:4" x14ac:dyDescent="0.25">
      <c r="D269" s="1675"/>
    </row>
    <row r="270" spans="4:4" x14ac:dyDescent="0.25">
      <c r="D270" s="1675"/>
    </row>
    <row r="271" spans="4:4" x14ac:dyDescent="0.25">
      <c r="D271" s="1675"/>
    </row>
    <row r="272" spans="4:4" x14ac:dyDescent="0.25">
      <c r="D272" s="1675"/>
    </row>
    <row r="273" spans="4:4" x14ac:dyDescent="0.25">
      <c r="D273" s="1675"/>
    </row>
    <row r="274" spans="4:4" x14ac:dyDescent="0.25">
      <c r="D274" s="1675"/>
    </row>
    <row r="275" spans="4:4" x14ac:dyDescent="0.25">
      <c r="D275" s="1675"/>
    </row>
    <row r="276" spans="4:4" x14ac:dyDescent="0.25">
      <c r="D276" s="1675"/>
    </row>
    <row r="277" spans="4:4" x14ac:dyDescent="0.25">
      <c r="D277" s="1675"/>
    </row>
    <row r="278" spans="4:4" x14ac:dyDescent="0.25">
      <c r="D278" s="1675"/>
    </row>
    <row r="279" spans="4:4" x14ac:dyDescent="0.25">
      <c r="D279" s="1675"/>
    </row>
    <row r="280" spans="4:4" x14ac:dyDescent="0.25">
      <c r="D280" s="1675"/>
    </row>
    <row r="281" spans="4:4" x14ac:dyDescent="0.25">
      <c r="D281" s="1675"/>
    </row>
    <row r="282" spans="4:4" x14ac:dyDescent="0.25">
      <c r="D282" s="1675"/>
    </row>
    <row r="283" spans="4:4" x14ac:dyDescent="0.25">
      <c r="D283" s="1675"/>
    </row>
    <row r="284" spans="4:4" x14ac:dyDescent="0.25">
      <c r="D284" s="1675"/>
    </row>
    <row r="285" spans="4:4" x14ac:dyDescent="0.25">
      <c r="D285" s="1675"/>
    </row>
    <row r="286" spans="4:4" x14ac:dyDescent="0.25">
      <c r="D286" s="1675"/>
    </row>
    <row r="287" spans="4:4" x14ac:dyDescent="0.25">
      <c r="D287" s="1675"/>
    </row>
    <row r="288" spans="4:4" x14ac:dyDescent="0.25">
      <c r="D288" s="1675"/>
    </row>
    <row r="289" spans="4:4" x14ac:dyDescent="0.25">
      <c r="D289" s="1675"/>
    </row>
    <row r="290" spans="4:4" x14ac:dyDescent="0.25">
      <c r="D290" s="1675"/>
    </row>
    <row r="291" spans="4:4" x14ac:dyDescent="0.25">
      <c r="D291" s="1675"/>
    </row>
    <row r="292" spans="4:4" x14ac:dyDescent="0.25">
      <c r="D292" s="1675"/>
    </row>
    <row r="293" spans="4:4" x14ac:dyDescent="0.25">
      <c r="D293" s="1675"/>
    </row>
    <row r="294" spans="4:4" x14ac:dyDescent="0.25">
      <c r="D294" s="1675"/>
    </row>
    <row r="295" spans="4:4" x14ac:dyDescent="0.25">
      <c r="D295" s="1675"/>
    </row>
    <row r="296" spans="4:4" x14ac:dyDescent="0.25">
      <c r="D296" s="1675"/>
    </row>
    <row r="297" spans="4:4" x14ac:dyDescent="0.25">
      <c r="D297" s="1675"/>
    </row>
    <row r="298" spans="4:4" x14ac:dyDescent="0.25">
      <c r="D298" s="1675"/>
    </row>
    <row r="299" spans="4:4" x14ac:dyDescent="0.25">
      <c r="D299" s="1675"/>
    </row>
    <row r="300" spans="4:4" x14ac:dyDescent="0.25">
      <c r="D300" s="1675"/>
    </row>
    <row r="301" spans="4:4" x14ac:dyDescent="0.25">
      <c r="D301" s="1675"/>
    </row>
    <row r="302" spans="4:4" x14ac:dyDescent="0.25">
      <c r="D302" s="1675"/>
    </row>
    <row r="303" spans="4:4" x14ac:dyDescent="0.25">
      <c r="D303" s="1675"/>
    </row>
    <row r="304" spans="4:4" x14ac:dyDescent="0.25">
      <c r="D304" s="1675"/>
    </row>
    <row r="305" spans="4:4" x14ac:dyDescent="0.25">
      <c r="D305" s="1675"/>
    </row>
    <row r="306" spans="4:4" x14ac:dyDescent="0.25">
      <c r="D306" s="1675"/>
    </row>
    <row r="307" spans="4:4" x14ac:dyDescent="0.25">
      <c r="D307" s="1675"/>
    </row>
    <row r="308" spans="4:4" x14ac:dyDescent="0.25">
      <c r="D308" s="1675"/>
    </row>
    <row r="309" spans="4:4" x14ac:dyDescent="0.25">
      <c r="D309" s="1675"/>
    </row>
    <row r="310" spans="4:4" x14ac:dyDescent="0.25">
      <c r="D310" s="1675"/>
    </row>
    <row r="311" spans="4:4" x14ac:dyDescent="0.25">
      <c r="D311" s="1675"/>
    </row>
    <row r="312" spans="4:4" x14ac:dyDescent="0.25">
      <c r="D312" s="1675"/>
    </row>
    <row r="313" spans="4:4" x14ac:dyDescent="0.25">
      <c r="D313" s="1675"/>
    </row>
    <row r="314" spans="4:4" x14ac:dyDescent="0.25">
      <c r="D314" s="1675"/>
    </row>
    <row r="315" spans="4:4" x14ac:dyDescent="0.25">
      <c r="D315" s="1675"/>
    </row>
    <row r="316" spans="4:4" x14ac:dyDescent="0.25">
      <c r="D316" s="1675"/>
    </row>
    <row r="317" spans="4:4" x14ac:dyDescent="0.25">
      <c r="D317" s="1675"/>
    </row>
  </sheetData>
  <mergeCells count="3">
    <mergeCell ref="B2:E2"/>
    <mergeCell ref="B3:E3"/>
    <mergeCell ref="B4:E4"/>
  </mergeCells>
  <hyperlinks>
    <hyperlink ref="F2" location="'Indice Total'!A7" display="Volver" xr:uid="{00000000-0004-0000-3A00-000000000000}"/>
  </hyperlinks>
  <pageMargins left="0.9055118110236221" right="0.70866141732283472" top="0.74803149606299213" bottom="0.74803149606299213" header="0.31496062992125984" footer="0.31496062992125984"/>
  <pageSetup scale="7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499984740745262"/>
    <pageSetUpPr fitToPage="1"/>
  </sheetPr>
  <dimension ref="B1:H56"/>
  <sheetViews>
    <sheetView showGridLines="0" zoomScale="90" zoomScaleNormal="90" workbookViewId="0"/>
  </sheetViews>
  <sheetFormatPr baseColWidth="10" defaultColWidth="11.42578125" defaultRowHeight="12.75" x14ac:dyDescent="0.25"/>
  <cols>
    <col min="1" max="1" width="18.85546875" style="1008" customWidth="1"/>
    <col min="2" max="2" width="32.140625" style="1008" customWidth="1"/>
    <col min="3" max="3" width="15.42578125" style="1008" customWidth="1"/>
    <col min="4" max="4" width="12.85546875" style="1008" customWidth="1"/>
    <col min="5" max="5" width="15.5703125" style="1008" customWidth="1"/>
    <col min="6" max="6" width="12.7109375" style="1008" customWidth="1"/>
    <col min="7" max="7" width="11.85546875" style="1008" customWidth="1"/>
    <col min="8" max="8" width="16.28515625" style="1008" bestFit="1" customWidth="1"/>
    <col min="9" max="16384" width="11.42578125" style="1008"/>
  </cols>
  <sheetData>
    <row r="1" spans="2:8" ht="42.95" customHeight="1" x14ac:dyDescent="0.25"/>
    <row r="2" spans="2:8" ht="18" x14ac:dyDescent="0.25">
      <c r="B2" s="1743" t="s">
        <v>1737</v>
      </c>
      <c r="C2" s="1744"/>
      <c r="D2" s="1744"/>
      <c r="E2" s="1744"/>
      <c r="F2" s="1744"/>
      <c r="G2" s="1" t="s">
        <v>16</v>
      </c>
    </row>
    <row r="3" spans="2:8" ht="36" customHeight="1" x14ac:dyDescent="0.25">
      <c r="B3" s="1734" t="s">
        <v>1738</v>
      </c>
      <c r="C3" s="1735"/>
      <c r="D3" s="1735"/>
      <c r="E3" s="1735"/>
      <c r="F3" s="1735"/>
    </row>
    <row r="4" spans="2:8" ht="16.5" thickBot="1" x14ac:dyDescent="0.3">
      <c r="B4" s="1736">
        <v>2020</v>
      </c>
      <c r="C4" s="1737"/>
      <c r="D4" s="1737"/>
      <c r="E4" s="1737"/>
      <c r="F4" s="1737"/>
      <c r="G4" s="1034"/>
      <c r="H4" s="1035"/>
    </row>
    <row r="5" spans="2:8" x14ac:dyDescent="0.25">
      <c r="B5" s="1036"/>
      <c r="C5" s="1036"/>
      <c r="D5" s="1036"/>
      <c r="E5" s="1036"/>
      <c r="F5" s="1037"/>
      <c r="G5" s="1038"/>
      <c r="H5" s="1035"/>
    </row>
    <row r="6" spans="2:8" ht="18" customHeight="1" x14ac:dyDescent="0.25">
      <c r="B6" s="1738" t="s">
        <v>1182</v>
      </c>
      <c r="C6" s="1740" t="s">
        <v>1739</v>
      </c>
      <c r="D6" s="1740"/>
      <c r="E6" s="1740"/>
      <c r="F6" s="1741" t="s">
        <v>0</v>
      </c>
      <c r="G6" s="1039"/>
      <c r="H6" s="1040"/>
    </row>
    <row r="7" spans="2:8" ht="18" customHeight="1" x14ac:dyDescent="0.25">
      <c r="B7" s="1739"/>
      <c r="C7" s="574" t="s">
        <v>481</v>
      </c>
      <c r="D7" s="574" t="s">
        <v>1612</v>
      </c>
      <c r="E7" s="574" t="s">
        <v>485</v>
      </c>
      <c r="F7" s="1742"/>
      <c r="G7" s="1039"/>
      <c r="H7" s="1035"/>
    </row>
    <row r="8" spans="2:8" ht="18" customHeight="1" x14ac:dyDescent="0.2">
      <c r="B8" s="1041" t="s">
        <v>1740</v>
      </c>
      <c r="C8" s="1042">
        <v>186909.75</v>
      </c>
      <c r="D8" s="1042">
        <v>135157.16666666666</v>
      </c>
      <c r="E8" s="1042">
        <v>25781.5</v>
      </c>
      <c r="F8" s="1043">
        <v>347848.41666666663</v>
      </c>
      <c r="G8" s="1044"/>
      <c r="H8" s="1045"/>
    </row>
    <row r="9" spans="2:8" ht="18" customHeight="1" x14ac:dyDescent="0.2">
      <c r="B9" s="1041" t="s">
        <v>1741</v>
      </c>
      <c r="C9" s="1042">
        <v>28893.75</v>
      </c>
      <c r="D9" s="1042">
        <v>14044.916666666666</v>
      </c>
      <c r="E9" s="1042">
        <v>1841</v>
      </c>
      <c r="F9" s="1043">
        <v>44779.666666666664</v>
      </c>
      <c r="G9" s="1044"/>
      <c r="H9" s="1045"/>
    </row>
    <row r="10" spans="2:8" ht="18" customHeight="1" x14ac:dyDescent="0.2">
      <c r="B10" s="1041" t="s">
        <v>1199</v>
      </c>
      <c r="C10" s="1042">
        <v>30899.75</v>
      </c>
      <c r="D10" s="1042">
        <v>29614.833333333332</v>
      </c>
      <c r="E10" s="1042">
        <v>1867.1666666666667</v>
      </c>
      <c r="F10" s="1043">
        <v>62381.749999999993</v>
      </c>
      <c r="G10" s="1044"/>
      <c r="H10" s="1045"/>
    </row>
    <row r="11" spans="2:8" ht="18" customHeight="1" x14ac:dyDescent="0.2">
      <c r="B11" s="1041" t="s">
        <v>1742</v>
      </c>
      <c r="C11" s="1042">
        <v>253142.16666666666</v>
      </c>
      <c r="D11" s="1042">
        <v>164153.33333333334</v>
      </c>
      <c r="E11" s="1042">
        <v>54632</v>
      </c>
      <c r="F11" s="1043">
        <v>471927.5</v>
      </c>
      <c r="G11" s="1044"/>
      <c r="H11" s="1045"/>
    </row>
    <row r="12" spans="2:8" ht="18" customHeight="1" x14ac:dyDescent="0.2">
      <c r="B12" s="1041" t="s">
        <v>1743</v>
      </c>
      <c r="C12" s="1046">
        <v>17544.416666666668</v>
      </c>
      <c r="D12" s="1046">
        <v>10999.75</v>
      </c>
      <c r="E12" s="1046">
        <v>1835.0833333333333</v>
      </c>
      <c r="F12" s="1043">
        <v>30379.25</v>
      </c>
      <c r="G12" s="1044"/>
      <c r="H12" s="1045"/>
    </row>
    <row r="13" spans="2:8" ht="18" customHeight="1" x14ac:dyDescent="0.2">
      <c r="B13" s="1041" t="s">
        <v>1197</v>
      </c>
      <c r="C13" s="1046">
        <v>173783.83333333334</v>
      </c>
      <c r="D13" s="1046">
        <v>353644.75</v>
      </c>
      <c r="E13" s="1046">
        <v>43778.25</v>
      </c>
      <c r="F13" s="1043">
        <v>571206.83333333337</v>
      </c>
      <c r="G13" s="1044"/>
      <c r="H13" s="1045"/>
    </row>
    <row r="14" spans="2:8" ht="18" customHeight="1" x14ac:dyDescent="0.2">
      <c r="B14" s="1041" t="s">
        <v>1744</v>
      </c>
      <c r="C14" s="1046">
        <v>356510.08333333331</v>
      </c>
      <c r="D14" s="1046">
        <v>312082.58333333331</v>
      </c>
      <c r="E14" s="1046">
        <v>57344</v>
      </c>
      <c r="F14" s="1043">
        <v>725936.66666666663</v>
      </c>
      <c r="G14" s="1044"/>
      <c r="H14" s="1045"/>
    </row>
    <row r="15" spans="2:8" ht="18" customHeight="1" x14ac:dyDescent="0.2">
      <c r="B15" s="1041" t="s">
        <v>1745</v>
      </c>
      <c r="C15" s="1042">
        <v>102443.41666666667</v>
      </c>
      <c r="D15" s="1042">
        <v>67181.5</v>
      </c>
      <c r="E15" s="1042">
        <v>40571.666666666664</v>
      </c>
      <c r="F15" s="1043">
        <v>210196.58333333334</v>
      </c>
      <c r="G15" s="1044"/>
      <c r="H15" s="1045"/>
    </row>
    <row r="16" spans="2:8" ht="18" customHeight="1" x14ac:dyDescent="0.2">
      <c r="B16" s="1041" t="s">
        <v>1746</v>
      </c>
      <c r="C16" s="1042">
        <v>162238.58333333334</v>
      </c>
      <c r="D16" s="1042">
        <v>138583.66666666666</v>
      </c>
      <c r="E16" s="1042">
        <v>57253.333333333336</v>
      </c>
      <c r="F16" s="1043">
        <v>358075.58333333331</v>
      </c>
      <c r="G16" s="1044"/>
      <c r="H16" s="1045"/>
    </row>
    <row r="17" spans="2:8" ht="18" customHeight="1" x14ac:dyDescent="0.2">
      <c r="B17" s="1041" t="s">
        <v>1747</v>
      </c>
      <c r="C17" s="1042">
        <v>70905</v>
      </c>
      <c r="D17" s="1042">
        <v>92161.416666666672</v>
      </c>
      <c r="E17" s="1042">
        <v>13974.25</v>
      </c>
      <c r="F17" s="1043">
        <v>177040.66666666669</v>
      </c>
      <c r="G17" s="1044"/>
      <c r="H17" s="1045"/>
    </row>
    <row r="18" spans="2:8" ht="18" customHeight="1" x14ac:dyDescent="0.2">
      <c r="B18" s="1041" t="s">
        <v>1748</v>
      </c>
      <c r="C18" s="1042">
        <v>416424.16666666669</v>
      </c>
      <c r="D18" s="1042">
        <v>285150.58333333331</v>
      </c>
      <c r="E18" s="1042">
        <v>69262.666666666672</v>
      </c>
      <c r="F18" s="1043">
        <v>770837.41666666663</v>
      </c>
      <c r="G18" s="1044"/>
      <c r="H18" s="1045"/>
    </row>
    <row r="19" spans="2:8" ht="18" customHeight="1" x14ac:dyDescent="0.2">
      <c r="B19" s="1041" t="s">
        <v>1749</v>
      </c>
      <c r="C19" s="1042">
        <v>221929</v>
      </c>
      <c r="D19" s="1042">
        <v>136907.16666666666</v>
      </c>
      <c r="E19" s="1042">
        <v>63042.583333333336</v>
      </c>
      <c r="F19" s="1043">
        <v>421878.74999999994</v>
      </c>
      <c r="G19" s="1044"/>
      <c r="H19" s="1045"/>
    </row>
    <row r="20" spans="2:8" ht="18" customHeight="1" x14ac:dyDescent="0.2">
      <c r="B20" s="1041" t="s">
        <v>1198</v>
      </c>
      <c r="C20" s="1042">
        <v>223034.41666666666</v>
      </c>
      <c r="D20" s="1042">
        <v>129935.41666666667</v>
      </c>
      <c r="E20" s="1042">
        <v>39323.666666666664</v>
      </c>
      <c r="F20" s="1043">
        <v>392293.5</v>
      </c>
      <c r="G20" s="1044"/>
      <c r="H20" s="1045"/>
    </row>
    <row r="21" spans="2:8" ht="18" customHeight="1" x14ac:dyDescent="0.2">
      <c r="B21" s="1041" t="s">
        <v>1750</v>
      </c>
      <c r="C21" s="1042">
        <v>123419.08333333333</v>
      </c>
      <c r="D21" s="1042">
        <v>61705.666666666664</v>
      </c>
      <c r="E21" s="1042">
        <v>42881.083333333336</v>
      </c>
      <c r="F21" s="1043">
        <v>228005.83333333334</v>
      </c>
      <c r="G21" s="1044"/>
      <c r="H21" s="1045"/>
    </row>
    <row r="22" spans="2:8" ht="18" customHeight="1" x14ac:dyDescent="0.2">
      <c r="B22" s="1041" t="s">
        <v>1751</v>
      </c>
      <c r="C22" s="1042">
        <v>168127.75</v>
      </c>
      <c r="D22" s="1042">
        <v>76739.166666666672</v>
      </c>
      <c r="E22" s="1042">
        <v>21678.833333333332</v>
      </c>
      <c r="F22" s="1043">
        <v>266545.75</v>
      </c>
      <c r="G22" s="1044"/>
      <c r="H22" s="1045"/>
    </row>
    <row r="23" spans="2:8" ht="18" customHeight="1" x14ac:dyDescent="0.2">
      <c r="B23" s="1041" t="s">
        <v>1752</v>
      </c>
      <c r="C23" s="1042">
        <v>21415.666666666668</v>
      </c>
      <c r="D23" s="1042">
        <v>25065</v>
      </c>
      <c r="E23" s="1042">
        <v>5303.083333333333</v>
      </c>
      <c r="F23" s="1043">
        <v>51783.750000000007</v>
      </c>
      <c r="G23" s="1044"/>
      <c r="H23" s="1045"/>
    </row>
    <row r="24" spans="2:8" ht="18" customHeight="1" x14ac:dyDescent="0.2">
      <c r="B24" s="1041" t="s">
        <v>1753</v>
      </c>
      <c r="C24" s="1042">
        <v>122.5</v>
      </c>
      <c r="D24" s="1042">
        <v>540.75</v>
      </c>
      <c r="E24" s="1042">
        <v>33.833333333333336</v>
      </c>
      <c r="F24" s="1043">
        <v>697.08333333333337</v>
      </c>
      <c r="G24" s="1044"/>
      <c r="H24" s="1045"/>
    </row>
    <row r="25" spans="2:8" ht="18" customHeight="1" x14ac:dyDescent="0.25">
      <c r="B25" s="1015" t="s">
        <v>0</v>
      </c>
      <c r="C25" s="1043">
        <v>2557743.3333333335</v>
      </c>
      <c r="D25" s="1043">
        <v>2033667.666666667</v>
      </c>
      <c r="E25" s="1043">
        <v>540404.00000000012</v>
      </c>
      <c r="F25" s="1043">
        <v>5131815</v>
      </c>
      <c r="G25" s="1044"/>
      <c r="H25" s="1047"/>
    </row>
    <row r="26" spans="2:8" ht="25.5" customHeight="1" x14ac:dyDescent="0.25">
      <c r="B26" s="1732" t="s">
        <v>1754</v>
      </c>
      <c r="C26" s="1732"/>
      <c r="D26" s="1732"/>
      <c r="E26" s="1732"/>
      <c r="F26" s="1732"/>
      <c r="G26" s="1048"/>
    </row>
    <row r="27" spans="2:8" ht="24" customHeight="1" x14ac:dyDescent="0.25">
      <c r="B27" s="1049"/>
      <c r="C27" s="1050"/>
      <c r="D27" s="1050"/>
      <c r="E27" s="1050"/>
      <c r="F27" s="1050"/>
      <c r="G27" s="1051"/>
      <c r="H27" s="1035"/>
    </row>
    <row r="28" spans="2:8" ht="18" customHeight="1" x14ac:dyDescent="0.2">
      <c r="C28" s="1009"/>
      <c r="D28" s="1009"/>
      <c r="E28" s="1009"/>
      <c r="F28" s="1052"/>
      <c r="G28" s="1053"/>
      <c r="H28" s="1054"/>
    </row>
    <row r="29" spans="2:8" ht="18" customHeight="1" x14ac:dyDescent="0.25">
      <c r="B29" s="1730" t="s">
        <v>1755</v>
      </c>
      <c r="C29" s="1733"/>
      <c r="D29" s="1733"/>
      <c r="E29" s="1733"/>
      <c r="F29" s="1733"/>
      <c r="G29" s="1" t="s">
        <v>16</v>
      </c>
      <c r="H29" s="1054"/>
    </row>
    <row r="30" spans="2:8" ht="36" customHeight="1" x14ac:dyDescent="0.2">
      <c r="B30" s="1734" t="s">
        <v>1756</v>
      </c>
      <c r="C30" s="1735"/>
      <c r="D30" s="1735"/>
      <c r="E30" s="1735"/>
      <c r="F30" s="1735"/>
      <c r="G30" s="1053"/>
      <c r="H30" s="1054"/>
    </row>
    <row r="31" spans="2:8" ht="19.149999999999999" customHeight="1" thickBot="1" x14ac:dyDescent="0.25">
      <c r="B31" s="1736">
        <v>2020</v>
      </c>
      <c r="C31" s="1737"/>
      <c r="D31" s="1737"/>
      <c r="E31" s="1737"/>
      <c r="F31" s="1737"/>
      <c r="G31" s="1053"/>
      <c r="H31" s="1054"/>
    </row>
    <row r="32" spans="2:8" ht="18" customHeight="1" x14ac:dyDescent="0.25">
      <c r="B32" s="1055"/>
      <c r="C32" s="1056"/>
      <c r="D32" s="1056"/>
      <c r="E32" s="1056"/>
      <c r="F32" s="1056"/>
      <c r="G32" s="1"/>
    </row>
    <row r="33" spans="2:8" ht="18" customHeight="1" x14ac:dyDescent="0.25">
      <c r="B33" s="1738" t="s">
        <v>1182</v>
      </c>
      <c r="C33" s="1740" t="s">
        <v>1739</v>
      </c>
      <c r="D33" s="1740"/>
      <c r="E33" s="1740"/>
      <c r="F33" s="1741" t="s">
        <v>0</v>
      </c>
      <c r="H33" s="1054"/>
    </row>
    <row r="34" spans="2:8" ht="18" customHeight="1" x14ac:dyDescent="0.25">
      <c r="B34" s="1739"/>
      <c r="C34" s="574" t="s">
        <v>481</v>
      </c>
      <c r="D34" s="574" t="s">
        <v>1612</v>
      </c>
      <c r="E34" s="574" t="s">
        <v>485</v>
      </c>
      <c r="F34" s="1742"/>
      <c r="H34" s="1054"/>
    </row>
    <row r="35" spans="2:8" ht="18" customHeight="1" x14ac:dyDescent="0.2">
      <c r="B35" s="1041" t="s">
        <v>1740</v>
      </c>
      <c r="C35" s="1042">
        <v>6652.083333333333</v>
      </c>
      <c r="D35" s="1042">
        <v>6374.583333333333</v>
      </c>
      <c r="E35" s="1042">
        <v>1374.5833333333333</v>
      </c>
      <c r="F35" s="1043">
        <v>14401.25</v>
      </c>
      <c r="G35" s="1057"/>
      <c r="H35" s="1057"/>
    </row>
    <row r="36" spans="2:8" ht="18" customHeight="1" x14ac:dyDescent="0.2">
      <c r="B36" s="1041" t="s">
        <v>1741</v>
      </c>
      <c r="C36" s="1042">
        <v>322.08333333333331</v>
      </c>
      <c r="D36" s="1042">
        <v>309.75</v>
      </c>
      <c r="E36" s="1042">
        <v>63.25</v>
      </c>
      <c r="F36" s="1043">
        <v>695.08333333333326</v>
      </c>
      <c r="G36" s="1057"/>
      <c r="H36" s="1057"/>
    </row>
    <row r="37" spans="2:8" ht="18" customHeight="1" x14ac:dyDescent="0.2">
      <c r="B37" s="1041" t="s">
        <v>1199</v>
      </c>
      <c r="C37" s="1042">
        <v>344.58333333333331</v>
      </c>
      <c r="D37" s="1042">
        <v>257.83333333333331</v>
      </c>
      <c r="E37" s="1042">
        <v>51.75</v>
      </c>
      <c r="F37" s="1043">
        <v>654.16666666666663</v>
      </c>
      <c r="G37" s="1057"/>
      <c r="H37" s="1057"/>
    </row>
    <row r="38" spans="2:8" ht="18" customHeight="1" x14ac:dyDescent="0.2">
      <c r="B38" s="1041" t="s">
        <v>1742</v>
      </c>
      <c r="C38" s="1042">
        <v>6547.25</v>
      </c>
      <c r="D38" s="1042">
        <v>7230.916666666667</v>
      </c>
      <c r="E38" s="1042">
        <v>1736.3333333333333</v>
      </c>
      <c r="F38" s="1043">
        <v>15514.500000000002</v>
      </c>
      <c r="G38" s="1057"/>
      <c r="H38" s="1057"/>
    </row>
    <row r="39" spans="2:8" ht="18" customHeight="1" x14ac:dyDescent="0.2">
      <c r="B39" s="1041" t="s">
        <v>1743</v>
      </c>
      <c r="C39" s="1046">
        <v>624</v>
      </c>
      <c r="D39" s="1046">
        <v>397.5</v>
      </c>
      <c r="E39" s="1046">
        <v>48.083333333333336</v>
      </c>
      <c r="F39" s="1043">
        <v>1069.5833333333333</v>
      </c>
      <c r="G39" s="1057"/>
      <c r="H39" s="1057"/>
    </row>
    <row r="40" spans="2:8" ht="18" customHeight="1" x14ac:dyDescent="0.2">
      <c r="B40" s="1041" t="s">
        <v>1197</v>
      </c>
      <c r="C40" s="1046">
        <v>8145.833333333333</v>
      </c>
      <c r="D40" s="1046">
        <v>14224.5</v>
      </c>
      <c r="E40" s="1046">
        <v>1633.1666666666667</v>
      </c>
      <c r="F40" s="1043">
        <v>24003.5</v>
      </c>
      <c r="G40" s="1057"/>
      <c r="H40" s="1057"/>
    </row>
    <row r="41" spans="2:8" ht="18" customHeight="1" x14ac:dyDescent="0.2">
      <c r="B41" s="1041" t="s">
        <v>1744</v>
      </c>
      <c r="C41" s="1046">
        <v>11572.166666666666</v>
      </c>
      <c r="D41" s="1046">
        <v>13755.166666666666</v>
      </c>
      <c r="E41" s="1046">
        <v>2172.4166666666665</v>
      </c>
      <c r="F41" s="1043">
        <v>27499.75</v>
      </c>
      <c r="G41" s="1057"/>
      <c r="H41" s="1057"/>
    </row>
    <row r="42" spans="2:8" ht="18" customHeight="1" x14ac:dyDescent="0.2">
      <c r="B42" s="1041" t="s">
        <v>1745</v>
      </c>
      <c r="C42" s="1042">
        <v>3340.5833333333335</v>
      </c>
      <c r="D42" s="1042">
        <v>3448.75</v>
      </c>
      <c r="E42" s="1042">
        <v>603.5</v>
      </c>
      <c r="F42" s="1043">
        <v>7392.8333333333339</v>
      </c>
      <c r="G42" s="1057"/>
      <c r="H42" s="1057"/>
    </row>
    <row r="43" spans="2:8" ht="18" customHeight="1" x14ac:dyDescent="0.2">
      <c r="B43" s="1041" t="s">
        <v>1746</v>
      </c>
      <c r="C43" s="1042">
        <v>7099.333333333333</v>
      </c>
      <c r="D43" s="1042">
        <v>9626.4166666666661</v>
      </c>
      <c r="E43" s="1042">
        <v>2556.75</v>
      </c>
      <c r="F43" s="1043">
        <v>19282.5</v>
      </c>
      <c r="G43" s="1057"/>
      <c r="H43" s="1057"/>
    </row>
    <row r="44" spans="2:8" ht="18" customHeight="1" x14ac:dyDescent="0.2">
      <c r="B44" s="1041" t="s">
        <v>1747</v>
      </c>
      <c r="C44" s="1042">
        <v>1707.75</v>
      </c>
      <c r="D44" s="1042">
        <v>1526</v>
      </c>
      <c r="E44" s="1042">
        <v>216.75</v>
      </c>
      <c r="F44" s="1043">
        <v>3450.5</v>
      </c>
      <c r="G44" s="1057"/>
      <c r="H44" s="1057"/>
    </row>
    <row r="45" spans="2:8" ht="18" customHeight="1" x14ac:dyDescent="0.2">
      <c r="B45" s="1041" t="s">
        <v>1748</v>
      </c>
      <c r="C45" s="1042">
        <v>16959.333333333332</v>
      </c>
      <c r="D45" s="1042">
        <v>17287.25</v>
      </c>
      <c r="E45" s="1042">
        <v>2199.5833333333335</v>
      </c>
      <c r="F45" s="1043">
        <v>36446.166666666664</v>
      </c>
      <c r="G45" s="1057"/>
      <c r="H45" s="1057"/>
    </row>
    <row r="46" spans="2:8" ht="18" customHeight="1" x14ac:dyDescent="0.2">
      <c r="B46" s="1041" t="s">
        <v>1749</v>
      </c>
      <c r="C46" s="1042">
        <v>361.41666666666669</v>
      </c>
      <c r="D46" s="1042">
        <v>299.08333333333331</v>
      </c>
      <c r="E46" s="1042">
        <v>77.583333333333329</v>
      </c>
      <c r="F46" s="1043">
        <v>738.08333333333337</v>
      </c>
      <c r="G46" s="1057"/>
      <c r="H46" s="1057"/>
    </row>
    <row r="47" spans="2:8" ht="18" customHeight="1" x14ac:dyDescent="0.2">
      <c r="B47" s="1041" t="s">
        <v>1198</v>
      </c>
      <c r="C47" s="1042">
        <v>3007.5833333333335</v>
      </c>
      <c r="D47" s="1042">
        <v>2877.3333333333335</v>
      </c>
      <c r="E47" s="1042">
        <v>552.91666666666663</v>
      </c>
      <c r="F47" s="1043">
        <v>6437.8333333333339</v>
      </c>
      <c r="G47" s="1057"/>
      <c r="H47" s="1057"/>
    </row>
    <row r="48" spans="2:8" ht="18" customHeight="1" x14ac:dyDescent="0.2">
      <c r="B48" s="1041" t="s">
        <v>1750</v>
      </c>
      <c r="C48" s="1042">
        <v>3821.4166666666665</v>
      </c>
      <c r="D48" s="1042">
        <v>4682.583333333333</v>
      </c>
      <c r="E48" s="1042">
        <v>678.41666666666663</v>
      </c>
      <c r="F48" s="1043">
        <v>9182.4166666666661</v>
      </c>
      <c r="G48" s="1057"/>
      <c r="H48" s="1057"/>
    </row>
    <row r="49" spans="2:8" ht="18" customHeight="1" x14ac:dyDescent="0.2">
      <c r="B49" s="1041" t="s">
        <v>1751</v>
      </c>
      <c r="C49" s="1042">
        <v>3531.1666666666665</v>
      </c>
      <c r="D49" s="1042">
        <v>3590.25</v>
      </c>
      <c r="E49" s="1042">
        <v>782.08333333333337</v>
      </c>
      <c r="F49" s="1043">
        <v>7903.4999999999991</v>
      </c>
      <c r="G49" s="1057"/>
      <c r="H49" s="1057"/>
    </row>
    <row r="50" spans="2:8" ht="18" customHeight="1" x14ac:dyDescent="0.2">
      <c r="B50" s="1041" t="s">
        <v>1752</v>
      </c>
      <c r="C50" s="1042">
        <v>7961.166666666667</v>
      </c>
      <c r="D50" s="1042">
        <v>5149.416666666667</v>
      </c>
      <c r="E50" s="1042">
        <v>1348.9166666666667</v>
      </c>
      <c r="F50" s="1043">
        <v>14459.5</v>
      </c>
      <c r="G50" s="1057"/>
      <c r="H50" s="1057"/>
    </row>
    <row r="51" spans="2:8" ht="18" customHeight="1" x14ac:dyDescent="0.2">
      <c r="B51" s="1041" t="s">
        <v>1753</v>
      </c>
      <c r="C51" s="1042">
        <v>17.333333333333332</v>
      </c>
      <c r="D51" s="1042">
        <v>20.75</v>
      </c>
      <c r="E51" s="1042">
        <v>5</v>
      </c>
      <c r="F51" s="1043">
        <v>43.083333333333329</v>
      </c>
      <c r="G51" s="1057"/>
      <c r="H51" s="1057"/>
    </row>
    <row r="52" spans="2:8" ht="18" customHeight="1" x14ac:dyDescent="0.25">
      <c r="B52" s="1020" t="s">
        <v>0</v>
      </c>
      <c r="C52" s="1043">
        <v>82015.083333333343</v>
      </c>
      <c r="D52" s="1043">
        <v>91058.083333333314</v>
      </c>
      <c r="E52" s="1043">
        <v>16101.083333333334</v>
      </c>
      <c r="F52" s="1043">
        <v>189174.25</v>
      </c>
      <c r="G52" s="1019"/>
      <c r="H52" s="1019"/>
    </row>
    <row r="53" spans="2:8" x14ac:dyDescent="0.25">
      <c r="B53" s="1732" t="s">
        <v>1757</v>
      </c>
      <c r="C53" s="1732"/>
      <c r="D53" s="1732"/>
      <c r="E53" s="1732"/>
      <c r="F53" s="1732"/>
    </row>
    <row r="54" spans="2:8" x14ac:dyDescent="0.2">
      <c r="B54" s="1058"/>
      <c r="C54" s="1059"/>
      <c r="D54" s="1059"/>
      <c r="E54" s="1059"/>
      <c r="F54" s="1059"/>
    </row>
    <row r="55" spans="2:8" x14ac:dyDescent="0.2">
      <c r="B55" s="1058"/>
      <c r="C55" s="1060"/>
      <c r="D55" s="1060"/>
      <c r="E55" s="1060"/>
      <c r="F55" s="1060"/>
    </row>
    <row r="56" spans="2:8" x14ac:dyDescent="0.2">
      <c r="B56" s="1061"/>
      <c r="C56" s="1062"/>
      <c r="D56" s="1062"/>
      <c r="E56" s="1062"/>
      <c r="F56" s="1062"/>
      <c r="G56" s="1019"/>
      <c r="H56" s="1019"/>
    </row>
  </sheetData>
  <mergeCells count="14">
    <mergeCell ref="B2:F2"/>
    <mergeCell ref="B3:F3"/>
    <mergeCell ref="B4:F4"/>
    <mergeCell ref="B6:B7"/>
    <mergeCell ref="C6:E6"/>
    <mergeCell ref="F6:F7"/>
    <mergeCell ref="B53:F53"/>
    <mergeCell ref="B26:F26"/>
    <mergeCell ref="B29:F29"/>
    <mergeCell ref="B30:F30"/>
    <mergeCell ref="B31:F31"/>
    <mergeCell ref="B33:B34"/>
    <mergeCell ref="C33:E33"/>
    <mergeCell ref="F33:F34"/>
  </mergeCells>
  <conditionalFormatting sqref="C27:G27">
    <cfRule type="cellIs" dxfId="16" priority="2" operator="lessThan">
      <formula>0</formula>
    </cfRule>
    <cfRule type="cellIs" dxfId="15" priority="4" operator="greaterThan">
      <formula>0</formula>
    </cfRule>
  </conditionalFormatting>
  <conditionalFormatting sqref="C54:F54">
    <cfRule type="cellIs" dxfId="14" priority="1" operator="lessThan">
      <formula>0</formula>
    </cfRule>
    <cfRule type="cellIs" dxfId="13" priority="3" operator="greaterThan">
      <formula>0</formula>
    </cfRule>
  </conditionalFormatting>
  <hyperlinks>
    <hyperlink ref="G2" location="'Indice Total'!A7" display="Volver" xr:uid="{00000000-0004-0000-0500-000000000000}"/>
    <hyperlink ref="G29" location="'Indice Total'!A7" display="Volver" xr:uid="{00000000-0004-0000-0500-000001000000}"/>
  </hyperlinks>
  <pageMargins left="0.70866141732283472" right="0.70866141732283472" top="0.74803149606299213" bottom="0.74803149606299213" header="0.31496062992125984" footer="0.31496062992125984"/>
  <pageSetup scale="81"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0" tint="-0.499984740745262"/>
    <pageSetUpPr fitToPage="1"/>
  </sheetPr>
  <dimension ref="B1:H80"/>
  <sheetViews>
    <sheetView showGridLines="0" zoomScale="90" zoomScaleNormal="90" workbookViewId="0"/>
  </sheetViews>
  <sheetFormatPr baseColWidth="10" defaultRowHeight="15" x14ac:dyDescent="0.2"/>
  <cols>
    <col min="1" max="1" width="18.42578125" style="891" customWidth="1"/>
    <col min="2" max="2" width="7.7109375" style="1139" customWidth="1"/>
    <col min="3" max="3" width="13.28515625" style="891" customWidth="1"/>
    <col min="4" max="4" width="17.42578125" style="891" customWidth="1"/>
    <col min="5" max="5" width="25.5703125" style="891" customWidth="1"/>
    <col min="6" max="6" width="18.42578125" style="892" customWidth="1"/>
    <col min="7" max="7" width="81.85546875" style="891" customWidth="1"/>
    <col min="8" max="257" width="11.42578125" style="891"/>
    <col min="258" max="258" width="7.7109375" style="891" customWidth="1"/>
    <col min="259" max="259" width="10" style="891" customWidth="1"/>
    <col min="260" max="260" width="14.42578125" style="891" customWidth="1"/>
    <col min="261" max="261" width="21.85546875" style="891" customWidth="1"/>
    <col min="262" max="262" width="21.42578125" style="891" customWidth="1"/>
    <col min="263" max="263" width="34.85546875" style="891" customWidth="1"/>
    <col min="264" max="513" width="11.42578125" style="891"/>
    <col min="514" max="514" width="7.7109375" style="891" customWidth="1"/>
    <col min="515" max="515" width="10" style="891" customWidth="1"/>
    <col min="516" max="516" width="14.42578125" style="891" customWidth="1"/>
    <col min="517" max="517" width="21.85546875" style="891" customWidth="1"/>
    <col min="518" max="518" width="21.42578125" style="891" customWidth="1"/>
    <col min="519" max="519" width="34.85546875" style="891" customWidth="1"/>
    <col min="520" max="769" width="11.42578125" style="891"/>
    <col min="770" max="770" width="7.7109375" style="891" customWidth="1"/>
    <col min="771" max="771" width="10" style="891" customWidth="1"/>
    <col min="772" max="772" width="14.42578125" style="891" customWidth="1"/>
    <col min="773" max="773" width="21.85546875" style="891" customWidth="1"/>
    <col min="774" max="774" width="21.42578125" style="891" customWidth="1"/>
    <col min="775" max="775" width="34.85546875" style="891" customWidth="1"/>
    <col min="776" max="1025" width="11.42578125" style="891"/>
    <col min="1026" max="1026" width="7.7109375" style="891" customWidth="1"/>
    <col min="1027" max="1027" width="10" style="891" customWidth="1"/>
    <col min="1028" max="1028" width="14.42578125" style="891" customWidth="1"/>
    <col min="1029" max="1029" width="21.85546875" style="891" customWidth="1"/>
    <col min="1030" max="1030" width="21.42578125" style="891" customWidth="1"/>
    <col min="1031" max="1031" width="34.85546875" style="891" customWidth="1"/>
    <col min="1032" max="1281" width="11.42578125" style="891"/>
    <col min="1282" max="1282" width="7.7109375" style="891" customWidth="1"/>
    <col min="1283" max="1283" width="10" style="891" customWidth="1"/>
    <col min="1284" max="1284" width="14.42578125" style="891" customWidth="1"/>
    <col min="1285" max="1285" width="21.85546875" style="891" customWidth="1"/>
    <col min="1286" max="1286" width="21.42578125" style="891" customWidth="1"/>
    <col min="1287" max="1287" width="34.85546875" style="891" customWidth="1"/>
    <col min="1288" max="1537" width="11.42578125" style="891"/>
    <col min="1538" max="1538" width="7.7109375" style="891" customWidth="1"/>
    <col min="1539" max="1539" width="10" style="891" customWidth="1"/>
    <col min="1540" max="1540" width="14.42578125" style="891" customWidth="1"/>
    <col min="1541" max="1541" width="21.85546875" style="891" customWidth="1"/>
    <col min="1542" max="1542" width="21.42578125" style="891" customWidth="1"/>
    <col min="1543" max="1543" width="34.85546875" style="891" customWidth="1"/>
    <col min="1544" max="1793" width="11.42578125" style="891"/>
    <col min="1794" max="1794" width="7.7109375" style="891" customWidth="1"/>
    <col min="1795" max="1795" width="10" style="891" customWidth="1"/>
    <col min="1796" max="1796" width="14.42578125" style="891" customWidth="1"/>
    <col min="1797" max="1797" width="21.85546875" style="891" customWidth="1"/>
    <col min="1798" max="1798" width="21.42578125" style="891" customWidth="1"/>
    <col min="1799" max="1799" width="34.85546875" style="891" customWidth="1"/>
    <col min="1800" max="2049" width="11.42578125" style="891"/>
    <col min="2050" max="2050" width="7.7109375" style="891" customWidth="1"/>
    <col min="2051" max="2051" width="10" style="891" customWidth="1"/>
    <col min="2052" max="2052" width="14.42578125" style="891" customWidth="1"/>
    <col min="2053" max="2053" width="21.85546875" style="891" customWidth="1"/>
    <col min="2054" max="2054" width="21.42578125" style="891" customWidth="1"/>
    <col min="2055" max="2055" width="34.85546875" style="891" customWidth="1"/>
    <col min="2056" max="2305" width="11.42578125" style="891"/>
    <col min="2306" max="2306" width="7.7109375" style="891" customWidth="1"/>
    <col min="2307" max="2307" width="10" style="891" customWidth="1"/>
    <col min="2308" max="2308" width="14.42578125" style="891" customWidth="1"/>
    <col min="2309" max="2309" width="21.85546875" style="891" customWidth="1"/>
    <col min="2310" max="2310" width="21.42578125" style="891" customWidth="1"/>
    <col min="2311" max="2311" width="34.85546875" style="891" customWidth="1"/>
    <col min="2312" max="2561" width="11.42578125" style="891"/>
    <col min="2562" max="2562" width="7.7109375" style="891" customWidth="1"/>
    <col min="2563" max="2563" width="10" style="891" customWidth="1"/>
    <col min="2564" max="2564" width="14.42578125" style="891" customWidth="1"/>
    <col min="2565" max="2565" width="21.85546875" style="891" customWidth="1"/>
    <col min="2566" max="2566" width="21.42578125" style="891" customWidth="1"/>
    <col min="2567" max="2567" width="34.85546875" style="891" customWidth="1"/>
    <col min="2568" max="2817" width="11.42578125" style="891"/>
    <col min="2818" max="2818" width="7.7109375" style="891" customWidth="1"/>
    <col min="2819" max="2819" width="10" style="891" customWidth="1"/>
    <col min="2820" max="2820" width="14.42578125" style="891" customWidth="1"/>
    <col min="2821" max="2821" width="21.85546875" style="891" customWidth="1"/>
    <col min="2822" max="2822" width="21.42578125" style="891" customWidth="1"/>
    <col min="2823" max="2823" width="34.85546875" style="891" customWidth="1"/>
    <col min="2824" max="3073" width="11.42578125" style="891"/>
    <col min="3074" max="3074" width="7.7109375" style="891" customWidth="1"/>
    <col min="3075" max="3075" width="10" style="891" customWidth="1"/>
    <col min="3076" max="3076" width="14.42578125" style="891" customWidth="1"/>
    <col min="3077" max="3077" width="21.85546875" style="891" customWidth="1"/>
    <col min="3078" max="3078" width="21.42578125" style="891" customWidth="1"/>
    <col min="3079" max="3079" width="34.85546875" style="891" customWidth="1"/>
    <col min="3080" max="3329" width="11.42578125" style="891"/>
    <col min="3330" max="3330" width="7.7109375" style="891" customWidth="1"/>
    <col min="3331" max="3331" width="10" style="891" customWidth="1"/>
    <col min="3332" max="3332" width="14.42578125" style="891" customWidth="1"/>
    <col min="3333" max="3333" width="21.85546875" style="891" customWidth="1"/>
    <col min="3334" max="3334" width="21.42578125" style="891" customWidth="1"/>
    <col min="3335" max="3335" width="34.85546875" style="891" customWidth="1"/>
    <col min="3336" max="3585" width="11.42578125" style="891"/>
    <col min="3586" max="3586" width="7.7109375" style="891" customWidth="1"/>
    <col min="3587" max="3587" width="10" style="891" customWidth="1"/>
    <col min="3588" max="3588" width="14.42578125" style="891" customWidth="1"/>
    <col min="3589" max="3589" width="21.85546875" style="891" customWidth="1"/>
    <col min="3590" max="3590" width="21.42578125" style="891" customWidth="1"/>
    <col min="3591" max="3591" width="34.85546875" style="891" customWidth="1"/>
    <col min="3592" max="3841" width="11.42578125" style="891"/>
    <col min="3842" max="3842" width="7.7109375" style="891" customWidth="1"/>
    <col min="3843" max="3843" width="10" style="891" customWidth="1"/>
    <col min="3844" max="3844" width="14.42578125" style="891" customWidth="1"/>
    <col min="3845" max="3845" width="21.85546875" style="891" customWidth="1"/>
    <col min="3846" max="3846" width="21.42578125" style="891" customWidth="1"/>
    <col min="3847" max="3847" width="34.85546875" style="891" customWidth="1"/>
    <col min="3848" max="4097" width="11.42578125" style="891"/>
    <col min="4098" max="4098" width="7.7109375" style="891" customWidth="1"/>
    <col min="4099" max="4099" width="10" style="891" customWidth="1"/>
    <col min="4100" max="4100" width="14.42578125" style="891" customWidth="1"/>
    <col min="4101" max="4101" width="21.85546875" style="891" customWidth="1"/>
    <col min="4102" max="4102" width="21.42578125" style="891" customWidth="1"/>
    <col min="4103" max="4103" width="34.85546875" style="891" customWidth="1"/>
    <col min="4104" max="4353" width="11.42578125" style="891"/>
    <col min="4354" max="4354" width="7.7109375" style="891" customWidth="1"/>
    <col min="4355" max="4355" width="10" style="891" customWidth="1"/>
    <col min="4356" max="4356" width="14.42578125" style="891" customWidth="1"/>
    <col min="4357" max="4357" width="21.85546875" style="891" customWidth="1"/>
    <col min="4358" max="4358" width="21.42578125" style="891" customWidth="1"/>
    <col min="4359" max="4359" width="34.85546875" style="891" customWidth="1"/>
    <col min="4360" max="4609" width="11.42578125" style="891"/>
    <col min="4610" max="4610" width="7.7109375" style="891" customWidth="1"/>
    <col min="4611" max="4611" width="10" style="891" customWidth="1"/>
    <col min="4612" max="4612" width="14.42578125" style="891" customWidth="1"/>
    <col min="4613" max="4613" width="21.85546875" style="891" customWidth="1"/>
    <col min="4614" max="4614" width="21.42578125" style="891" customWidth="1"/>
    <col min="4615" max="4615" width="34.85546875" style="891" customWidth="1"/>
    <col min="4616" max="4865" width="11.42578125" style="891"/>
    <col min="4866" max="4866" width="7.7109375" style="891" customWidth="1"/>
    <col min="4867" max="4867" width="10" style="891" customWidth="1"/>
    <col min="4868" max="4868" width="14.42578125" style="891" customWidth="1"/>
    <col min="4869" max="4869" width="21.85546875" style="891" customWidth="1"/>
    <col min="4870" max="4870" width="21.42578125" style="891" customWidth="1"/>
    <col min="4871" max="4871" width="34.85546875" style="891" customWidth="1"/>
    <col min="4872" max="5121" width="11.42578125" style="891"/>
    <col min="5122" max="5122" width="7.7109375" style="891" customWidth="1"/>
    <col min="5123" max="5123" width="10" style="891" customWidth="1"/>
    <col min="5124" max="5124" width="14.42578125" style="891" customWidth="1"/>
    <col min="5125" max="5125" width="21.85546875" style="891" customWidth="1"/>
    <col min="5126" max="5126" width="21.42578125" style="891" customWidth="1"/>
    <col min="5127" max="5127" width="34.85546875" style="891" customWidth="1"/>
    <col min="5128" max="5377" width="11.42578125" style="891"/>
    <col min="5378" max="5378" width="7.7109375" style="891" customWidth="1"/>
    <col min="5379" max="5379" width="10" style="891" customWidth="1"/>
    <col min="5380" max="5380" width="14.42578125" style="891" customWidth="1"/>
    <col min="5381" max="5381" width="21.85546875" style="891" customWidth="1"/>
    <col min="5382" max="5382" width="21.42578125" style="891" customWidth="1"/>
    <col min="5383" max="5383" width="34.85546875" style="891" customWidth="1"/>
    <col min="5384" max="5633" width="11.42578125" style="891"/>
    <col min="5634" max="5634" width="7.7109375" style="891" customWidth="1"/>
    <col min="5635" max="5635" width="10" style="891" customWidth="1"/>
    <col min="5636" max="5636" width="14.42578125" style="891" customWidth="1"/>
    <col min="5637" max="5637" width="21.85546875" style="891" customWidth="1"/>
    <col min="5638" max="5638" width="21.42578125" style="891" customWidth="1"/>
    <col min="5639" max="5639" width="34.85546875" style="891" customWidth="1"/>
    <col min="5640" max="5889" width="11.42578125" style="891"/>
    <col min="5890" max="5890" width="7.7109375" style="891" customWidth="1"/>
    <col min="5891" max="5891" width="10" style="891" customWidth="1"/>
    <col min="5892" max="5892" width="14.42578125" style="891" customWidth="1"/>
    <col min="5893" max="5893" width="21.85546875" style="891" customWidth="1"/>
    <col min="5894" max="5894" width="21.42578125" style="891" customWidth="1"/>
    <col min="5895" max="5895" width="34.85546875" style="891" customWidth="1"/>
    <col min="5896" max="6145" width="11.42578125" style="891"/>
    <col min="6146" max="6146" width="7.7109375" style="891" customWidth="1"/>
    <col min="6147" max="6147" width="10" style="891" customWidth="1"/>
    <col min="6148" max="6148" width="14.42578125" style="891" customWidth="1"/>
    <col min="6149" max="6149" width="21.85546875" style="891" customWidth="1"/>
    <col min="6150" max="6150" width="21.42578125" style="891" customWidth="1"/>
    <col min="6151" max="6151" width="34.85546875" style="891" customWidth="1"/>
    <col min="6152" max="6401" width="11.42578125" style="891"/>
    <col min="6402" max="6402" width="7.7109375" style="891" customWidth="1"/>
    <col min="6403" max="6403" width="10" style="891" customWidth="1"/>
    <col min="6404" max="6404" width="14.42578125" style="891" customWidth="1"/>
    <col min="6405" max="6405" width="21.85546875" style="891" customWidth="1"/>
    <col min="6406" max="6406" width="21.42578125" style="891" customWidth="1"/>
    <col min="6407" max="6407" width="34.85546875" style="891" customWidth="1"/>
    <col min="6408" max="6657" width="11.42578125" style="891"/>
    <col min="6658" max="6658" width="7.7109375" style="891" customWidth="1"/>
    <col min="6659" max="6659" width="10" style="891" customWidth="1"/>
    <col min="6660" max="6660" width="14.42578125" style="891" customWidth="1"/>
    <col min="6661" max="6661" width="21.85546875" style="891" customWidth="1"/>
    <col min="6662" max="6662" width="21.42578125" style="891" customWidth="1"/>
    <col min="6663" max="6663" width="34.85546875" style="891" customWidth="1"/>
    <col min="6664" max="6913" width="11.42578125" style="891"/>
    <col min="6914" max="6914" width="7.7109375" style="891" customWidth="1"/>
    <col min="6915" max="6915" width="10" style="891" customWidth="1"/>
    <col min="6916" max="6916" width="14.42578125" style="891" customWidth="1"/>
    <col min="6917" max="6917" width="21.85546875" style="891" customWidth="1"/>
    <col min="6918" max="6918" width="21.42578125" style="891" customWidth="1"/>
    <col min="6919" max="6919" width="34.85546875" style="891" customWidth="1"/>
    <col min="6920" max="7169" width="11.42578125" style="891"/>
    <col min="7170" max="7170" width="7.7109375" style="891" customWidth="1"/>
    <col min="7171" max="7171" width="10" style="891" customWidth="1"/>
    <col min="7172" max="7172" width="14.42578125" style="891" customWidth="1"/>
    <col min="7173" max="7173" width="21.85546875" style="891" customWidth="1"/>
    <col min="7174" max="7174" width="21.42578125" style="891" customWidth="1"/>
    <col min="7175" max="7175" width="34.85546875" style="891" customWidth="1"/>
    <col min="7176" max="7425" width="11.42578125" style="891"/>
    <col min="7426" max="7426" width="7.7109375" style="891" customWidth="1"/>
    <col min="7427" max="7427" width="10" style="891" customWidth="1"/>
    <col min="7428" max="7428" width="14.42578125" style="891" customWidth="1"/>
    <col min="7429" max="7429" width="21.85546875" style="891" customWidth="1"/>
    <col min="7430" max="7430" width="21.42578125" style="891" customWidth="1"/>
    <col min="7431" max="7431" width="34.85546875" style="891" customWidth="1"/>
    <col min="7432" max="7681" width="11.42578125" style="891"/>
    <col min="7682" max="7682" width="7.7109375" style="891" customWidth="1"/>
    <col min="7683" max="7683" width="10" style="891" customWidth="1"/>
    <col min="7684" max="7684" width="14.42578125" style="891" customWidth="1"/>
    <col min="7685" max="7685" width="21.85546875" style="891" customWidth="1"/>
    <col min="7686" max="7686" width="21.42578125" style="891" customWidth="1"/>
    <col min="7687" max="7687" width="34.85546875" style="891" customWidth="1"/>
    <col min="7688" max="7937" width="11.42578125" style="891"/>
    <col min="7938" max="7938" width="7.7109375" style="891" customWidth="1"/>
    <col min="7939" max="7939" width="10" style="891" customWidth="1"/>
    <col min="7940" max="7940" width="14.42578125" style="891" customWidth="1"/>
    <col min="7941" max="7941" width="21.85546875" style="891" customWidth="1"/>
    <col min="7942" max="7942" width="21.42578125" style="891" customWidth="1"/>
    <col min="7943" max="7943" width="34.85546875" style="891" customWidth="1"/>
    <col min="7944" max="8193" width="11.42578125" style="891"/>
    <col min="8194" max="8194" width="7.7109375" style="891" customWidth="1"/>
    <col min="8195" max="8195" width="10" style="891" customWidth="1"/>
    <col min="8196" max="8196" width="14.42578125" style="891" customWidth="1"/>
    <col min="8197" max="8197" width="21.85546875" style="891" customWidth="1"/>
    <col min="8198" max="8198" width="21.42578125" style="891" customWidth="1"/>
    <col min="8199" max="8199" width="34.85546875" style="891" customWidth="1"/>
    <col min="8200" max="8449" width="11.42578125" style="891"/>
    <col min="8450" max="8450" width="7.7109375" style="891" customWidth="1"/>
    <col min="8451" max="8451" width="10" style="891" customWidth="1"/>
    <col min="8452" max="8452" width="14.42578125" style="891" customWidth="1"/>
    <col min="8453" max="8453" width="21.85546875" style="891" customWidth="1"/>
    <col min="8454" max="8454" width="21.42578125" style="891" customWidth="1"/>
    <col min="8455" max="8455" width="34.85546875" style="891" customWidth="1"/>
    <col min="8456" max="8705" width="11.42578125" style="891"/>
    <col min="8706" max="8706" width="7.7109375" style="891" customWidth="1"/>
    <col min="8707" max="8707" width="10" style="891" customWidth="1"/>
    <col min="8708" max="8708" width="14.42578125" style="891" customWidth="1"/>
    <col min="8709" max="8709" width="21.85546875" style="891" customWidth="1"/>
    <col min="8710" max="8710" width="21.42578125" style="891" customWidth="1"/>
    <col min="8711" max="8711" width="34.85546875" style="891" customWidth="1"/>
    <col min="8712" max="8961" width="11.42578125" style="891"/>
    <col min="8962" max="8962" width="7.7109375" style="891" customWidth="1"/>
    <col min="8963" max="8963" width="10" style="891" customWidth="1"/>
    <col min="8964" max="8964" width="14.42578125" style="891" customWidth="1"/>
    <col min="8965" max="8965" width="21.85546875" style="891" customWidth="1"/>
    <col min="8966" max="8966" width="21.42578125" style="891" customWidth="1"/>
    <col min="8967" max="8967" width="34.85546875" style="891" customWidth="1"/>
    <col min="8968" max="9217" width="11.42578125" style="891"/>
    <col min="9218" max="9218" width="7.7109375" style="891" customWidth="1"/>
    <col min="9219" max="9219" width="10" style="891" customWidth="1"/>
    <col min="9220" max="9220" width="14.42578125" style="891" customWidth="1"/>
    <col min="9221" max="9221" width="21.85546875" style="891" customWidth="1"/>
    <col min="9222" max="9222" width="21.42578125" style="891" customWidth="1"/>
    <col min="9223" max="9223" width="34.85546875" style="891" customWidth="1"/>
    <col min="9224" max="9473" width="11.42578125" style="891"/>
    <col min="9474" max="9474" width="7.7109375" style="891" customWidth="1"/>
    <col min="9475" max="9475" width="10" style="891" customWidth="1"/>
    <col min="9476" max="9476" width="14.42578125" style="891" customWidth="1"/>
    <col min="9477" max="9477" width="21.85546875" style="891" customWidth="1"/>
    <col min="9478" max="9478" width="21.42578125" style="891" customWidth="1"/>
    <col min="9479" max="9479" width="34.85546875" style="891" customWidth="1"/>
    <col min="9480" max="9729" width="11.42578125" style="891"/>
    <col min="9730" max="9730" width="7.7109375" style="891" customWidth="1"/>
    <col min="9731" max="9731" width="10" style="891" customWidth="1"/>
    <col min="9732" max="9732" width="14.42578125" style="891" customWidth="1"/>
    <col min="9733" max="9733" width="21.85546875" style="891" customWidth="1"/>
    <col min="9734" max="9734" width="21.42578125" style="891" customWidth="1"/>
    <col min="9735" max="9735" width="34.85546875" style="891" customWidth="1"/>
    <col min="9736" max="9985" width="11.42578125" style="891"/>
    <col min="9986" max="9986" width="7.7109375" style="891" customWidth="1"/>
    <col min="9987" max="9987" width="10" style="891" customWidth="1"/>
    <col min="9988" max="9988" width="14.42578125" style="891" customWidth="1"/>
    <col min="9989" max="9989" width="21.85546875" style="891" customWidth="1"/>
    <col min="9990" max="9990" width="21.42578125" style="891" customWidth="1"/>
    <col min="9991" max="9991" width="34.85546875" style="891" customWidth="1"/>
    <col min="9992" max="10241" width="11.42578125" style="891"/>
    <col min="10242" max="10242" width="7.7109375" style="891" customWidth="1"/>
    <col min="10243" max="10243" width="10" style="891" customWidth="1"/>
    <col min="10244" max="10244" width="14.42578125" style="891" customWidth="1"/>
    <col min="10245" max="10245" width="21.85546875" style="891" customWidth="1"/>
    <col min="10246" max="10246" width="21.42578125" style="891" customWidth="1"/>
    <col min="10247" max="10247" width="34.85546875" style="891" customWidth="1"/>
    <col min="10248" max="10497" width="11.42578125" style="891"/>
    <col min="10498" max="10498" width="7.7109375" style="891" customWidth="1"/>
    <col min="10499" max="10499" width="10" style="891" customWidth="1"/>
    <col min="10500" max="10500" width="14.42578125" style="891" customWidth="1"/>
    <col min="10501" max="10501" width="21.85546875" style="891" customWidth="1"/>
    <col min="10502" max="10502" width="21.42578125" style="891" customWidth="1"/>
    <col min="10503" max="10503" width="34.85546875" style="891" customWidth="1"/>
    <col min="10504" max="10753" width="11.42578125" style="891"/>
    <col min="10754" max="10754" width="7.7109375" style="891" customWidth="1"/>
    <col min="10755" max="10755" width="10" style="891" customWidth="1"/>
    <col min="10756" max="10756" width="14.42578125" style="891" customWidth="1"/>
    <col min="10757" max="10757" width="21.85546875" style="891" customWidth="1"/>
    <col min="10758" max="10758" width="21.42578125" style="891" customWidth="1"/>
    <col min="10759" max="10759" width="34.85546875" style="891" customWidth="1"/>
    <col min="10760" max="11009" width="11.42578125" style="891"/>
    <col min="11010" max="11010" width="7.7109375" style="891" customWidth="1"/>
    <col min="11011" max="11011" width="10" style="891" customWidth="1"/>
    <col min="11012" max="11012" width="14.42578125" style="891" customWidth="1"/>
    <col min="11013" max="11013" width="21.85546875" style="891" customWidth="1"/>
    <col min="11014" max="11014" width="21.42578125" style="891" customWidth="1"/>
    <col min="11015" max="11015" width="34.85546875" style="891" customWidth="1"/>
    <col min="11016" max="11265" width="11.42578125" style="891"/>
    <col min="11266" max="11266" width="7.7109375" style="891" customWidth="1"/>
    <col min="11267" max="11267" width="10" style="891" customWidth="1"/>
    <col min="11268" max="11268" width="14.42578125" style="891" customWidth="1"/>
    <col min="11269" max="11269" width="21.85546875" style="891" customWidth="1"/>
    <col min="11270" max="11270" width="21.42578125" style="891" customWidth="1"/>
    <col min="11271" max="11271" width="34.85546875" style="891" customWidth="1"/>
    <col min="11272" max="11521" width="11.42578125" style="891"/>
    <col min="11522" max="11522" width="7.7109375" style="891" customWidth="1"/>
    <col min="11523" max="11523" width="10" style="891" customWidth="1"/>
    <col min="11524" max="11524" width="14.42578125" style="891" customWidth="1"/>
    <col min="11525" max="11525" width="21.85546875" style="891" customWidth="1"/>
    <col min="11526" max="11526" width="21.42578125" style="891" customWidth="1"/>
    <col min="11527" max="11527" width="34.85546875" style="891" customWidth="1"/>
    <col min="11528" max="11777" width="11.42578125" style="891"/>
    <col min="11778" max="11778" width="7.7109375" style="891" customWidth="1"/>
    <col min="11779" max="11779" width="10" style="891" customWidth="1"/>
    <col min="11780" max="11780" width="14.42578125" style="891" customWidth="1"/>
    <col min="11781" max="11781" width="21.85546875" style="891" customWidth="1"/>
    <col min="11782" max="11782" width="21.42578125" style="891" customWidth="1"/>
    <col min="11783" max="11783" width="34.85546875" style="891" customWidth="1"/>
    <col min="11784" max="12033" width="11.42578125" style="891"/>
    <col min="12034" max="12034" width="7.7109375" style="891" customWidth="1"/>
    <col min="12035" max="12035" width="10" style="891" customWidth="1"/>
    <col min="12036" max="12036" width="14.42578125" style="891" customWidth="1"/>
    <col min="12037" max="12037" width="21.85546875" style="891" customWidth="1"/>
    <col min="12038" max="12038" width="21.42578125" style="891" customWidth="1"/>
    <col min="12039" max="12039" width="34.85546875" style="891" customWidth="1"/>
    <col min="12040" max="12289" width="11.42578125" style="891"/>
    <col min="12290" max="12290" width="7.7109375" style="891" customWidth="1"/>
    <col min="12291" max="12291" width="10" style="891" customWidth="1"/>
    <col min="12292" max="12292" width="14.42578125" style="891" customWidth="1"/>
    <col min="12293" max="12293" width="21.85546875" style="891" customWidth="1"/>
    <col min="12294" max="12294" width="21.42578125" style="891" customWidth="1"/>
    <col min="12295" max="12295" width="34.85546875" style="891" customWidth="1"/>
    <col min="12296" max="12545" width="11.42578125" style="891"/>
    <col min="12546" max="12546" width="7.7109375" style="891" customWidth="1"/>
    <col min="12547" max="12547" width="10" style="891" customWidth="1"/>
    <col min="12548" max="12548" width="14.42578125" style="891" customWidth="1"/>
    <col min="12549" max="12549" width="21.85546875" style="891" customWidth="1"/>
    <col min="12550" max="12550" width="21.42578125" style="891" customWidth="1"/>
    <col min="12551" max="12551" width="34.85546875" style="891" customWidth="1"/>
    <col min="12552" max="12801" width="11.42578125" style="891"/>
    <col min="12802" max="12802" width="7.7109375" style="891" customWidth="1"/>
    <col min="12803" max="12803" width="10" style="891" customWidth="1"/>
    <col min="12804" max="12804" width="14.42578125" style="891" customWidth="1"/>
    <col min="12805" max="12805" width="21.85546875" style="891" customWidth="1"/>
    <col min="12806" max="12806" width="21.42578125" style="891" customWidth="1"/>
    <col min="12807" max="12807" width="34.85546875" style="891" customWidth="1"/>
    <col min="12808" max="13057" width="11.42578125" style="891"/>
    <col min="13058" max="13058" width="7.7109375" style="891" customWidth="1"/>
    <col min="13059" max="13059" width="10" style="891" customWidth="1"/>
    <col min="13060" max="13060" width="14.42578125" style="891" customWidth="1"/>
    <col min="13061" max="13061" width="21.85546875" style="891" customWidth="1"/>
    <col min="13062" max="13062" width="21.42578125" style="891" customWidth="1"/>
    <col min="13063" max="13063" width="34.85546875" style="891" customWidth="1"/>
    <col min="13064" max="13313" width="11.42578125" style="891"/>
    <col min="13314" max="13314" width="7.7109375" style="891" customWidth="1"/>
    <col min="13315" max="13315" width="10" style="891" customWidth="1"/>
    <col min="13316" max="13316" width="14.42578125" style="891" customWidth="1"/>
    <col min="13317" max="13317" width="21.85546875" style="891" customWidth="1"/>
    <col min="13318" max="13318" width="21.42578125" style="891" customWidth="1"/>
    <col min="13319" max="13319" width="34.85546875" style="891" customWidth="1"/>
    <col min="13320" max="13569" width="11.42578125" style="891"/>
    <col min="13570" max="13570" width="7.7109375" style="891" customWidth="1"/>
    <col min="13571" max="13571" width="10" style="891" customWidth="1"/>
    <col min="13572" max="13572" width="14.42578125" style="891" customWidth="1"/>
    <col min="13573" max="13573" width="21.85546875" style="891" customWidth="1"/>
    <col min="13574" max="13574" width="21.42578125" style="891" customWidth="1"/>
    <col min="13575" max="13575" width="34.85546875" style="891" customWidth="1"/>
    <col min="13576" max="13825" width="11.42578125" style="891"/>
    <col min="13826" max="13826" width="7.7109375" style="891" customWidth="1"/>
    <col min="13827" max="13827" width="10" style="891" customWidth="1"/>
    <col min="13828" max="13828" width="14.42578125" style="891" customWidth="1"/>
    <col min="13829" max="13829" width="21.85546875" style="891" customWidth="1"/>
    <col min="13830" max="13830" width="21.42578125" style="891" customWidth="1"/>
    <col min="13831" max="13831" width="34.85546875" style="891" customWidth="1"/>
    <col min="13832" max="14081" width="11.42578125" style="891"/>
    <col min="14082" max="14082" width="7.7109375" style="891" customWidth="1"/>
    <col min="14083" max="14083" width="10" style="891" customWidth="1"/>
    <col min="14084" max="14084" width="14.42578125" style="891" customWidth="1"/>
    <col min="14085" max="14085" width="21.85546875" style="891" customWidth="1"/>
    <col min="14086" max="14086" width="21.42578125" style="891" customWidth="1"/>
    <col min="14087" max="14087" width="34.85546875" style="891" customWidth="1"/>
    <col min="14088" max="14337" width="11.42578125" style="891"/>
    <col min="14338" max="14338" width="7.7109375" style="891" customWidth="1"/>
    <col min="14339" max="14339" width="10" style="891" customWidth="1"/>
    <col min="14340" max="14340" width="14.42578125" style="891" customWidth="1"/>
    <col min="14341" max="14341" width="21.85546875" style="891" customWidth="1"/>
    <col min="14342" max="14342" width="21.42578125" style="891" customWidth="1"/>
    <col min="14343" max="14343" width="34.85546875" style="891" customWidth="1"/>
    <col min="14344" max="14593" width="11.42578125" style="891"/>
    <col min="14594" max="14594" width="7.7109375" style="891" customWidth="1"/>
    <col min="14595" max="14595" width="10" style="891" customWidth="1"/>
    <col min="14596" max="14596" width="14.42578125" style="891" customWidth="1"/>
    <col min="14597" max="14597" width="21.85546875" style="891" customWidth="1"/>
    <col min="14598" max="14598" width="21.42578125" style="891" customWidth="1"/>
    <col min="14599" max="14599" width="34.85546875" style="891" customWidth="1"/>
    <col min="14600" max="14849" width="11.42578125" style="891"/>
    <col min="14850" max="14850" width="7.7109375" style="891" customWidth="1"/>
    <col min="14851" max="14851" width="10" style="891" customWidth="1"/>
    <col min="14852" max="14852" width="14.42578125" style="891" customWidth="1"/>
    <col min="14853" max="14853" width="21.85546875" style="891" customWidth="1"/>
    <col min="14854" max="14854" width="21.42578125" style="891" customWidth="1"/>
    <col min="14855" max="14855" width="34.85546875" style="891" customWidth="1"/>
    <col min="14856" max="15105" width="11.42578125" style="891"/>
    <col min="15106" max="15106" width="7.7109375" style="891" customWidth="1"/>
    <col min="15107" max="15107" width="10" style="891" customWidth="1"/>
    <col min="15108" max="15108" width="14.42578125" style="891" customWidth="1"/>
    <col min="15109" max="15109" width="21.85546875" style="891" customWidth="1"/>
    <col min="15110" max="15110" width="21.42578125" style="891" customWidth="1"/>
    <col min="15111" max="15111" width="34.85546875" style="891" customWidth="1"/>
    <col min="15112" max="15361" width="11.42578125" style="891"/>
    <col min="15362" max="15362" width="7.7109375" style="891" customWidth="1"/>
    <col min="15363" max="15363" width="10" style="891" customWidth="1"/>
    <col min="15364" max="15364" width="14.42578125" style="891" customWidth="1"/>
    <col min="15365" max="15365" width="21.85546875" style="891" customWidth="1"/>
    <col min="15366" max="15366" width="21.42578125" style="891" customWidth="1"/>
    <col min="15367" max="15367" width="34.85546875" style="891" customWidth="1"/>
    <col min="15368" max="15617" width="11.42578125" style="891"/>
    <col min="15618" max="15618" width="7.7109375" style="891" customWidth="1"/>
    <col min="15619" max="15619" width="10" style="891" customWidth="1"/>
    <col min="15620" max="15620" width="14.42578125" style="891" customWidth="1"/>
    <col min="15621" max="15621" width="21.85546875" style="891" customWidth="1"/>
    <col min="15622" max="15622" width="21.42578125" style="891" customWidth="1"/>
    <col min="15623" max="15623" width="34.85546875" style="891" customWidth="1"/>
    <col min="15624" max="15873" width="11.42578125" style="891"/>
    <col min="15874" max="15874" width="7.7109375" style="891" customWidth="1"/>
    <col min="15875" max="15875" width="10" style="891" customWidth="1"/>
    <col min="15876" max="15876" width="14.42578125" style="891" customWidth="1"/>
    <col min="15877" max="15877" width="21.85546875" style="891" customWidth="1"/>
    <col min="15878" max="15878" width="21.42578125" style="891" customWidth="1"/>
    <col min="15879" max="15879" width="34.85546875" style="891" customWidth="1"/>
    <col min="15880" max="16129" width="11.42578125" style="891"/>
    <col min="16130" max="16130" width="7.7109375" style="891" customWidth="1"/>
    <col min="16131" max="16131" width="10" style="891" customWidth="1"/>
    <col min="16132" max="16132" width="14.42578125" style="891" customWidth="1"/>
    <col min="16133" max="16133" width="21.85546875" style="891" customWidth="1"/>
    <col min="16134" max="16134" width="21.42578125" style="891" customWidth="1"/>
    <col min="16135" max="16135" width="34.85546875" style="891" customWidth="1"/>
    <col min="16136" max="16384" width="11.42578125" style="891"/>
  </cols>
  <sheetData>
    <row r="1" spans="2:8" ht="42.95" customHeight="1" x14ac:dyDescent="0.2"/>
    <row r="2" spans="2:8" s="1191" customFormat="1" ht="21" customHeight="1" x14ac:dyDescent="0.25">
      <c r="B2" s="1721" t="s">
        <v>2436</v>
      </c>
      <c r="C2" s="1721"/>
      <c r="D2" s="1721"/>
      <c r="E2" s="1721"/>
      <c r="F2" s="1721"/>
      <c r="G2" s="1721"/>
      <c r="H2" s="1" t="s">
        <v>16</v>
      </c>
    </row>
    <row r="3" spans="2:8" ht="21" customHeight="1" x14ac:dyDescent="0.2">
      <c r="B3" s="1882" t="s">
        <v>2437</v>
      </c>
      <c r="C3" s="1882"/>
      <c r="D3" s="1883"/>
      <c r="E3" s="1883"/>
      <c r="F3" s="1884"/>
      <c r="G3" s="1884"/>
    </row>
    <row r="4" spans="2:8" ht="16.5" thickBot="1" x14ac:dyDescent="0.25">
      <c r="B4" s="1757" t="s">
        <v>2438</v>
      </c>
      <c r="C4" s="1757"/>
      <c r="D4" s="1757"/>
      <c r="E4" s="1757"/>
      <c r="F4" s="1757"/>
      <c r="G4" s="1757"/>
    </row>
    <row r="5" spans="2:8" ht="21" customHeight="1" x14ac:dyDescent="0.2">
      <c r="B5" s="1177"/>
      <c r="C5" s="1178"/>
      <c r="D5" s="1178"/>
      <c r="E5" s="1178"/>
      <c r="F5" s="1676"/>
      <c r="G5" s="1677"/>
    </row>
    <row r="6" spans="2:8" ht="28.5" customHeight="1" x14ac:dyDescent="0.2">
      <c r="B6" s="1885" t="s">
        <v>2063</v>
      </c>
      <c r="C6" s="1886"/>
      <c r="D6" s="1678" t="s">
        <v>726</v>
      </c>
      <c r="E6" s="1678" t="s">
        <v>2439</v>
      </c>
      <c r="F6" s="1678" t="s">
        <v>2440</v>
      </c>
      <c r="G6" s="1678" t="s">
        <v>2441</v>
      </c>
    </row>
    <row r="7" spans="2:8" ht="31.15" customHeight="1" x14ac:dyDescent="0.2">
      <c r="B7" s="1679">
        <v>1985</v>
      </c>
      <c r="C7" s="1679" t="s">
        <v>9</v>
      </c>
      <c r="D7" s="1679" t="s">
        <v>2442</v>
      </c>
      <c r="E7" s="1679" t="s">
        <v>2443</v>
      </c>
      <c r="F7" s="1680">
        <v>500</v>
      </c>
      <c r="G7" s="1219" t="s">
        <v>2444</v>
      </c>
    </row>
    <row r="8" spans="2:8" ht="31.15" customHeight="1" x14ac:dyDescent="0.2">
      <c r="B8" s="1679"/>
      <c r="C8" s="1679" t="s">
        <v>7</v>
      </c>
      <c r="D8" s="1679" t="s">
        <v>2442</v>
      </c>
      <c r="E8" s="1679" t="s">
        <v>2445</v>
      </c>
      <c r="F8" s="1680">
        <v>500</v>
      </c>
      <c r="G8" s="1219" t="s">
        <v>2444</v>
      </c>
    </row>
    <row r="9" spans="2:8" ht="31.15" customHeight="1" x14ac:dyDescent="0.2">
      <c r="B9" s="1679">
        <v>1987</v>
      </c>
      <c r="C9" s="1679" t="s">
        <v>9</v>
      </c>
      <c r="D9" s="1679" t="s">
        <v>2446</v>
      </c>
      <c r="E9" s="1679" t="s">
        <v>2443</v>
      </c>
      <c r="F9" s="1680">
        <v>600</v>
      </c>
      <c r="G9" s="1219" t="s">
        <v>2447</v>
      </c>
    </row>
    <row r="10" spans="2:8" ht="31.15" customHeight="1" x14ac:dyDescent="0.2">
      <c r="B10" s="1679"/>
      <c r="C10" s="1679" t="s">
        <v>7</v>
      </c>
      <c r="D10" s="1679" t="s">
        <v>2446</v>
      </c>
      <c r="E10" s="1679" t="s">
        <v>2445</v>
      </c>
      <c r="F10" s="1680">
        <v>1000</v>
      </c>
      <c r="G10" s="1219" t="s">
        <v>2448</v>
      </c>
    </row>
    <row r="11" spans="2:8" ht="31.15" customHeight="1" x14ac:dyDescent="0.2">
      <c r="B11" s="1679">
        <v>1988</v>
      </c>
      <c r="C11" s="1679" t="s">
        <v>9</v>
      </c>
      <c r="D11" s="1679" t="s">
        <v>2449</v>
      </c>
      <c r="E11" s="1679" t="s">
        <v>2443</v>
      </c>
      <c r="F11" s="1680">
        <v>2000</v>
      </c>
      <c r="G11" s="1219" t="s">
        <v>2450</v>
      </c>
    </row>
    <row r="12" spans="2:8" ht="31.15" customHeight="1" x14ac:dyDescent="0.2">
      <c r="B12" s="1679"/>
      <c r="C12" s="1679" t="s">
        <v>7</v>
      </c>
      <c r="D12" s="1679" t="s">
        <v>2451</v>
      </c>
      <c r="E12" s="1679" t="s">
        <v>2445</v>
      </c>
      <c r="F12" s="1680">
        <v>2500</v>
      </c>
      <c r="G12" s="1219" t="s">
        <v>2452</v>
      </c>
    </row>
    <row r="13" spans="2:8" ht="31.15" customHeight="1" x14ac:dyDescent="0.2">
      <c r="B13" s="1679">
        <v>1989</v>
      </c>
      <c r="C13" s="1679" t="s">
        <v>9</v>
      </c>
      <c r="D13" s="1679" t="s">
        <v>2453</v>
      </c>
      <c r="E13" s="1679" t="s">
        <v>2443</v>
      </c>
      <c r="F13" s="1680">
        <v>2000</v>
      </c>
      <c r="G13" s="1219" t="s">
        <v>2450</v>
      </c>
    </row>
    <row r="14" spans="2:8" ht="31.15" customHeight="1" x14ac:dyDescent="0.2">
      <c r="B14" s="1679"/>
      <c r="C14" s="1679" t="s">
        <v>7</v>
      </c>
      <c r="D14" s="1679" t="s">
        <v>2454</v>
      </c>
      <c r="E14" s="1679" t="s">
        <v>2445</v>
      </c>
      <c r="F14" s="1680">
        <v>1000</v>
      </c>
      <c r="G14" s="1219" t="s">
        <v>2448</v>
      </c>
    </row>
    <row r="15" spans="2:8" ht="31.15" customHeight="1" x14ac:dyDescent="0.2">
      <c r="B15" s="1679">
        <v>1990</v>
      </c>
      <c r="C15" s="1679" t="s">
        <v>9</v>
      </c>
      <c r="D15" s="1679" t="s">
        <v>2455</v>
      </c>
      <c r="E15" s="1679" t="s">
        <v>2443</v>
      </c>
      <c r="F15" s="1680">
        <v>2500</v>
      </c>
      <c r="G15" s="1219" t="s">
        <v>2452</v>
      </c>
    </row>
    <row r="16" spans="2:8" ht="31.15" customHeight="1" x14ac:dyDescent="0.2">
      <c r="B16" s="1679"/>
      <c r="C16" s="1679" t="s">
        <v>7</v>
      </c>
      <c r="D16" s="1679" t="s">
        <v>2456</v>
      </c>
      <c r="E16" s="1679" t="s">
        <v>2445</v>
      </c>
      <c r="F16" s="1680">
        <v>1500</v>
      </c>
      <c r="G16" s="1219" t="s">
        <v>2457</v>
      </c>
    </row>
    <row r="17" spans="2:7" ht="31.15" customHeight="1" x14ac:dyDescent="0.2">
      <c r="B17" s="1679">
        <v>1991</v>
      </c>
      <c r="C17" s="1679" t="s">
        <v>9</v>
      </c>
      <c r="D17" s="1679" t="s">
        <v>2458</v>
      </c>
      <c r="E17" s="1679" t="s">
        <v>2443</v>
      </c>
      <c r="F17" s="1680">
        <v>3200</v>
      </c>
      <c r="G17" s="1219" t="s">
        <v>2459</v>
      </c>
    </row>
    <row r="18" spans="2:7" ht="31.15" customHeight="1" x14ac:dyDescent="0.2">
      <c r="B18" s="1679"/>
      <c r="C18" s="1679" t="s">
        <v>7</v>
      </c>
      <c r="D18" s="1679" t="s">
        <v>2460</v>
      </c>
      <c r="E18" s="1679" t="s">
        <v>2445</v>
      </c>
      <c r="F18" s="1680">
        <v>2500</v>
      </c>
      <c r="G18" s="1219" t="s">
        <v>2459</v>
      </c>
    </row>
    <row r="19" spans="2:7" ht="31.15" customHeight="1" x14ac:dyDescent="0.2">
      <c r="B19" s="1679">
        <v>1992</v>
      </c>
      <c r="C19" s="1679" t="s">
        <v>9</v>
      </c>
      <c r="D19" s="1679" t="s">
        <v>2461</v>
      </c>
      <c r="E19" s="1679" t="s">
        <v>2443</v>
      </c>
      <c r="F19" s="1680">
        <v>3800</v>
      </c>
      <c r="G19" s="1219" t="s">
        <v>2462</v>
      </c>
    </row>
    <row r="20" spans="2:7" ht="31.15" customHeight="1" x14ac:dyDescent="0.2">
      <c r="B20" s="1679"/>
      <c r="C20" s="1679" t="s">
        <v>7</v>
      </c>
      <c r="D20" s="1679" t="s">
        <v>2463</v>
      </c>
      <c r="E20" s="1679" t="s">
        <v>2445</v>
      </c>
      <c r="F20" s="1680">
        <v>3400</v>
      </c>
      <c r="G20" s="1219" t="s">
        <v>2464</v>
      </c>
    </row>
    <row r="21" spans="2:7" ht="31.15" customHeight="1" x14ac:dyDescent="0.2">
      <c r="B21" s="1679">
        <v>1993</v>
      </c>
      <c r="C21" s="1679" t="s">
        <v>9</v>
      </c>
      <c r="D21" s="1679" t="s">
        <v>2465</v>
      </c>
      <c r="E21" s="1679" t="s">
        <v>2443</v>
      </c>
      <c r="F21" s="1680">
        <v>4400</v>
      </c>
      <c r="G21" s="1219" t="s">
        <v>2466</v>
      </c>
    </row>
    <row r="22" spans="2:7" ht="31.15" customHeight="1" x14ac:dyDescent="0.2">
      <c r="B22" s="1679"/>
      <c r="C22" s="1679" t="s">
        <v>7</v>
      </c>
      <c r="D22" s="1679" t="s">
        <v>2467</v>
      </c>
      <c r="E22" s="1679" t="s">
        <v>2445</v>
      </c>
      <c r="F22" s="1680">
        <v>5000</v>
      </c>
      <c r="G22" s="1219" t="s">
        <v>2468</v>
      </c>
    </row>
    <row r="23" spans="2:7" ht="31.15" customHeight="1" x14ac:dyDescent="0.2">
      <c r="B23" s="1679">
        <v>1997</v>
      </c>
      <c r="C23" s="1679" t="s">
        <v>9</v>
      </c>
      <c r="D23" s="1679" t="s">
        <v>2469</v>
      </c>
      <c r="E23" s="1679" t="s">
        <v>2443</v>
      </c>
      <c r="F23" s="1680">
        <v>7275</v>
      </c>
      <c r="G23" s="1219" t="s">
        <v>2470</v>
      </c>
    </row>
    <row r="24" spans="2:7" ht="31.15" customHeight="1" x14ac:dyDescent="0.2">
      <c r="B24" s="1679"/>
      <c r="C24" s="1679" t="s">
        <v>7</v>
      </c>
      <c r="D24" s="1679" t="s">
        <v>2469</v>
      </c>
      <c r="E24" s="1679" t="s">
        <v>2445</v>
      </c>
      <c r="F24" s="1680">
        <v>8345</v>
      </c>
      <c r="G24" s="1219" t="s">
        <v>2471</v>
      </c>
    </row>
    <row r="25" spans="2:7" ht="31.15" customHeight="1" x14ac:dyDescent="0.2">
      <c r="B25" s="1679">
        <v>1998</v>
      </c>
      <c r="C25" s="1679" t="s">
        <v>9</v>
      </c>
      <c r="D25" s="1679" t="s">
        <v>2472</v>
      </c>
      <c r="E25" s="1679" t="s">
        <v>2443</v>
      </c>
      <c r="F25" s="1680">
        <v>7603</v>
      </c>
      <c r="G25" s="1219" t="s">
        <v>2473</v>
      </c>
    </row>
    <row r="26" spans="2:7" ht="31.15" customHeight="1" x14ac:dyDescent="0.2">
      <c r="B26" s="1679"/>
      <c r="C26" s="1679" t="s">
        <v>7</v>
      </c>
      <c r="D26" s="1679" t="s">
        <v>2472</v>
      </c>
      <c r="E26" s="1679" t="s">
        <v>2445</v>
      </c>
      <c r="F26" s="1680">
        <v>8721</v>
      </c>
      <c r="G26" s="1219" t="s">
        <v>2474</v>
      </c>
    </row>
    <row r="27" spans="2:7" ht="31.15" customHeight="1" x14ac:dyDescent="0.2">
      <c r="B27" s="1679">
        <v>1999</v>
      </c>
      <c r="C27" s="1679" t="s">
        <v>9</v>
      </c>
      <c r="D27" s="1679" t="s">
        <v>2475</v>
      </c>
      <c r="E27" s="1679" t="s">
        <v>2443</v>
      </c>
      <c r="F27" s="1680">
        <v>7930</v>
      </c>
      <c r="G27" s="1219" t="s">
        <v>2476</v>
      </c>
    </row>
    <row r="28" spans="2:7" ht="31.15" customHeight="1" x14ac:dyDescent="0.2">
      <c r="B28" s="1679"/>
      <c r="C28" s="1679" t="s">
        <v>7</v>
      </c>
      <c r="D28" s="1679" t="s">
        <v>2475</v>
      </c>
      <c r="E28" s="1679" t="s">
        <v>2445</v>
      </c>
      <c r="F28" s="1680">
        <v>9096</v>
      </c>
      <c r="G28" s="1219" t="s">
        <v>2477</v>
      </c>
    </row>
    <row r="29" spans="2:7" ht="31.15" customHeight="1" x14ac:dyDescent="0.2">
      <c r="B29" s="1679">
        <v>2000</v>
      </c>
      <c r="C29" s="1679" t="s">
        <v>9</v>
      </c>
      <c r="D29" s="1679" t="s">
        <v>2478</v>
      </c>
      <c r="E29" s="1679" t="s">
        <v>2443</v>
      </c>
      <c r="F29" s="1680">
        <v>8319</v>
      </c>
      <c r="G29" s="1219" t="s">
        <v>2476</v>
      </c>
    </row>
    <row r="30" spans="2:7" ht="31.15" customHeight="1" x14ac:dyDescent="0.2">
      <c r="B30" s="1679"/>
      <c r="C30" s="1679" t="s">
        <v>7</v>
      </c>
      <c r="D30" s="1679" t="s">
        <v>2478</v>
      </c>
      <c r="E30" s="1679" t="s">
        <v>2445</v>
      </c>
      <c r="F30" s="1680">
        <v>9542</v>
      </c>
      <c r="G30" s="1219" t="s">
        <v>2479</v>
      </c>
    </row>
    <row r="31" spans="2:7" ht="31.15" customHeight="1" x14ac:dyDescent="0.2">
      <c r="B31" s="1679">
        <v>2001</v>
      </c>
      <c r="C31" s="1679" t="s">
        <v>9</v>
      </c>
      <c r="D31" s="1679" t="s">
        <v>2480</v>
      </c>
      <c r="E31" s="1679" t="s">
        <v>2443</v>
      </c>
      <c r="F31" s="1680">
        <v>8677</v>
      </c>
      <c r="G31" s="1219" t="s">
        <v>2481</v>
      </c>
    </row>
    <row r="32" spans="2:7" ht="31.15" customHeight="1" x14ac:dyDescent="0.2">
      <c r="B32" s="1679"/>
      <c r="C32" s="1679" t="s">
        <v>7</v>
      </c>
      <c r="D32" s="1679" t="s">
        <v>2480</v>
      </c>
      <c r="E32" s="1679" t="s">
        <v>2445</v>
      </c>
      <c r="F32" s="1680">
        <v>9952</v>
      </c>
      <c r="G32" s="1219" t="s">
        <v>2482</v>
      </c>
    </row>
    <row r="33" spans="2:7" ht="31.15" customHeight="1" x14ac:dyDescent="0.2">
      <c r="B33" s="1679">
        <v>2002</v>
      </c>
      <c r="C33" s="1679" t="s">
        <v>9</v>
      </c>
      <c r="D33" s="1679" t="s">
        <v>2483</v>
      </c>
      <c r="E33" s="1679" t="s">
        <v>2443</v>
      </c>
      <c r="F33" s="1680">
        <v>9067</v>
      </c>
      <c r="G33" s="1219" t="s">
        <v>2484</v>
      </c>
    </row>
    <row r="34" spans="2:7" ht="31.15" customHeight="1" x14ac:dyDescent="0.2">
      <c r="B34" s="1679"/>
      <c r="C34" s="1679" t="s">
        <v>7</v>
      </c>
      <c r="D34" s="1679" t="s">
        <v>2483</v>
      </c>
      <c r="E34" s="1679" t="s">
        <v>2445</v>
      </c>
      <c r="F34" s="1680">
        <v>10400</v>
      </c>
      <c r="G34" s="1219" t="s">
        <v>2485</v>
      </c>
    </row>
    <row r="35" spans="2:7" ht="31.15" customHeight="1" x14ac:dyDescent="0.2">
      <c r="B35" s="1679">
        <v>2003</v>
      </c>
      <c r="C35" s="1679" t="s">
        <v>9</v>
      </c>
      <c r="D35" s="1679" t="s">
        <v>2486</v>
      </c>
      <c r="E35" s="1679" t="s">
        <v>2443</v>
      </c>
      <c r="F35" s="1680">
        <v>9339</v>
      </c>
      <c r="G35" s="1219" t="s">
        <v>2487</v>
      </c>
    </row>
    <row r="36" spans="2:7" ht="31.15" customHeight="1" x14ac:dyDescent="0.2">
      <c r="B36" s="1679"/>
      <c r="C36" s="1679" t="s">
        <v>7</v>
      </c>
      <c r="D36" s="1679" t="s">
        <v>2486</v>
      </c>
      <c r="E36" s="1679" t="s">
        <v>2445</v>
      </c>
      <c r="F36" s="1680">
        <v>10712</v>
      </c>
      <c r="G36" s="1219" t="s">
        <v>2488</v>
      </c>
    </row>
    <row r="37" spans="2:7" ht="31.15" customHeight="1" x14ac:dyDescent="0.2">
      <c r="B37" s="1679">
        <v>2004</v>
      </c>
      <c r="C37" s="1679" t="s">
        <v>9</v>
      </c>
      <c r="D37" s="1679" t="s">
        <v>2489</v>
      </c>
      <c r="E37" s="1679" t="s">
        <v>2443</v>
      </c>
      <c r="F37" s="1680">
        <v>9545</v>
      </c>
      <c r="G37" s="1219" t="s">
        <v>2490</v>
      </c>
    </row>
    <row r="38" spans="2:7" ht="31.15" customHeight="1" x14ac:dyDescent="0.2">
      <c r="B38" s="1679"/>
      <c r="C38" s="1679" t="s">
        <v>7</v>
      </c>
      <c r="D38" s="1679" t="s">
        <v>2489</v>
      </c>
      <c r="E38" s="1679" t="s">
        <v>2445</v>
      </c>
      <c r="F38" s="1680">
        <v>10947</v>
      </c>
      <c r="G38" s="1219" t="s">
        <v>2491</v>
      </c>
    </row>
    <row r="39" spans="2:7" ht="36" customHeight="1" x14ac:dyDescent="0.2">
      <c r="B39" s="1681">
        <v>2005</v>
      </c>
      <c r="C39" s="1681" t="s">
        <v>9</v>
      </c>
      <c r="D39" s="1681" t="s">
        <v>2489</v>
      </c>
      <c r="E39" s="1681" t="s">
        <v>2443</v>
      </c>
      <c r="F39" s="1682">
        <v>9879</v>
      </c>
      <c r="G39" s="1661" t="s">
        <v>2492</v>
      </c>
    </row>
    <row r="40" spans="2:7" ht="42.75" x14ac:dyDescent="0.2">
      <c r="B40" s="1683"/>
      <c r="C40" s="1683"/>
      <c r="D40" s="1683" t="s">
        <v>2493</v>
      </c>
      <c r="E40" s="1683" t="s">
        <v>2494</v>
      </c>
      <c r="F40" s="1684">
        <v>10121</v>
      </c>
      <c r="G40" s="1685" t="s">
        <v>2495</v>
      </c>
    </row>
    <row r="41" spans="2:7" ht="28.5" x14ac:dyDescent="0.2">
      <c r="B41" s="1686"/>
      <c r="C41" s="1686"/>
      <c r="D41" s="1686"/>
      <c r="E41" s="1686"/>
      <c r="F41" s="1687">
        <v>5121</v>
      </c>
      <c r="G41" s="1688" t="s">
        <v>2496</v>
      </c>
    </row>
    <row r="42" spans="2:7" ht="31.15" customHeight="1" x14ac:dyDescent="0.2">
      <c r="B42" s="1681">
        <v>2005</v>
      </c>
      <c r="C42" s="1681" t="s">
        <v>7</v>
      </c>
      <c r="D42" s="1681" t="s">
        <v>2489</v>
      </c>
      <c r="E42" s="1681" t="s">
        <v>2445</v>
      </c>
      <c r="F42" s="1682">
        <v>11330</v>
      </c>
      <c r="G42" s="1661" t="s">
        <v>2497</v>
      </c>
    </row>
    <row r="43" spans="2:7" ht="42.75" x14ac:dyDescent="0.2">
      <c r="B43" s="1683"/>
      <c r="C43" s="1683"/>
      <c r="D43" s="1683" t="s">
        <v>2493</v>
      </c>
      <c r="E43" s="1683" t="s">
        <v>2498</v>
      </c>
      <c r="F43" s="1684">
        <v>8670</v>
      </c>
      <c r="G43" s="1685" t="s">
        <v>2495</v>
      </c>
    </row>
    <row r="44" spans="2:7" ht="28.5" x14ac:dyDescent="0.2">
      <c r="B44" s="1686"/>
      <c r="C44" s="1686"/>
      <c r="D44" s="1686"/>
      <c r="E44" s="1686"/>
      <c r="F44" s="1687">
        <v>3670</v>
      </c>
      <c r="G44" s="1688" t="s">
        <v>2499</v>
      </c>
    </row>
    <row r="45" spans="2:7" ht="31.15" customHeight="1" x14ac:dyDescent="0.2">
      <c r="B45" s="1679">
        <v>2006</v>
      </c>
      <c r="C45" s="1679" t="s">
        <v>9</v>
      </c>
      <c r="D45" s="1679" t="s">
        <v>2500</v>
      </c>
      <c r="E45" s="1679" t="s">
        <v>2443</v>
      </c>
      <c r="F45" s="1680">
        <v>10372</v>
      </c>
      <c r="G45" s="1219" t="s">
        <v>2501</v>
      </c>
    </row>
    <row r="46" spans="2:7" ht="31.15" customHeight="1" x14ac:dyDescent="0.2">
      <c r="B46" s="1679">
        <v>2006</v>
      </c>
      <c r="C46" s="1679" t="s">
        <v>7</v>
      </c>
      <c r="D46" s="1679" t="s">
        <v>2500</v>
      </c>
      <c r="E46" s="1679" t="s">
        <v>2445</v>
      </c>
      <c r="F46" s="1680">
        <v>11896</v>
      </c>
      <c r="G46" s="1219" t="s">
        <v>2502</v>
      </c>
    </row>
    <row r="47" spans="2:7" ht="31.15" customHeight="1" x14ac:dyDescent="0.2">
      <c r="B47" s="1679">
        <v>2007</v>
      </c>
      <c r="C47" s="1679" t="s">
        <v>9</v>
      </c>
      <c r="D47" s="1679" t="s">
        <v>2503</v>
      </c>
      <c r="E47" s="1679" t="s">
        <v>2443</v>
      </c>
      <c r="F47" s="1680">
        <v>10911</v>
      </c>
      <c r="G47" s="1219" t="s">
        <v>2504</v>
      </c>
    </row>
    <row r="48" spans="2:7" ht="31.15" customHeight="1" x14ac:dyDescent="0.2">
      <c r="B48" s="1679">
        <v>2007</v>
      </c>
      <c r="C48" s="1679" t="s">
        <v>7</v>
      </c>
      <c r="D48" s="1679" t="s">
        <v>2503</v>
      </c>
      <c r="E48" s="1679" t="s">
        <v>2445</v>
      </c>
      <c r="F48" s="1680">
        <v>12515</v>
      </c>
      <c r="G48" s="1219" t="s">
        <v>2505</v>
      </c>
    </row>
    <row r="49" spans="2:7" ht="31.15" customHeight="1" x14ac:dyDescent="0.2">
      <c r="B49" s="1679">
        <v>2008</v>
      </c>
      <c r="C49" s="1679" t="s">
        <v>9</v>
      </c>
      <c r="D49" s="1679" t="s">
        <v>2506</v>
      </c>
      <c r="E49" s="1679" t="s">
        <v>2443</v>
      </c>
      <c r="F49" s="1680">
        <v>11664</v>
      </c>
      <c r="G49" s="1219" t="s">
        <v>2507</v>
      </c>
    </row>
    <row r="50" spans="2:7" ht="31.15" customHeight="1" x14ac:dyDescent="0.2">
      <c r="B50" s="1679">
        <v>2008</v>
      </c>
      <c r="C50" s="1679" t="s">
        <v>7</v>
      </c>
      <c r="D50" s="1679" t="s">
        <v>2506</v>
      </c>
      <c r="E50" s="1679" t="s">
        <v>2445</v>
      </c>
      <c r="F50" s="1680">
        <v>13379</v>
      </c>
      <c r="G50" s="1219" t="s">
        <v>2508</v>
      </c>
    </row>
    <row r="51" spans="2:7" ht="31.15" customHeight="1" x14ac:dyDescent="0.2">
      <c r="B51" s="1679">
        <v>2009</v>
      </c>
      <c r="C51" s="1679" t="s">
        <v>9</v>
      </c>
      <c r="D51" s="1679" t="s">
        <v>2509</v>
      </c>
      <c r="E51" s="1679" t="s">
        <v>2443</v>
      </c>
      <c r="F51" s="1680">
        <v>12830</v>
      </c>
      <c r="G51" s="1219" t="s">
        <v>2510</v>
      </c>
    </row>
    <row r="52" spans="2:7" ht="31.15" customHeight="1" x14ac:dyDescent="0.2">
      <c r="B52" s="1679">
        <v>2009</v>
      </c>
      <c r="C52" s="1679" t="s">
        <v>7</v>
      </c>
      <c r="D52" s="1679" t="s">
        <v>2509</v>
      </c>
      <c r="E52" s="1679" t="s">
        <v>2445</v>
      </c>
      <c r="F52" s="1680">
        <v>14717</v>
      </c>
      <c r="G52" s="1219" t="s">
        <v>2511</v>
      </c>
    </row>
    <row r="53" spans="2:7" ht="31.15" customHeight="1" x14ac:dyDescent="0.2">
      <c r="B53" s="1679">
        <v>2010</v>
      </c>
      <c r="C53" s="1679" t="s">
        <v>9</v>
      </c>
      <c r="D53" s="1679" t="s">
        <v>2512</v>
      </c>
      <c r="E53" s="1679" t="s">
        <v>2443</v>
      </c>
      <c r="F53" s="1680">
        <v>13407</v>
      </c>
      <c r="G53" s="1219" t="s">
        <v>2513</v>
      </c>
    </row>
    <row r="54" spans="2:7" ht="31.15" customHeight="1" x14ac:dyDescent="0.2">
      <c r="B54" s="1679">
        <v>2010</v>
      </c>
      <c r="C54" s="1679" t="s">
        <v>7</v>
      </c>
      <c r="D54" s="1679" t="s">
        <v>2512</v>
      </c>
      <c r="E54" s="1679" t="s">
        <v>2445</v>
      </c>
      <c r="F54" s="1680">
        <v>15379</v>
      </c>
      <c r="G54" s="1219" t="s">
        <v>2514</v>
      </c>
    </row>
    <row r="55" spans="2:7" ht="31.15" customHeight="1" x14ac:dyDescent="0.2">
      <c r="B55" s="1679">
        <v>2011</v>
      </c>
      <c r="C55" s="1679" t="s">
        <v>9</v>
      </c>
      <c r="D55" s="1679" t="s">
        <v>2515</v>
      </c>
      <c r="E55" s="1679" t="s">
        <v>2443</v>
      </c>
      <c r="F55" s="1680">
        <v>14000</v>
      </c>
      <c r="G55" s="1219" t="s">
        <v>2516</v>
      </c>
    </row>
    <row r="56" spans="2:7" ht="31.15" customHeight="1" x14ac:dyDescent="0.2">
      <c r="B56" s="1679">
        <v>2011</v>
      </c>
      <c r="C56" s="1679" t="s">
        <v>7</v>
      </c>
      <c r="D56" s="1679" t="s">
        <v>2515</v>
      </c>
      <c r="E56" s="1679" t="s">
        <v>2445</v>
      </c>
      <c r="F56" s="1680">
        <v>16100</v>
      </c>
      <c r="G56" s="1219" t="s">
        <v>2517</v>
      </c>
    </row>
    <row r="57" spans="2:7" ht="31.15" customHeight="1" x14ac:dyDescent="0.2">
      <c r="B57" s="1679">
        <v>2012</v>
      </c>
      <c r="C57" s="1679" t="s">
        <v>9</v>
      </c>
      <c r="D57" s="1679" t="s">
        <v>2518</v>
      </c>
      <c r="E57" s="1679" t="s">
        <v>2443</v>
      </c>
      <c r="F57" s="1680">
        <v>14700</v>
      </c>
      <c r="G57" s="1219" t="s">
        <v>2519</v>
      </c>
    </row>
    <row r="58" spans="2:7" ht="31.15" customHeight="1" x14ac:dyDescent="0.2">
      <c r="B58" s="1679">
        <v>2012</v>
      </c>
      <c r="C58" s="1679" t="s">
        <v>7</v>
      </c>
      <c r="D58" s="1679" t="s">
        <v>2518</v>
      </c>
      <c r="E58" s="1679" t="s">
        <v>2445</v>
      </c>
      <c r="F58" s="1680">
        <v>16905</v>
      </c>
      <c r="G58" s="1219" t="s">
        <v>2520</v>
      </c>
    </row>
    <row r="59" spans="2:7" ht="31.15" customHeight="1" x14ac:dyDescent="0.2">
      <c r="B59" s="1679">
        <v>2013</v>
      </c>
      <c r="C59" s="1679" t="s">
        <v>9</v>
      </c>
      <c r="D59" s="1679" t="s">
        <v>2521</v>
      </c>
      <c r="E59" s="1679" t="s">
        <v>2443</v>
      </c>
      <c r="F59" s="1680">
        <v>15400</v>
      </c>
      <c r="G59" s="1219" t="s">
        <v>2522</v>
      </c>
    </row>
    <row r="60" spans="2:7" ht="31.15" customHeight="1" x14ac:dyDescent="0.2">
      <c r="B60" s="1679">
        <v>2013</v>
      </c>
      <c r="C60" s="1679" t="s">
        <v>7</v>
      </c>
      <c r="D60" s="1679" t="s">
        <v>2521</v>
      </c>
      <c r="E60" s="1679" t="s">
        <v>2445</v>
      </c>
      <c r="F60" s="1680">
        <v>17700</v>
      </c>
      <c r="G60" s="1219" t="s">
        <v>2523</v>
      </c>
    </row>
    <row r="61" spans="2:7" ht="31.15" customHeight="1" x14ac:dyDescent="0.2">
      <c r="B61" s="1679">
        <v>2014</v>
      </c>
      <c r="C61" s="1679" t="s">
        <v>9</v>
      </c>
      <c r="D61" s="1679" t="s">
        <v>2521</v>
      </c>
      <c r="E61" s="1679" t="s">
        <v>2443</v>
      </c>
      <c r="F61" s="1689">
        <v>16170</v>
      </c>
      <c r="G61" s="1219" t="s">
        <v>2524</v>
      </c>
    </row>
    <row r="62" spans="2:7" ht="31.15" customHeight="1" x14ac:dyDescent="0.2">
      <c r="B62" s="1679">
        <v>2014</v>
      </c>
      <c r="C62" s="1679" t="s">
        <v>7</v>
      </c>
      <c r="D62" s="1679" t="s">
        <v>2521</v>
      </c>
      <c r="E62" s="1679" t="s">
        <v>2445</v>
      </c>
      <c r="F62" s="1689">
        <v>18585</v>
      </c>
      <c r="G62" s="1219" t="s">
        <v>2525</v>
      </c>
    </row>
    <row r="63" spans="2:7" ht="31.15" customHeight="1" x14ac:dyDescent="0.2">
      <c r="B63" s="1679">
        <v>2015</v>
      </c>
      <c r="C63" s="1679" t="s">
        <v>9</v>
      </c>
      <c r="D63" s="1679" t="s">
        <v>2526</v>
      </c>
      <c r="E63" s="1679" t="s">
        <v>2443</v>
      </c>
      <c r="F63" s="1689">
        <v>17843</v>
      </c>
      <c r="G63" s="1219" t="s">
        <v>2527</v>
      </c>
    </row>
    <row r="64" spans="2:7" ht="31.15" customHeight="1" x14ac:dyDescent="0.2">
      <c r="B64" s="1679">
        <v>2015</v>
      </c>
      <c r="C64" s="1679" t="s">
        <v>7</v>
      </c>
      <c r="D64" s="1679" t="s">
        <v>2526</v>
      </c>
      <c r="E64" s="1679" t="s">
        <v>2445</v>
      </c>
      <c r="F64" s="1689">
        <v>20508</v>
      </c>
      <c r="G64" s="1219" t="s">
        <v>2528</v>
      </c>
    </row>
    <row r="65" spans="2:7" ht="31.15" customHeight="1" x14ac:dyDescent="0.2">
      <c r="B65" s="1679">
        <v>2016</v>
      </c>
      <c r="C65" s="1679" t="s">
        <v>9</v>
      </c>
      <c r="D65" s="1679" t="s">
        <v>2529</v>
      </c>
      <c r="E65" s="1679" t="s">
        <v>2443</v>
      </c>
      <c r="F65" s="1689">
        <v>18414</v>
      </c>
      <c r="G65" s="1219" t="s">
        <v>2530</v>
      </c>
    </row>
    <row r="66" spans="2:7" ht="31.15" customHeight="1" x14ac:dyDescent="0.2">
      <c r="B66" s="1679">
        <v>2016</v>
      </c>
      <c r="C66" s="1679" t="s">
        <v>7</v>
      </c>
      <c r="D66" s="1679" t="s">
        <v>2529</v>
      </c>
      <c r="E66" s="1679" t="s">
        <v>2445</v>
      </c>
      <c r="F66" s="1689">
        <v>21164</v>
      </c>
      <c r="G66" s="1219" t="s">
        <v>2531</v>
      </c>
    </row>
    <row r="67" spans="2:7" ht="31.15" customHeight="1" x14ac:dyDescent="0.2">
      <c r="B67" s="1679">
        <v>2017</v>
      </c>
      <c r="C67" s="1679" t="s">
        <v>9</v>
      </c>
      <c r="D67" s="1679" t="s">
        <v>2532</v>
      </c>
      <c r="E67" s="1679" t="s">
        <v>2443</v>
      </c>
      <c r="F67" s="1689">
        <v>18874</v>
      </c>
      <c r="G67" s="1219" t="s">
        <v>2533</v>
      </c>
    </row>
    <row r="68" spans="2:7" ht="31.15" customHeight="1" x14ac:dyDescent="0.2">
      <c r="B68" s="1679">
        <v>2017</v>
      </c>
      <c r="C68" s="1679" t="s">
        <v>7</v>
      </c>
      <c r="D68" s="1679" t="s">
        <v>2532</v>
      </c>
      <c r="E68" s="1679" t="s">
        <v>2445</v>
      </c>
      <c r="F68" s="1689">
        <v>21693</v>
      </c>
      <c r="G68" s="1219" t="s">
        <v>2534</v>
      </c>
    </row>
    <row r="69" spans="2:7" ht="30.75" customHeight="1" x14ac:dyDescent="0.2">
      <c r="B69" s="1679">
        <v>2018</v>
      </c>
      <c r="C69" s="1679" t="s">
        <v>9</v>
      </c>
      <c r="D69" s="1679" t="s">
        <v>2535</v>
      </c>
      <c r="E69" s="1679" t="s">
        <v>2443</v>
      </c>
      <c r="F69" s="1689">
        <v>19535</v>
      </c>
      <c r="G69" s="1219" t="s">
        <v>2536</v>
      </c>
    </row>
    <row r="70" spans="2:7" ht="30.75" customHeight="1" x14ac:dyDescent="0.2">
      <c r="B70" s="1679">
        <v>2018</v>
      </c>
      <c r="C70" s="1679" t="s">
        <v>7</v>
      </c>
      <c r="D70" s="1679" t="s">
        <v>2535</v>
      </c>
      <c r="E70" s="1679" t="s">
        <v>2445</v>
      </c>
      <c r="F70" s="1689">
        <v>22452</v>
      </c>
      <c r="G70" s="1219" t="s">
        <v>2537</v>
      </c>
    </row>
    <row r="71" spans="2:7" ht="30.75" customHeight="1" x14ac:dyDescent="0.2">
      <c r="B71" s="1679">
        <v>2019</v>
      </c>
      <c r="C71" s="1679" t="s">
        <v>9</v>
      </c>
      <c r="D71" s="1679" t="s">
        <v>2538</v>
      </c>
      <c r="E71" s="1679" t="s">
        <v>2443</v>
      </c>
      <c r="F71" s="1689">
        <v>20082</v>
      </c>
      <c r="G71" s="1219" t="s">
        <v>2539</v>
      </c>
    </row>
    <row r="72" spans="2:7" ht="30.75" customHeight="1" x14ac:dyDescent="0.2">
      <c r="B72" s="1679">
        <v>2019</v>
      </c>
      <c r="C72" s="1679" t="s">
        <v>7</v>
      </c>
      <c r="D72" s="1679" t="s">
        <v>2538</v>
      </c>
      <c r="E72" s="1679" t="s">
        <v>2445</v>
      </c>
      <c r="F72" s="1689">
        <v>23081</v>
      </c>
      <c r="G72" s="1219" t="s">
        <v>2540</v>
      </c>
    </row>
    <row r="73" spans="2:7" ht="30.75" customHeight="1" x14ac:dyDescent="0.2">
      <c r="B73" s="1679">
        <v>2020</v>
      </c>
      <c r="C73" s="1679" t="s">
        <v>9</v>
      </c>
      <c r="D73" s="1679" t="s">
        <v>2541</v>
      </c>
      <c r="E73" s="1679" t="s">
        <v>2443</v>
      </c>
      <c r="F73" s="1689">
        <v>20624</v>
      </c>
      <c r="G73" s="1219" t="s">
        <v>2542</v>
      </c>
    </row>
    <row r="74" spans="2:7" ht="30.75" customHeight="1" x14ac:dyDescent="0.2">
      <c r="B74" s="1679">
        <v>2020</v>
      </c>
      <c r="C74" s="1679" t="s">
        <v>7</v>
      </c>
      <c r="D74" s="1679" t="s">
        <v>2541</v>
      </c>
      <c r="E74" s="1679" t="s">
        <v>2445</v>
      </c>
      <c r="F74" s="1689">
        <v>23704</v>
      </c>
      <c r="G74" s="1219" t="s">
        <v>2543</v>
      </c>
    </row>
    <row r="75" spans="2:7" x14ac:dyDescent="0.2">
      <c r="G75" s="1690"/>
    </row>
    <row r="76" spans="2:7" x14ac:dyDescent="0.2">
      <c r="G76" s="1690"/>
    </row>
    <row r="77" spans="2:7" x14ac:dyDescent="0.2">
      <c r="G77" s="1690"/>
    </row>
    <row r="80" spans="2:7" ht="12.75" x14ac:dyDescent="0.2">
      <c r="B80" s="13"/>
    </row>
  </sheetData>
  <mergeCells count="4">
    <mergeCell ref="B2:G2"/>
    <mergeCell ref="B3:G3"/>
    <mergeCell ref="B4:G4"/>
    <mergeCell ref="B6:C6"/>
  </mergeCells>
  <hyperlinks>
    <hyperlink ref="G41" location="I.__REGIMEN_DE_PENSIONES" display="Volver al Indice" xr:uid="{00000000-0004-0000-3B00-000000000000}"/>
    <hyperlink ref="H2" location="'Indice Total'!A7" display="Volver" xr:uid="{00000000-0004-0000-3B00-000001000000}"/>
  </hyperlinks>
  <pageMargins left="0.70866141732283472" right="0.70866141732283472" top="0.74803149606299213" bottom="0.74803149606299213" header="0.31496062992125984" footer="0.31496062992125984"/>
  <pageSetup scale="81"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0" tint="-0.499984740745262"/>
    <pageSetUpPr fitToPage="1"/>
  </sheetPr>
  <dimension ref="B1:G67"/>
  <sheetViews>
    <sheetView showGridLines="0" zoomScale="90" zoomScaleNormal="90" workbookViewId="0"/>
  </sheetViews>
  <sheetFormatPr baseColWidth="10" defaultRowHeight="15" x14ac:dyDescent="0.2"/>
  <cols>
    <col min="1" max="1" width="18.28515625" style="891" customWidth="1"/>
    <col min="2" max="2" width="11" style="1139" customWidth="1"/>
    <col min="3" max="3" width="14.5703125" style="891" customWidth="1"/>
    <col min="4" max="4" width="18.85546875" style="891" customWidth="1"/>
    <col min="5" max="5" width="23.42578125" style="892" customWidth="1"/>
    <col min="6" max="257" width="11.42578125" style="891"/>
    <col min="258" max="258" width="10" style="891" customWidth="1"/>
    <col min="259" max="259" width="13.7109375" style="891" customWidth="1"/>
    <col min="260" max="260" width="16.5703125" style="891" customWidth="1"/>
    <col min="261" max="261" width="23.42578125" style="891" customWidth="1"/>
    <col min="262" max="513" width="11.42578125" style="891"/>
    <col min="514" max="514" width="10" style="891" customWidth="1"/>
    <col min="515" max="515" width="13.7109375" style="891" customWidth="1"/>
    <col min="516" max="516" width="16.5703125" style="891" customWidth="1"/>
    <col min="517" max="517" width="23.42578125" style="891" customWidth="1"/>
    <col min="518" max="769" width="11.42578125" style="891"/>
    <col min="770" max="770" width="10" style="891" customWidth="1"/>
    <col min="771" max="771" width="13.7109375" style="891" customWidth="1"/>
    <col min="772" max="772" width="16.5703125" style="891" customWidth="1"/>
    <col min="773" max="773" width="23.42578125" style="891" customWidth="1"/>
    <col min="774" max="1025" width="11.42578125" style="891"/>
    <col min="1026" max="1026" width="10" style="891" customWidth="1"/>
    <col min="1027" max="1027" width="13.7109375" style="891" customWidth="1"/>
    <col min="1028" max="1028" width="16.5703125" style="891" customWidth="1"/>
    <col min="1029" max="1029" width="23.42578125" style="891" customWidth="1"/>
    <col min="1030" max="1281" width="11.42578125" style="891"/>
    <col min="1282" max="1282" width="10" style="891" customWidth="1"/>
    <col min="1283" max="1283" width="13.7109375" style="891" customWidth="1"/>
    <col min="1284" max="1284" width="16.5703125" style="891" customWidth="1"/>
    <col min="1285" max="1285" width="23.42578125" style="891" customWidth="1"/>
    <col min="1286" max="1537" width="11.42578125" style="891"/>
    <col min="1538" max="1538" width="10" style="891" customWidth="1"/>
    <col min="1539" max="1539" width="13.7109375" style="891" customWidth="1"/>
    <col min="1540" max="1540" width="16.5703125" style="891" customWidth="1"/>
    <col min="1541" max="1541" width="23.42578125" style="891" customWidth="1"/>
    <col min="1542" max="1793" width="11.42578125" style="891"/>
    <col min="1794" max="1794" width="10" style="891" customWidth="1"/>
    <col min="1795" max="1795" width="13.7109375" style="891" customWidth="1"/>
    <col min="1796" max="1796" width="16.5703125" style="891" customWidth="1"/>
    <col min="1797" max="1797" width="23.42578125" style="891" customWidth="1"/>
    <col min="1798" max="2049" width="11.42578125" style="891"/>
    <col min="2050" max="2050" width="10" style="891" customWidth="1"/>
    <col min="2051" max="2051" width="13.7109375" style="891" customWidth="1"/>
    <col min="2052" max="2052" width="16.5703125" style="891" customWidth="1"/>
    <col min="2053" max="2053" width="23.42578125" style="891" customWidth="1"/>
    <col min="2054" max="2305" width="11.42578125" style="891"/>
    <col min="2306" max="2306" width="10" style="891" customWidth="1"/>
    <col min="2307" max="2307" width="13.7109375" style="891" customWidth="1"/>
    <col min="2308" max="2308" width="16.5703125" style="891" customWidth="1"/>
    <col min="2309" max="2309" width="23.42578125" style="891" customWidth="1"/>
    <col min="2310" max="2561" width="11.42578125" style="891"/>
    <col min="2562" max="2562" width="10" style="891" customWidth="1"/>
    <col min="2563" max="2563" width="13.7109375" style="891" customWidth="1"/>
    <col min="2564" max="2564" width="16.5703125" style="891" customWidth="1"/>
    <col min="2565" max="2565" width="23.42578125" style="891" customWidth="1"/>
    <col min="2566" max="2817" width="11.42578125" style="891"/>
    <col min="2818" max="2818" width="10" style="891" customWidth="1"/>
    <col min="2819" max="2819" width="13.7109375" style="891" customWidth="1"/>
    <col min="2820" max="2820" width="16.5703125" style="891" customWidth="1"/>
    <col min="2821" max="2821" width="23.42578125" style="891" customWidth="1"/>
    <col min="2822" max="3073" width="11.42578125" style="891"/>
    <col min="3074" max="3074" width="10" style="891" customWidth="1"/>
    <col min="3075" max="3075" width="13.7109375" style="891" customWidth="1"/>
    <col min="3076" max="3076" width="16.5703125" style="891" customWidth="1"/>
    <col min="3077" max="3077" width="23.42578125" style="891" customWidth="1"/>
    <col min="3078" max="3329" width="11.42578125" style="891"/>
    <col min="3330" max="3330" width="10" style="891" customWidth="1"/>
    <col min="3331" max="3331" width="13.7109375" style="891" customWidth="1"/>
    <col min="3332" max="3332" width="16.5703125" style="891" customWidth="1"/>
    <col min="3333" max="3333" width="23.42578125" style="891" customWidth="1"/>
    <col min="3334" max="3585" width="11.42578125" style="891"/>
    <col min="3586" max="3586" width="10" style="891" customWidth="1"/>
    <col min="3587" max="3587" width="13.7109375" style="891" customWidth="1"/>
    <col min="3588" max="3588" width="16.5703125" style="891" customWidth="1"/>
    <col min="3589" max="3589" width="23.42578125" style="891" customWidth="1"/>
    <col min="3590" max="3841" width="11.42578125" style="891"/>
    <col min="3842" max="3842" width="10" style="891" customWidth="1"/>
    <col min="3843" max="3843" width="13.7109375" style="891" customWidth="1"/>
    <col min="3844" max="3844" width="16.5703125" style="891" customWidth="1"/>
    <col min="3845" max="3845" width="23.42578125" style="891" customWidth="1"/>
    <col min="3846" max="4097" width="11.42578125" style="891"/>
    <col min="4098" max="4098" width="10" style="891" customWidth="1"/>
    <col min="4099" max="4099" width="13.7109375" style="891" customWidth="1"/>
    <col min="4100" max="4100" width="16.5703125" style="891" customWidth="1"/>
    <col min="4101" max="4101" width="23.42578125" style="891" customWidth="1"/>
    <col min="4102" max="4353" width="11.42578125" style="891"/>
    <col min="4354" max="4354" width="10" style="891" customWidth="1"/>
    <col min="4355" max="4355" width="13.7109375" style="891" customWidth="1"/>
    <col min="4356" max="4356" width="16.5703125" style="891" customWidth="1"/>
    <col min="4357" max="4357" width="23.42578125" style="891" customWidth="1"/>
    <col min="4358" max="4609" width="11.42578125" style="891"/>
    <col min="4610" max="4610" width="10" style="891" customWidth="1"/>
    <col min="4611" max="4611" width="13.7109375" style="891" customWidth="1"/>
    <col min="4612" max="4612" width="16.5703125" style="891" customWidth="1"/>
    <col min="4613" max="4613" width="23.42578125" style="891" customWidth="1"/>
    <col min="4614" max="4865" width="11.42578125" style="891"/>
    <col min="4866" max="4866" width="10" style="891" customWidth="1"/>
    <col min="4867" max="4867" width="13.7109375" style="891" customWidth="1"/>
    <col min="4868" max="4868" width="16.5703125" style="891" customWidth="1"/>
    <col min="4869" max="4869" width="23.42578125" style="891" customWidth="1"/>
    <col min="4870" max="5121" width="11.42578125" style="891"/>
    <col min="5122" max="5122" width="10" style="891" customWidth="1"/>
    <col min="5123" max="5123" width="13.7109375" style="891" customWidth="1"/>
    <col min="5124" max="5124" width="16.5703125" style="891" customWidth="1"/>
    <col min="5125" max="5125" width="23.42578125" style="891" customWidth="1"/>
    <col min="5126" max="5377" width="11.42578125" style="891"/>
    <col min="5378" max="5378" width="10" style="891" customWidth="1"/>
    <col min="5379" max="5379" width="13.7109375" style="891" customWidth="1"/>
    <col min="5380" max="5380" width="16.5703125" style="891" customWidth="1"/>
    <col min="5381" max="5381" width="23.42578125" style="891" customWidth="1"/>
    <col min="5382" max="5633" width="11.42578125" style="891"/>
    <col min="5634" max="5634" width="10" style="891" customWidth="1"/>
    <col min="5635" max="5635" width="13.7109375" style="891" customWidth="1"/>
    <col min="5636" max="5636" width="16.5703125" style="891" customWidth="1"/>
    <col min="5637" max="5637" width="23.42578125" style="891" customWidth="1"/>
    <col min="5638" max="5889" width="11.42578125" style="891"/>
    <col min="5890" max="5890" width="10" style="891" customWidth="1"/>
    <col min="5891" max="5891" width="13.7109375" style="891" customWidth="1"/>
    <col min="5892" max="5892" width="16.5703125" style="891" customWidth="1"/>
    <col min="5893" max="5893" width="23.42578125" style="891" customWidth="1"/>
    <col min="5894" max="6145" width="11.42578125" style="891"/>
    <col min="6146" max="6146" width="10" style="891" customWidth="1"/>
    <col min="6147" max="6147" width="13.7109375" style="891" customWidth="1"/>
    <col min="6148" max="6148" width="16.5703125" style="891" customWidth="1"/>
    <col min="6149" max="6149" width="23.42578125" style="891" customWidth="1"/>
    <col min="6150" max="6401" width="11.42578125" style="891"/>
    <col min="6402" max="6402" width="10" style="891" customWidth="1"/>
    <col min="6403" max="6403" width="13.7109375" style="891" customWidth="1"/>
    <col min="6404" max="6404" width="16.5703125" style="891" customWidth="1"/>
    <col min="6405" max="6405" width="23.42578125" style="891" customWidth="1"/>
    <col min="6406" max="6657" width="11.42578125" style="891"/>
    <col min="6658" max="6658" width="10" style="891" customWidth="1"/>
    <col min="6659" max="6659" width="13.7109375" style="891" customWidth="1"/>
    <col min="6660" max="6660" width="16.5703125" style="891" customWidth="1"/>
    <col min="6661" max="6661" width="23.42578125" style="891" customWidth="1"/>
    <col min="6662" max="6913" width="11.42578125" style="891"/>
    <col min="6914" max="6914" width="10" style="891" customWidth="1"/>
    <col min="6915" max="6915" width="13.7109375" style="891" customWidth="1"/>
    <col min="6916" max="6916" width="16.5703125" style="891" customWidth="1"/>
    <col min="6917" max="6917" width="23.42578125" style="891" customWidth="1"/>
    <col min="6918" max="7169" width="11.42578125" style="891"/>
    <col min="7170" max="7170" width="10" style="891" customWidth="1"/>
    <col min="7171" max="7171" width="13.7109375" style="891" customWidth="1"/>
    <col min="7172" max="7172" width="16.5703125" style="891" customWidth="1"/>
    <col min="7173" max="7173" width="23.42578125" style="891" customWidth="1"/>
    <col min="7174" max="7425" width="11.42578125" style="891"/>
    <col min="7426" max="7426" width="10" style="891" customWidth="1"/>
    <col min="7427" max="7427" width="13.7109375" style="891" customWidth="1"/>
    <col min="7428" max="7428" width="16.5703125" style="891" customWidth="1"/>
    <col min="7429" max="7429" width="23.42578125" style="891" customWidth="1"/>
    <col min="7430" max="7681" width="11.42578125" style="891"/>
    <col min="7682" max="7682" width="10" style="891" customWidth="1"/>
    <col min="7683" max="7683" width="13.7109375" style="891" customWidth="1"/>
    <col min="7684" max="7684" width="16.5703125" style="891" customWidth="1"/>
    <col min="7685" max="7685" width="23.42578125" style="891" customWidth="1"/>
    <col min="7686" max="7937" width="11.42578125" style="891"/>
    <col min="7938" max="7938" width="10" style="891" customWidth="1"/>
    <col min="7939" max="7939" width="13.7109375" style="891" customWidth="1"/>
    <col min="7940" max="7940" width="16.5703125" style="891" customWidth="1"/>
    <col min="7941" max="7941" width="23.42578125" style="891" customWidth="1"/>
    <col min="7942" max="8193" width="11.42578125" style="891"/>
    <col min="8194" max="8194" width="10" style="891" customWidth="1"/>
    <col min="8195" max="8195" width="13.7109375" style="891" customWidth="1"/>
    <col min="8196" max="8196" width="16.5703125" style="891" customWidth="1"/>
    <col min="8197" max="8197" width="23.42578125" style="891" customWidth="1"/>
    <col min="8198" max="8449" width="11.42578125" style="891"/>
    <col min="8450" max="8450" width="10" style="891" customWidth="1"/>
    <col min="8451" max="8451" width="13.7109375" style="891" customWidth="1"/>
    <col min="8452" max="8452" width="16.5703125" style="891" customWidth="1"/>
    <col min="8453" max="8453" width="23.42578125" style="891" customWidth="1"/>
    <col min="8454" max="8705" width="11.42578125" style="891"/>
    <col min="8706" max="8706" width="10" style="891" customWidth="1"/>
    <col min="8707" max="8707" width="13.7109375" style="891" customWidth="1"/>
    <col min="8708" max="8708" width="16.5703125" style="891" customWidth="1"/>
    <col min="8709" max="8709" width="23.42578125" style="891" customWidth="1"/>
    <col min="8710" max="8961" width="11.42578125" style="891"/>
    <col min="8962" max="8962" width="10" style="891" customWidth="1"/>
    <col min="8963" max="8963" width="13.7109375" style="891" customWidth="1"/>
    <col min="8964" max="8964" width="16.5703125" style="891" customWidth="1"/>
    <col min="8965" max="8965" width="23.42578125" style="891" customWidth="1"/>
    <col min="8966" max="9217" width="11.42578125" style="891"/>
    <col min="9218" max="9218" width="10" style="891" customWidth="1"/>
    <col min="9219" max="9219" width="13.7109375" style="891" customWidth="1"/>
    <col min="9220" max="9220" width="16.5703125" style="891" customWidth="1"/>
    <col min="9221" max="9221" width="23.42578125" style="891" customWidth="1"/>
    <col min="9222" max="9473" width="11.42578125" style="891"/>
    <col min="9474" max="9474" width="10" style="891" customWidth="1"/>
    <col min="9475" max="9475" width="13.7109375" style="891" customWidth="1"/>
    <col min="9476" max="9476" width="16.5703125" style="891" customWidth="1"/>
    <col min="9477" max="9477" width="23.42578125" style="891" customWidth="1"/>
    <col min="9478" max="9729" width="11.42578125" style="891"/>
    <col min="9730" max="9730" width="10" style="891" customWidth="1"/>
    <col min="9731" max="9731" width="13.7109375" style="891" customWidth="1"/>
    <col min="9732" max="9732" width="16.5703125" style="891" customWidth="1"/>
    <col min="9733" max="9733" width="23.42578125" style="891" customWidth="1"/>
    <col min="9734" max="9985" width="11.42578125" style="891"/>
    <col min="9986" max="9986" width="10" style="891" customWidth="1"/>
    <col min="9987" max="9987" width="13.7109375" style="891" customWidth="1"/>
    <col min="9988" max="9988" width="16.5703125" style="891" customWidth="1"/>
    <col min="9989" max="9989" width="23.42578125" style="891" customWidth="1"/>
    <col min="9990" max="10241" width="11.42578125" style="891"/>
    <col min="10242" max="10242" width="10" style="891" customWidth="1"/>
    <col min="10243" max="10243" width="13.7109375" style="891" customWidth="1"/>
    <col min="10244" max="10244" width="16.5703125" style="891" customWidth="1"/>
    <col min="10245" max="10245" width="23.42578125" style="891" customWidth="1"/>
    <col min="10246" max="10497" width="11.42578125" style="891"/>
    <col min="10498" max="10498" width="10" style="891" customWidth="1"/>
    <col min="10499" max="10499" width="13.7109375" style="891" customWidth="1"/>
    <col min="10500" max="10500" width="16.5703125" style="891" customWidth="1"/>
    <col min="10501" max="10501" width="23.42578125" style="891" customWidth="1"/>
    <col min="10502" max="10753" width="11.42578125" style="891"/>
    <col min="10754" max="10754" width="10" style="891" customWidth="1"/>
    <col min="10755" max="10755" width="13.7109375" style="891" customWidth="1"/>
    <col min="10756" max="10756" width="16.5703125" style="891" customWidth="1"/>
    <col min="10757" max="10757" width="23.42578125" style="891" customWidth="1"/>
    <col min="10758" max="11009" width="11.42578125" style="891"/>
    <col min="11010" max="11010" width="10" style="891" customWidth="1"/>
    <col min="11011" max="11011" width="13.7109375" style="891" customWidth="1"/>
    <col min="11012" max="11012" width="16.5703125" style="891" customWidth="1"/>
    <col min="11013" max="11013" width="23.42578125" style="891" customWidth="1"/>
    <col min="11014" max="11265" width="11.42578125" style="891"/>
    <col min="11266" max="11266" width="10" style="891" customWidth="1"/>
    <col min="11267" max="11267" width="13.7109375" style="891" customWidth="1"/>
    <col min="11268" max="11268" width="16.5703125" style="891" customWidth="1"/>
    <col min="11269" max="11269" width="23.42578125" style="891" customWidth="1"/>
    <col min="11270" max="11521" width="11.42578125" style="891"/>
    <col min="11522" max="11522" width="10" style="891" customWidth="1"/>
    <col min="11523" max="11523" width="13.7109375" style="891" customWidth="1"/>
    <col min="11524" max="11524" width="16.5703125" style="891" customWidth="1"/>
    <col min="11525" max="11525" width="23.42578125" style="891" customWidth="1"/>
    <col min="11526" max="11777" width="11.42578125" style="891"/>
    <col min="11778" max="11778" width="10" style="891" customWidth="1"/>
    <col min="11779" max="11779" width="13.7109375" style="891" customWidth="1"/>
    <col min="11780" max="11780" width="16.5703125" style="891" customWidth="1"/>
    <col min="11781" max="11781" width="23.42578125" style="891" customWidth="1"/>
    <col min="11782" max="12033" width="11.42578125" style="891"/>
    <col min="12034" max="12034" width="10" style="891" customWidth="1"/>
    <col min="12035" max="12035" width="13.7109375" style="891" customWidth="1"/>
    <col min="12036" max="12036" width="16.5703125" style="891" customWidth="1"/>
    <col min="12037" max="12037" width="23.42578125" style="891" customWidth="1"/>
    <col min="12038" max="12289" width="11.42578125" style="891"/>
    <col min="12290" max="12290" width="10" style="891" customWidth="1"/>
    <col min="12291" max="12291" width="13.7109375" style="891" customWidth="1"/>
    <col min="12292" max="12292" width="16.5703125" style="891" customWidth="1"/>
    <col min="12293" max="12293" width="23.42578125" style="891" customWidth="1"/>
    <col min="12294" max="12545" width="11.42578125" style="891"/>
    <col min="12546" max="12546" width="10" style="891" customWidth="1"/>
    <col min="12547" max="12547" width="13.7109375" style="891" customWidth="1"/>
    <col min="12548" max="12548" width="16.5703125" style="891" customWidth="1"/>
    <col min="12549" max="12549" width="23.42578125" style="891" customWidth="1"/>
    <col min="12550" max="12801" width="11.42578125" style="891"/>
    <col min="12802" max="12802" width="10" style="891" customWidth="1"/>
    <col min="12803" max="12803" width="13.7109375" style="891" customWidth="1"/>
    <col min="12804" max="12804" width="16.5703125" style="891" customWidth="1"/>
    <col min="12805" max="12805" width="23.42578125" style="891" customWidth="1"/>
    <col min="12806" max="13057" width="11.42578125" style="891"/>
    <col min="13058" max="13058" width="10" style="891" customWidth="1"/>
    <col min="13059" max="13059" width="13.7109375" style="891" customWidth="1"/>
    <col min="13060" max="13060" width="16.5703125" style="891" customWidth="1"/>
    <col min="13061" max="13061" width="23.42578125" style="891" customWidth="1"/>
    <col min="13062" max="13313" width="11.42578125" style="891"/>
    <col min="13314" max="13314" width="10" style="891" customWidth="1"/>
    <col min="13315" max="13315" width="13.7109375" style="891" customWidth="1"/>
    <col min="13316" max="13316" width="16.5703125" style="891" customWidth="1"/>
    <col min="13317" max="13317" width="23.42578125" style="891" customWidth="1"/>
    <col min="13318" max="13569" width="11.42578125" style="891"/>
    <col min="13570" max="13570" width="10" style="891" customWidth="1"/>
    <col min="13571" max="13571" width="13.7109375" style="891" customWidth="1"/>
    <col min="13572" max="13572" width="16.5703125" style="891" customWidth="1"/>
    <col min="13573" max="13573" width="23.42578125" style="891" customWidth="1"/>
    <col min="13574" max="13825" width="11.42578125" style="891"/>
    <col min="13826" max="13826" width="10" style="891" customWidth="1"/>
    <col min="13827" max="13827" width="13.7109375" style="891" customWidth="1"/>
    <col min="13828" max="13828" width="16.5703125" style="891" customWidth="1"/>
    <col min="13829" max="13829" width="23.42578125" style="891" customWidth="1"/>
    <col min="13830" max="14081" width="11.42578125" style="891"/>
    <col min="14082" max="14082" width="10" style="891" customWidth="1"/>
    <col min="14083" max="14083" width="13.7109375" style="891" customWidth="1"/>
    <col min="14084" max="14084" width="16.5703125" style="891" customWidth="1"/>
    <col min="14085" max="14085" width="23.42578125" style="891" customWidth="1"/>
    <col min="14086" max="14337" width="11.42578125" style="891"/>
    <col min="14338" max="14338" width="10" style="891" customWidth="1"/>
    <col min="14339" max="14339" width="13.7109375" style="891" customWidth="1"/>
    <col min="14340" max="14340" width="16.5703125" style="891" customWidth="1"/>
    <col min="14341" max="14341" width="23.42578125" style="891" customWidth="1"/>
    <col min="14342" max="14593" width="11.42578125" style="891"/>
    <col min="14594" max="14594" width="10" style="891" customWidth="1"/>
    <col min="14595" max="14595" width="13.7109375" style="891" customWidth="1"/>
    <col min="14596" max="14596" width="16.5703125" style="891" customWidth="1"/>
    <col min="14597" max="14597" width="23.42578125" style="891" customWidth="1"/>
    <col min="14598" max="14849" width="11.42578125" style="891"/>
    <col min="14850" max="14850" width="10" style="891" customWidth="1"/>
    <col min="14851" max="14851" width="13.7109375" style="891" customWidth="1"/>
    <col min="14852" max="14852" width="16.5703125" style="891" customWidth="1"/>
    <col min="14853" max="14853" width="23.42578125" style="891" customWidth="1"/>
    <col min="14854" max="15105" width="11.42578125" style="891"/>
    <col min="15106" max="15106" width="10" style="891" customWidth="1"/>
    <col min="15107" max="15107" width="13.7109375" style="891" customWidth="1"/>
    <col min="15108" max="15108" width="16.5703125" style="891" customWidth="1"/>
    <col min="15109" max="15109" width="23.42578125" style="891" customWidth="1"/>
    <col min="15110" max="15361" width="11.42578125" style="891"/>
    <col min="15362" max="15362" width="10" style="891" customWidth="1"/>
    <col min="15363" max="15363" width="13.7109375" style="891" customWidth="1"/>
    <col min="15364" max="15364" width="16.5703125" style="891" customWidth="1"/>
    <col min="15365" max="15365" width="23.42578125" style="891" customWidth="1"/>
    <col min="15366" max="15617" width="11.42578125" style="891"/>
    <col min="15618" max="15618" width="10" style="891" customWidth="1"/>
    <col min="15619" max="15619" width="13.7109375" style="891" customWidth="1"/>
    <col min="15620" max="15620" width="16.5703125" style="891" customWidth="1"/>
    <col min="15621" max="15621" width="23.42578125" style="891" customWidth="1"/>
    <col min="15622" max="15873" width="11.42578125" style="891"/>
    <col min="15874" max="15874" width="10" style="891" customWidth="1"/>
    <col min="15875" max="15875" width="13.7109375" style="891" customWidth="1"/>
    <col min="15876" max="15876" width="16.5703125" style="891" customWidth="1"/>
    <col min="15877" max="15877" width="23.42578125" style="891" customWidth="1"/>
    <col min="15878" max="16129" width="11.42578125" style="891"/>
    <col min="16130" max="16130" width="10" style="891" customWidth="1"/>
    <col min="16131" max="16131" width="13.7109375" style="891" customWidth="1"/>
    <col min="16132" max="16132" width="16.5703125" style="891" customWidth="1"/>
    <col min="16133" max="16133" width="23.42578125" style="891" customWidth="1"/>
    <col min="16134" max="16384" width="11.42578125" style="891"/>
  </cols>
  <sheetData>
    <row r="1" spans="2:7" ht="42.95" customHeight="1" x14ac:dyDescent="0.2"/>
    <row r="2" spans="2:7" ht="21" customHeight="1" x14ac:dyDescent="0.2">
      <c r="B2" s="1721" t="s">
        <v>2544</v>
      </c>
      <c r="C2" s="1721"/>
      <c r="D2" s="1721"/>
      <c r="E2" s="1721"/>
      <c r="F2" s="1" t="s">
        <v>16</v>
      </c>
    </row>
    <row r="3" spans="2:7" ht="36" customHeight="1" x14ac:dyDescent="0.2">
      <c r="B3" s="1887" t="s">
        <v>2545</v>
      </c>
      <c r="C3" s="1887"/>
      <c r="D3" s="1888"/>
      <c r="E3" s="1889"/>
    </row>
    <row r="4" spans="2:7" ht="16.5" thickBot="1" x14ac:dyDescent="0.25">
      <c r="B4" s="1757" t="s">
        <v>2546</v>
      </c>
      <c r="C4" s="1757"/>
      <c r="D4" s="1757"/>
      <c r="E4" s="1757"/>
    </row>
    <row r="5" spans="2:7" x14ac:dyDescent="0.2">
      <c r="B5" s="1444"/>
      <c r="C5" s="1110"/>
      <c r="D5" s="1110"/>
      <c r="E5" s="1691"/>
    </row>
    <row r="6" spans="2:7" ht="26.25" customHeight="1" x14ac:dyDescent="0.2">
      <c r="B6" s="1890" t="s">
        <v>2547</v>
      </c>
      <c r="C6" s="1891"/>
      <c r="D6" s="1692" t="s">
        <v>2236</v>
      </c>
      <c r="E6" s="1693" t="s">
        <v>2440</v>
      </c>
    </row>
    <row r="7" spans="2:7" ht="24.95" customHeight="1" x14ac:dyDescent="0.2">
      <c r="B7" s="1694">
        <v>1997</v>
      </c>
      <c r="C7" s="1694" t="s">
        <v>4</v>
      </c>
      <c r="D7" s="1694" t="s">
        <v>2469</v>
      </c>
      <c r="E7" s="1695">
        <v>22000</v>
      </c>
    </row>
    <row r="8" spans="2:7" ht="24.95" customHeight="1" x14ac:dyDescent="0.2">
      <c r="B8" s="1696">
        <v>1998</v>
      </c>
      <c r="C8" s="1696" t="s">
        <v>4</v>
      </c>
      <c r="D8" s="1696" t="s">
        <v>2472</v>
      </c>
      <c r="E8" s="1697">
        <v>24090</v>
      </c>
      <c r="F8" s="1698"/>
      <c r="G8" s="1699"/>
    </row>
    <row r="9" spans="2:7" ht="24.95" customHeight="1" x14ac:dyDescent="0.2">
      <c r="B9" s="1696">
        <v>1999</v>
      </c>
      <c r="C9" s="1696" t="s">
        <v>13</v>
      </c>
      <c r="D9" s="1696" t="s">
        <v>2475</v>
      </c>
      <c r="E9" s="1697">
        <v>25126</v>
      </c>
      <c r="F9" s="1698"/>
      <c r="G9" s="1699"/>
    </row>
    <row r="10" spans="2:7" ht="24.95" customHeight="1" x14ac:dyDescent="0.2">
      <c r="B10" s="1696">
        <v>2000</v>
      </c>
      <c r="C10" s="1696" t="s">
        <v>13</v>
      </c>
      <c r="D10" s="1696" t="s">
        <v>2478</v>
      </c>
      <c r="E10" s="1697">
        <v>26357</v>
      </c>
      <c r="F10" s="1698"/>
      <c r="G10" s="1699"/>
    </row>
    <row r="11" spans="2:7" ht="24.95" customHeight="1" x14ac:dyDescent="0.2">
      <c r="B11" s="1696">
        <v>2001</v>
      </c>
      <c r="C11" s="1696" t="s">
        <v>13</v>
      </c>
      <c r="D11" s="1696" t="s">
        <v>2480</v>
      </c>
      <c r="E11" s="1697">
        <v>27490</v>
      </c>
      <c r="F11" s="1698"/>
      <c r="G11" s="1699"/>
    </row>
    <row r="12" spans="2:7" ht="24.95" customHeight="1" x14ac:dyDescent="0.2">
      <c r="B12" s="1696">
        <v>2002</v>
      </c>
      <c r="C12" s="1696" t="s">
        <v>13</v>
      </c>
      <c r="D12" s="1696" t="s">
        <v>2483</v>
      </c>
      <c r="E12" s="1697">
        <v>28727</v>
      </c>
      <c r="F12" s="1698"/>
      <c r="G12" s="1699"/>
    </row>
    <row r="13" spans="2:7" ht="24.95" customHeight="1" x14ac:dyDescent="0.2">
      <c r="B13" s="1696">
        <v>2003</v>
      </c>
      <c r="C13" s="1696" t="s">
        <v>13</v>
      </c>
      <c r="D13" s="1696" t="s">
        <v>2486</v>
      </c>
      <c r="E13" s="1697">
        <v>29589</v>
      </c>
      <c r="F13" s="1698"/>
      <c r="G13" s="1699"/>
    </row>
    <row r="14" spans="2:7" ht="24.95" customHeight="1" x14ac:dyDescent="0.2">
      <c r="B14" s="1696">
        <v>2004</v>
      </c>
      <c r="C14" s="1696" t="s">
        <v>13</v>
      </c>
      <c r="D14" s="1696" t="s">
        <v>2489</v>
      </c>
      <c r="E14" s="1697">
        <v>30240</v>
      </c>
      <c r="F14" s="1698"/>
      <c r="G14" s="1699"/>
    </row>
    <row r="15" spans="2:7" ht="24.95" customHeight="1" x14ac:dyDescent="0.2">
      <c r="B15" s="1696">
        <v>2005</v>
      </c>
      <c r="C15" s="1696" t="s">
        <v>13</v>
      </c>
      <c r="D15" s="1696" t="s">
        <v>2548</v>
      </c>
      <c r="E15" s="1697">
        <v>31298</v>
      </c>
      <c r="F15" s="1698"/>
      <c r="G15" s="1699"/>
    </row>
    <row r="16" spans="2:7" ht="24.95" customHeight="1" x14ac:dyDescent="0.2">
      <c r="B16" s="1696">
        <v>2006</v>
      </c>
      <c r="C16" s="1696" t="s">
        <v>13</v>
      </c>
      <c r="D16" s="1696" t="s">
        <v>2500</v>
      </c>
      <c r="E16" s="1697">
        <v>32862</v>
      </c>
      <c r="F16" s="1698"/>
      <c r="G16" s="1699"/>
    </row>
    <row r="17" spans="2:7" ht="22.5" customHeight="1" x14ac:dyDescent="0.2">
      <c r="B17" s="1696">
        <v>2007</v>
      </c>
      <c r="C17" s="1696" t="s">
        <v>13</v>
      </c>
      <c r="D17" s="1696" t="s">
        <v>2503</v>
      </c>
      <c r="E17" s="1697">
        <v>34571</v>
      </c>
      <c r="F17" s="1698"/>
      <c r="G17" s="1699"/>
    </row>
    <row r="18" spans="2:7" ht="22.5" customHeight="1" x14ac:dyDescent="0.2">
      <c r="B18" s="1696">
        <v>2008</v>
      </c>
      <c r="C18" s="1696" t="s">
        <v>13</v>
      </c>
      <c r="D18" s="1696" t="s">
        <v>2506</v>
      </c>
      <c r="E18" s="1697">
        <v>36956</v>
      </c>
      <c r="F18" s="1698"/>
      <c r="G18" s="1699"/>
    </row>
    <row r="19" spans="2:7" ht="27" customHeight="1" x14ac:dyDescent="0.2">
      <c r="B19" s="1696">
        <v>2009</v>
      </c>
      <c r="C19" s="1696" t="s">
        <v>13</v>
      </c>
      <c r="D19" s="1696" t="s">
        <v>2509</v>
      </c>
      <c r="E19" s="1697">
        <v>40652</v>
      </c>
      <c r="F19" s="1698"/>
      <c r="G19" s="1699"/>
    </row>
    <row r="20" spans="2:7" ht="26.25" customHeight="1" x14ac:dyDescent="0.2">
      <c r="B20" s="1696">
        <v>2010</v>
      </c>
      <c r="C20" s="1696" t="s">
        <v>13</v>
      </c>
      <c r="D20" s="1696" t="s">
        <v>2512</v>
      </c>
      <c r="E20" s="1697">
        <v>42481</v>
      </c>
      <c r="F20" s="1698"/>
      <c r="G20" s="1699"/>
    </row>
    <row r="21" spans="2:7" ht="26.25" customHeight="1" x14ac:dyDescent="0.2">
      <c r="B21" s="1696">
        <v>2011</v>
      </c>
      <c r="C21" s="1696" t="s">
        <v>13</v>
      </c>
      <c r="D21" s="1696" t="s">
        <v>2515</v>
      </c>
      <c r="E21" s="1697">
        <v>44265</v>
      </c>
      <c r="F21" s="1698"/>
      <c r="G21" s="1699"/>
    </row>
    <row r="22" spans="2:7" ht="22.5" customHeight="1" x14ac:dyDescent="0.2">
      <c r="B22" s="1696">
        <v>2012</v>
      </c>
      <c r="C22" s="1696" t="s">
        <v>13</v>
      </c>
      <c r="D22" s="1696" t="s">
        <v>2518</v>
      </c>
      <c r="E22" s="1697">
        <v>47250</v>
      </c>
      <c r="F22" s="1698"/>
      <c r="G22" s="1699"/>
    </row>
    <row r="23" spans="2:7" ht="24" customHeight="1" x14ac:dyDescent="0.2">
      <c r="B23" s="1696">
        <v>2013</v>
      </c>
      <c r="C23" s="1696" t="s">
        <v>13</v>
      </c>
      <c r="D23" s="1696" t="s">
        <v>2549</v>
      </c>
      <c r="E23" s="1697">
        <v>49500</v>
      </c>
      <c r="F23" s="1698"/>
      <c r="G23" s="1699"/>
    </row>
    <row r="24" spans="2:7" ht="27" customHeight="1" x14ac:dyDescent="0.2">
      <c r="B24" s="1696">
        <v>2014</v>
      </c>
      <c r="C24" s="1696" t="s">
        <v>13</v>
      </c>
      <c r="D24" s="1696" t="s">
        <v>2549</v>
      </c>
      <c r="E24" s="1697">
        <v>51975</v>
      </c>
      <c r="F24" s="1700"/>
      <c r="G24" s="1699"/>
    </row>
    <row r="25" spans="2:7" ht="28.5" customHeight="1" x14ac:dyDescent="0.2">
      <c r="B25" s="1696">
        <v>2015</v>
      </c>
      <c r="C25" s="1696" t="s">
        <v>13</v>
      </c>
      <c r="D25" s="1696" t="s">
        <v>2550</v>
      </c>
      <c r="E25" s="1697">
        <v>55094</v>
      </c>
      <c r="F25" s="1700"/>
      <c r="G25" s="1699"/>
    </row>
    <row r="26" spans="2:7" ht="28.5" customHeight="1" x14ac:dyDescent="0.2">
      <c r="B26" s="1696">
        <v>2016</v>
      </c>
      <c r="C26" s="1696" t="s">
        <v>13</v>
      </c>
      <c r="D26" s="1696" t="s">
        <v>2551</v>
      </c>
      <c r="E26" s="1697">
        <v>59188</v>
      </c>
      <c r="F26" s="1700"/>
      <c r="G26" s="1699"/>
    </row>
    <row r="27" spans="2:7" ht="28.5" customHeight="1" x14ac:dyDescent="0.2">
      <c r="B27" s="1696">
        <v>2017</v>
      </c>
      <c r="C27" s="1696" t="s">
        <v>13</v>
      </c>
      <c r="D27" s="1696" t="s">
        <v>2532</v>
      </c>
      <c r="E27" s="1697">
        <v>60668</v>
      </c>
      <c r="F27" s="1700"/>
      <c r="G27" s="1699"/>
    </row>
    <row r="28" spans="2:7" ht="28.5" customHeight="1" x14ac:dyDescent="0.2">
      <c r="B28" s="1696">
        <v>2018</v>
      </c>
      <c r="C28" s="1696" t="s">
        <v>13</v>
      </c>
      <c r="D28" s="1696" t="s">
        <v>2535</v>
      </c>
      <c r="E28" s="1697">
        <v>62791</v>
      </c>
      <c r="F28" s="1700"/>
      <c r="G28" s="1699"/>
    </row>
    <row r="29" spans="2:7" ht="28.5" customHeight="1" x14ac:dyDescent="0.2">
      <c r="B29" s="1696">
        <v>2019</v>
      </c>
      <c r="C29" s="1696" t="s">
        <v>13</v>
      </c>
      <c r="D29" s="1696" t="s">
        <v>2538</v>
      </c>
      <c r="E29" s="1697">
        <v>64549</v>
      </c>
      <c r="F29" s="1700"/>
      <c r="G29" s="1699"/>
    </row>
    <row r="30" spans="2:7" ht="28.5" customHeight="1" x14ac:dyDescent="0.2">
      <c r="B30" s="1696">
        <v>2020</v>
      </c>
      <c r="C30" s="1696" t="s">
        <v>13</v>
      </c>
      <c r="D30" s="1696" t="s">
        <v>2541</v>
      </c>
      <c r="E30" s="1697">
        <v>66292</v>
      </c>
      <c r="F30" s="1700"/>
      <c r="G30" s="1699"/>
    </row>
    <row r="31" spans="2:7" x14ac:dyDescent="0.2">
      <c r="B31" s="1701"/>
      <c r="C31" s="1683"/>
      <c r="D31" s="1683"/>
      <c r="E31" s="1702"/>
      <c r="F31" s="1700"/>
      <c r="G31" s="1699"/>
    </row>
    <row r="32" spans="2:7" x14ac:dyDescent="0.2">
      <c r="B32" s="1701"/>
      <c r="C32" s="1683"/>
      <c r="D32" s="1683"/>
      <c r="E32" s="1690"/>
      <c r="F32" s="1700"/>
      <c r="G32" s="1699"/>
    </row>
    <row r="33" spans="2:7" x14ac:dyDescent="0.2">
      <c r="B33" s="1701"/>
      <c r="C33" s="1683"/>
      <c r="D33" s="1683"/>
      <c r="E33" s="1690"/>
      <c r="F33" s="1700"/>
      <c r="G33" s="1699"/>
    </row>
    <row r="34" spans="2:7" x14ac:dyDescent="0.2">
      <c r="B34" s="1701"/>
      <c r="C34" s="1683"/>
      <c r="D34" s="1683"/>
      <c r="E34" s="1690"/>
      <c r="F34" s="1700"/>
      <c r="G34" s="1699"/>
    </row>
    <row r="35" spans="2:7" x14ac:dyDescent="0.2">
      <c r="B35" s="1701"/>
      <c r="C35" s="1683"/>
      <c r="D35" s="1683"/>
      <c r="E35" s="1690"/>
      <c r="F35" s="1700"/>
      <c r="G35" s="1699"/>
    </row>
    <row r="36" spans="2:7" x14ac:dyDescent="0.2">
      <c r="B36" s="1213"/>
      <c r="C36" s="1683"/>
      <c r="D36" s="1683"/>
      <c r="E36" s="1690"/>
      <c r="F36" s="1700"/>
      <c r="G36" s="1699"/>
    </row>
    <row r="37" spans="2:7" x14ac:dyDescent="0.2">
      <c r="B37" s="1701"/>
      <c r="C37" s="1683"/>
      <c r="D37" s="1683"/>
      <c r="E37" s="1690"/>
      <c r="F37" s="1700"/>
      <c r="G37" s="1699"/>
    </row>
    <row r="38" spans="2:7" x14ac:dyDescent="0.2">
      <c r="B38" s="1701"/>
      <c r="C38" s="1683"/>
      <c r="D38" s="1683"/>
      <c r="E38" s="1703"/>
      <c r="F38" s="1700"/>
      <c r="G38" s="1699"/>
    </row>
    <row r="39" spans="2:7" x14ac:dyDescent="0.2">
      <c r="B39" s="1701"/>
      <c r="C39" s="1683"/>
      <c r="D39" s="1683"/>
      <c r="E39" s="1703"/>
      <c r="F39" s="1700"/>
      <c r="G39" s="1699"/>
    </row>
    <row r="40" spans="2:7" x14ac:dyDescent="0.2">
      <c r="B40" s="1701"/>
      <c r="C40" s="1683"/>
      <c r="D40" s="1683"/>
      <c r="E40" s="1703"/>
      <c r="F40" s="1700"/>
      <c r="G40" s="1699"/>
    </row>
    <row r="41" spans="2:7" x14ac:dyDescent="0.2">
      <c r="B41" s="1701"/>
      <c r="C41" s="1683"/>
      <c r="D41" s="1683"/>
      <c r="E41" s="1703"/>
      <c r="F41" s="1700"/>
      <c r="G41" s="1699"/>
    </row>
    <row r="42" spans="2:7" x14ac:dyDescent="0.2">
      <c r="B42" s="1701"/>
      <c r="C42" s="1683"/>
      <c r="D42" s="1683"/>
      <c r="E42" s="1703"/>
      <c r="F42" s="1700"/>
      <c r="G42" s="1699"/>
    </row>
    <row r="43" spans="2:7" x14ac:dyDescent="0.2">
      <c r="B43" s="1701"/>
      <c r="C43" s="1683"/>
      <c r="D43" s="1683"/>
      <c r="E43" s="1703"/>
      <c r="F43" s="1700"/>
      <c r="G43" s="1699"/>
    </row>
    <row r="44" spans="2:7" x14ac:dyDescent="0.2">
      <c r="B44" s="1701"/>
      <c r="C44" s="1683"/>
      <c r="D44" s="1683"/>
      <c r="E44" s="1703"/>
      <c r="F44" s="1700"/>
      <c r="G44" s="1699"/>
    </row>
    <row r="45" spans="2:7" x14ac:dyDescent="0.2">
      <c r="B45" s="1701"/>
      <c r="C45" s="1683"/>
      <c r="D45" s="1683"/>
      <c r="E45" s="1703"/>
      <c r="F45" s="1700"/>
      <c r="G45" s="1699"/>
    </row>
    <row r="46" spans="2:7" x14ac:dyDescent="0.2">
      <c r="B46" s="1701"/>
      <c r="C46" s="1683"/>
      <c r="D46" s="1683"/>
      <c r="E46" s="1703"/>
      <c r="F46" s="1700"/>
      <c r="G46" s="1699"/>
    </row>
    <row r="47" spans="2:7" x14ac:dyDescent="0.2">
      <c r="B47" s="1701"/>
      <c r="C47" s="1683"/>
      <c r="D47" s="1683"/>
      <c r="E47" s="1703"/>
      <c r="F47" s="1700"/>
      <c r="G47" s="1699"/>
    </row>
    <row r="48" spans="2:7" x14ac:dyDescent="0.2">
      <c r="B48" s="1701"/>
      <c r="C48" s="1683"/>
      <c r="D48" s="1683"/>
      <c r="E48" s="1703"/>
      <c r="F48" s="1700"/>
      <c r="G48" s="1699"/>
    </row>
    <row r="49" spans="2:7" ht="15.75" x14ac:dyDescent="0.25">
      <c r="F49" s="1704"/>
    </row>
    <row r="50" spans="2:7" ht="15.75" x14ac:dyDescent="0.25">
      <c r="F50" s="1704"/>
    </row>
    <row r="51" spans="2:7" ht="15.75" x14ac:dyDescent="0.25">
      <c r="F51" s="1704"/>
    </row>
    <row r="52" spans="2:7" x14ac:dyDescent="0.2">
      <c r="B52" s="1701"/>
      <c r="C52" s="1683"/>
      <c r="D52" s="1683"/>
      <c r="E52" s="1703"/>
      <c r="F52" s="1700"/>
      <c r="G52" s="1699"/>
    </row>
    <row r="53" spans="2:7" x14ac:dyDescent="0.2">
      <c r="B53" s="1701"/>
      <c r="C53" s="1683"/>
      <c r="D53" s="1683"/>
      <c r="E53" s="1703"/>
      <c r="F53" s="1700"/>
      <c r="G53" s="1699"/>
    </row>
    <row r="54" spans="2:7" x14ac:dyDescent="0.2">
      <c r="B54" s="1701"/>
      <c r="C54" s="1683"/>
      <c r="D54" s="1683"/>
      <c r="E54" s="1703"/>
      <c r="F54" s="1700"/>
      <c r="G54" s="1699"/>
    </row>
    <row r="55" spans="2:7" x14ac:dyDescent="0.2">
      <c r="B55" s="1701"/>
      <c r="C55" s="1683"/>
      <c r="D55" s="1683"/>
      <c r="E55" s="1703"/>
      <c r="F55" s="1700"/>
      <c r="G55" s="1699"/>
    </row>
    <row r="56" spans="2:7" x14ac:dyDescent="0.2">
      <c r="B56" s="1701"/>
      <c r="C56" s="1683"/>
      <c r="D56" s="1683"/>
      <c r="E56" s="1703"/>
      <c r="F56" s="1700"/>
      <c r="G56" s="1699"/>
    </row>
    <row r="57" spans="2:7" x14ac:dyDescent="0.2">
      <c r="B57" s="1701"/>
      <c r="C57" s="1683"/>
      <c r="D57" s="1683"/>
      <c r="E57" s="1703"/>
      <c r="F57" s="1700"/>
      <c r="G57" s="1699"/>
    </row>
    <row r="58" spans="2:7" x14ac:dyDescent="0.2">
      <c r="B58" s="1701"/>
      <c r="C58" s="1683"/>
      <c r="D58" s="1683"/>
      <c r="E58" s="1703"/>
      <c r="F58" s="1700"/>
      <c r="G58" s="1699"/>
    </row>
    <row r="59" spans="2:7" x14ac:dyDescent="0.2">
      <c r="B59" s="1701"/>
      <c r="C59" s="1683"/>
      <c r="D59" s="1683"/>
      <c r="E59" s="1703"/>
      <c r="F59" s="1700"/>
      <c r="G59" s="1699"/>
    </row>
    <row r="60" spans="2:7" x14ac:dyDescent="0.2">
      <c r="B60" s="1701"/>
      <c r="C60" s="1683"/>
      <c r="D60" s="1683"/>
      <c r="E60" s="1703"/>
      <c r="F60" s="1700"/>
      <c r="G60" s="1699"/>
    </row>
    <row r="61" spans="2:7" x14ac:dyDescent="0.2">
      <c r="B61" s="1701"/>
      <c r="C61" s="1683"/>
      <c r="D61" s="1683"/>
      <c r="E61" s="1703"/>
      <c r="F61" s="1700"/>
      <c r="G61" s="1699"/>
    </row>
    <row r="62" spans="2:7" x14ac:dyDescent="0.2">
      <c r="B62" s="1701"/>
      <c r="C62" s="1683"/>
      <c r="D62" s="1683"/>
      <c r="E62" s="1703"/>
      <c r="F62" s="1700"/>
      <c r="G62" s="1699"/>
    </row>
    <row r="63" spans="2:7" x14ac:dyDescent="0.2">
      <c r="B63" s="1701"/>
      <c r="C63" s="1683"/>
      <c r="D63" s="1683"/>
      <c r="E63" s="1703"/>
      <c r="F63" s="1700"/>
      <c r="G63" s="1699"/>
    </row>
    <row r="64" spans="2:7" x14ac:dyDescent="0.2">
      <c r="B64" s="1701"/>
      <c r="C64" s="1683"/>
      <c r="D64" s="1683"/>
      <c r="E64" s="1703"/>
      <c r="F64" s="1700"/>
      <c r="G64" s="1699"/>
    </row>
    <row r="65" spans="2:7" x14ac:dyDescent="0.2">
      <c r="B65" s="1701"/>
      <c r="C65" s="1683"/>
      <c r="D65" s="1683"/>
      <c r="E65" s="1703"/>
      <c r="F65" s="1700"/>
      <c r="G65" s="1699"/>
    </row>
    <row r="66" spans="2:7" x14ac:dyDescent="0.2">
      <c r="B66" s="1701"/>
      <c r="C66" s="1683"/>
      <c r="D66" s="1683"/>
      <c r="E66" s="1703"/>
      <c r="F66" s="1700"/>
      <c r="G66" s="1699"/>
    </row>
    <row r="67" spans="2:7" x14ac:dyDescent="0.2">
      <c r="B67" s="1701"/>
      <c r="C67" s="1683"/>
      <c r="D67" s="1683"/>
      <c r="E67" s="1703"/>
      <c r="F67" s="1700"/>
      <c r="G67" s="1699"/>
    </row>
  </sheetData>
  <mergeCells count="4">
    <mergeCell ref="B2:E2"/>
    <mergeCell ref="B3:E3"/>
    <mergeCell ref="B4:E4"/>
    <mergeCell ref="B6:C6"/>
  </mergeCells>
  <hyperlinks>
    <hyperlink ref="F2" location="'Indice Total'!A7" display="Volver" xr:uid="{00000000-0004-0000-3C00-000000000000}"/>
  </hyperlinks>
  <pageMargins left="0.70866141732283472" right="0.70866141732283472" top="0.74803149606299213" bottom="0.74803149606299213" header="0.31496062992125984" footer="0.31496062992125984"/>
  <pageSetup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theme="1"/>
  </sheetPr>
  <dimension ref="B1:D33"/>
  <sheetViews>
    <sheetView showGridLines="0" zoomScale="90" zoomScaleNormal="90" workbookViewId="0"/>
  </sheetViews>
  <sheetFormatPr baseColWidth="10" defaultRowHeight="15" x14ac:dyDescent="0.25"/>
  <cols>
    <col min="1" max="1" width="18.140625" customWidth="1"/>
    <col min="2" max="2" width="11.42578125" style="631"/>
    <col min="3" max="3" width="161.85546875" customWidth="1"/>
    <col min="4" max="4" width="12.28515625" customWidth="1"/>
  </cols>
  <sheetData>
    <row r="1" spans="2:4" ht="42.95" customHeight="1" x14ac:dyDescent="0.35">
      <c r="C1" s="105" t="s">
        <v>184</v>
      </c>
    </row>
    <row r="2" spans="2:4" ht="23.25" customHeight="1" x14ac:dyDescent="0.25">
      <c r="C2" s="617"/>
      <c r="D2" s="1" t="s">
        <v>16</v>
      </c>
    </row>
    <row r="3" spans="2:4" ht="21" x14ac:dyDescent="0.25">
      <c r="C3" s="125" t="s">
        <v>185</v>
      </c>
    </row>
    <row r="4" spans="2:4" ht="29.25" customHeight="1" x14ac:dyDescent="0.25">
      <c r="B4" s="631" t="s">
        <v>15</v>
      </c>
    </row>
    <row r="5" spans="2:4" x14ac:dyDescent="0.25">
      <c r="B5" s="6">
        <v>66</v>
      </c>
      <c r="C5" s="112" t="s">
        <v>1581</v>
      </c>
    </row>
    <row r="6" spans="2:4" x14ac:dyDescent="0.25">
      <c r="B6" s="6">
        <v>67</v>
      </c>
      <c r="C6" s="112" t="s">
        <v>1582</v>
      </c>
    </row>
    <row r="7" spans="2:4" x14ac:dyDescent="0.25">
      <c r="B7" s="6">
        <v>68</v>
      </c>
      <c r="C7" s="112" t="s">
        <v>1583</v>
      </c>
    </row>
    <row r="8" spans="2:4" x14ac:dyDescent="0.25">
      <c r="B8" s="6">
        <v>69</v>
      </c>
      <c r="C8" s="112" t="s">
        <v>1584</v>
      </c>
    </row>
    <row r="9" spans="2:4" x14ac:dyDescent="0.25">
      <c r="B9" s="6">
        <v>70</v>
      </c>
      <c r="C9" s="112" t="s">
        <v>1585</v>
      </c>
    </row>
    <row r="10" spans="2:4" x14ac:dyDescent="0.25">
      <c r="B10" s="6">
        <v>71</v>
      </c>
      <c r="C10" s="112" t="s">
        <v>1586</v>
      </c>
    </row>
    <row r="11" spans="2:4" x14ac:dyDescent="0.25">
      <c r="B11" s="6">
        <v>72</v>
      </c>
      <c r="C11" s="112" t="s">
        <v>1587</v>
      </c>
    </row>
    <row r="12" spans="2:4" x14ac:dyDescent="0.25">
      <c r="B12" s="6">
        <v>73</v>
      </c>
      <c r="C12" s="112" t="s">
        <v>1588</v>
      </c>
    </row>
    <row r="13" spans="2:4" x14ac:dyDescent="0.25">
      <c r="B13" s="6">
        <v>74</v>
      </c>
      <c r="C13" s="112" t="s">
        <v>1589</v>
      </c>
    </row>
    <row r="14" spans="2:4" x14ac:dyDescent="0.25">
      <c r="B14" s="6">
        <v>75</v>
      </c>
      <c r="C14" s="112" t="s">
        <v>1590</v>
      </c>
    </row>
    <row r="15" spans="2:4" x14ac:dyDescent="0.25">
      <c r="B15" s="6">
        <v>76</v>
      </c>
      <c r="C15" s="112" t="s">
        <v>1591</v>
      </c>
    </row>
    <row r="16" spans="2:4" x14ac:dyDescent="0.25">
      <c r="B16" s="6">
        <v>77</v>
      </c>
      <c r="C16" s="112" t="s">
        <v>1609</v>
      </c>
    </row>
    <row r="17" spans="2:3" x14ac:dyDescent="0.25">
      <c r="B17" s="6">
        <v>78</v>
      </c>
      <c r="C17" s="112" t="s">
        <v>1592</v>
      </c>
    </row>
    <row r="18" spans="2:3" x14ac:dyDescent="0.25">
      <c r="B18" s="6">
        <v>79</v>
      </c>
      <c r="C18" s="112" t="s">
        <v>1593</v>
      </c>
    </row>
    <row r="19" spans="2:3" x14ac:dyDescent="0.25">
      <c r="B19" s="6">
        <v>80</v>
      </c>
      <c r="C19" s="112" t="s">
        <v>1594</v>
      </c>
    </row>
    <row r="20" spans="2:3" x14ac:dyDescent="0.25">
      <c r="B20" s="6">
        <v>81</v>
      </c>
      <c r="C20" s="112" t="s">
        <v>1595</v>
      </c>
    </row>
    <row r="21" spans="2:3" x14ac:dyDescent="0.25">
      <c r="B21" s="6">
        <v>82</v>
      </c>
      <c r="C21" s="112" t="s">
        <v>1596</v>
      </c>
    </row>
    <row r="22" spans="2:3" x14ac:dyDescent="0.25">
      <c r="B22" s="6">
        <v>83</v>
      </c>
      <c r="C22" s="112" t="s">
        <v>1597</v>
      </c>
    </row>
    <row r="23" spans="2:3" x14ac:dyDescent="0.25">
      <c r="B23" s="6">
        <v>84</v>
      </c>
      <c r="C23" s="112" t="s">
        <v>1598</v>
      </c>
    </row>
    <row r="24" spans="2:3" x14ac:dyDescent="0.25">
      <c r="B24" s="6">
        <v>85</v>
      </c>
      <c r="C24" s="112" t="s">
        <v>1599</v>
      </c>
    </row>
    <row r="25" spans="2:3" x14ac:dyDescent="0.25">
      <c r="B25" s="6">
        <v>86</v>
      </c>
      <c r="C25" s="112" t="s">
        <v>1600</v>
      </c>
    </row>
    <row r="26" spans="2:3" x14ac:dyDescent="0.25">
      <c r="B26" s="6">
        <v>87</v>
      </c>
      <c r="C26" s="112" t="s">
        <v>1601</v>
      </c>
    </row>
    <row r="27" spans="2:3" x14ac:dyDescent="0.25">
      <c r="B27" s="6">
        <v>88</v>
      </c>
      <c r="C27" s="112" t="s">
        <v>1602</v>
      </c>
    </row>
    <row r="28" spans="2:3" x14ac:dyDescent="0.25">
      <c r="B28" s="6">
        <v>89</v>
      </c>
      <c r="C28" s="112" t="s">
        <v>1603</v>
      </c>
    </row>
    <row r="29" spans="2:3" x14ac:dyDescent="0.25">
      <c r="B29" s="6">
        <v>90</v>
      </c>
      <c r="C29" s="112" t="s">
        <v>1604</v>
      </c>
    </row>
    <row r="30" spans="2:3" x14ac:dyDescent="0.25">
      <c r="B30" s="6">
        <v>91</v>
      </c>
      <c r="C30" s="112" t="s">
        <v>1605</v>
      </c>
    </row>
    <row r="31" spans="2:3" x14ac:dyDescent="0.25">
      <c r="B31" s="6">
        <v>92</v>
      </c>
      <c r="C31" s="112" t="s">
        <v>1606</v>
      </c>
    </row>
    <row r="32" spans="2:3" x14ac:dyDescent="0.25">
      <c r="B32" s="6">
        <v>93</v>
      </c>
      <c r="C32" s="112" t="s">
        <v>1607</v>
      </c>
    </row>
    <row r="33" spans="2:3" x14ac:dyDescent="0.25">
      <c r="B33" s="6">
        <v>94</v>
      </c>
      <c r="C33" s="112" t="s">
        <v>1608</v>
      </c>
    </row>
  </sheetData>
  <hyperlinks>
    <hyperlink ref="B5" location="'66'!A1" display="'66'!A1" xr:uid="{00000000-0004-0000-3D00-000000000000}"/>
    <hyperlink ref="B6" location="'67 68'!A1" display="'67 68'!A1" xr:uid="{00000000-0004-0000-3D00-000001000000}"/>
    <hyperlink ref="B7" location="'67 68'!A1" display="'67 68'!A1" xr:uid="{00000000-0004-0000-3D00-000002000000}"/>
    <hyperlink ref="B8" location="'69'!A1" display="'69'!A1" xr:uid="{00000000-0004-0000-3D00-000003000000}"/>
    <hyperlink ref="B9" location="'70'!A1" display="'70'!A1" xr:uid="{00000000-0004-0000-3D00-000004000000}"/>
    <hyperlink ref="B10" location="'71'!A1" display="'71'!A1" xr:uid="{00000000-0004-0000-3D00-000005000000}"/>
    <hyperlink ref="B11" location="'72 73'!A1" display="'72 73'!A1" xr:uid="{00000000-0004-0000-3D00-000006000000}"/>
    <hyperlink ref="B12" location="'72 73'!A1" display="'72 73'!A1" xr:uid="{00000000-0004-0000-3D00-000007000000}"/>
    <hyperlink ref="B13" location="'74'!A1" display="'74'!A1" xr:uid="{00000000-0004-0000-3D00-000008000000}"/>
    <hyperlink ref="B14" location="'75 76'!A1" display="'75 76'!A1" xr:uid="{00000000-0004-0000-3D00-000009000000}"/>
    <hyperlink ref="B15" location="'75 76'!A1" display="'75 76'!A1" xr:uid="{00000000-0004-0000-3D00-00000A000000}"/>
    <hyperlink ref="B16" location="'77'!A1" display="'77'!A1" xr:uid="{00000000-0004-0000-3D00-00000B000000}"/>
    <hyperlink ref="B17" location="'78'!A1" display="'78'!A1" xr:uid="{00000000-0004-0000-3D00-00000C000000}"/>
    <hyperlink ref="B18" location="'79 80 81 82'!A1" display="'79 80 81 82'!A1" xr:uid="{00000000-0004-0000-3D00-00000D000000}"/>
    <hyperlink ref="B19" location="'79 80 81 82'!A1" display="'79 80 81 82'!A1" xr:uid="{00000000-0004-0000-3D00-00000E000000}"/>
    <hyperlink ref="B20" location="'79 80 81 82'!A1" display="'79 80 81 82'!A1" xr:uid="{00000000-0004-0000-3D00-00000F000000}"/>
    <hyperlink ref="B21" location="'79 80 81 82'!A1" display="'79 80 81 82'!A1" xr:uid="{00000000-0004-0000-3D00-000010000000}"/>
    <hyperlink ref="B22" location="'83 84'!A1" display="'83 84'!A1" xr:uid="{00000000-0004-0000-3D00-000011000000}"/>
    <hyperlink ref="B23" location="'83 84'!A1" display="'83 84'!A1" xr:uid="{00000000-0004-0000-3D00-000012000000}"/>
    <hyperlink ref="B24" location="'85'!A1" display="'85'!A1" xr:uid="{00000000-0004-0000-3D00-000013000000}"/>
    <hyperlink ref="B25" location="'86'!A1" display="'86'!A1" xr:uid="{00000000-0004-0000-3D00-000014000000}"/>
    <hyperlink ref="B26" location="'87'!A1" display="'87'!A1" xr:uid="{00000000-0004-0000-3D00-000015000000}"/>
    <hyperlink ref="B27" location="'88'!A1" display="'88'!A1" xr:uid="{00000000-0004-0000-3D00-000016000000}"/>
    <hyperlink ref="B28" location="'89 90'!A1" display="'89 90'!A1" xr:uid="{00000000-0004-0000-3D00-000017000000}"/>
    <hyperlink ref="B29" location="'89 90'!A1" display="'89 90'!A1" xr:uid="{00000000-0004-0000-3D00-000018000000}"/>
    <hyperlink ref="B30" location="'91 92'!A1" display="'91 92'!A1" xr:uid="{00000000-0004-0000-3D00-000019000000}"/>
    <hyperlink ref="B31" location="'91 92'!A1" display="'91 92'!A1" xr:uid="{00000000-0004-0000-3D00-00001A000000}"/>
    <hyperlink ref="B32" location="'93 94'!A1" display="'93 94'!A1" xr:uid="{00000000-0004-0000-3D00-00001B000000}"/>
    <hyperlink ref="B33" location="'93 94'!A1" display="'93 94'!A1" xr:uid="{00000000-0004-0000-3D00-00001C000000}"/>
    <hyperlink ref="D2" location="'Indice Total'!A75" display="Volver" xr:uid="{00000000-0004-0000-3D00-00001D000000}"/>
  </hyperlinks>
  <pageMargins left="0.7" right="0.7" top="0.75" bottom="0.75" header="0.3" footer="0.3"/>
  <pageSetup paperSize="14"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theme="0" tint="-0.499984740745262"/>
  </sheetPr>
  <dimension ref="B1:W45"/>
  <sheetViews>
    <sheetView showGridLines="0" zoomScale="90" zoomScaleNormal="90" workbookViewId="0">
      <selection activeCell="K2" sqref="K2"/>
    </sheetView>
  </sheetViews>
  <sheetFormatPr baseColWidth="10" defaultColWidth="9.140625" defaultRowHeight="15.75" x14ac:dyDescent="0.25"/>
  <cols>
    <col min="1" max="1" width="23.7109375" style="679" customWidth="1"/>
    <col min="2" max="2" width="41.140625" style="679" customWidth="1"/>
    <col min="3" max="3" width="15.42578125" style="679" bestFit="1" customWidth="1"/>
    <col min="4" max="7" width="15.85546875" style="679" bestFit="1" customWidth="1"/>
    <col min="8" max="8" width="15" style="679" bestFit="1" customWidth="1"/>
    <col min="9" max="9" width="13.7109375" customWidth="1"/>
    <col min="10" max="10" width="12.42578125" style="679" bestFit="1" customWidth="1"/>
    <col min="11" max="11" width="23.85546875" style="679" customWidth="1"/>
    <col min="12" max="15" width="12.42578125" style="679" bestFit="1" customWidth="1"/>
    <col min="16" max="17" width="10.28515625" style="679" bestFit="1" customWidth="1"/>
    <col min="18" max="16384" width="9.140625" style="679"/>
  </cols>
  <sheetData>
    <row r="1" spans="2:23" ht="42.95" customHeight="1" x14ac:dyDescent="0.25"/>
    <row r="2" spans="2:23" ht="24.75" customHeight="1" x14ac:dyDescent="0.2">
      <c r="B2" s="1892" t="s">
        <v>1168</v>
      </c>
      <c r="C2" s="1892"/>
      <c r="D2" s="1892"/>
      <c r="E2" s="1892"/>
      <c r="F2" s="1892"/>
      <c r="G2" s="1892"/>
      <c r="H2" s="1892"/>
      <c r="I2" s="1892"/>
      <c r="K2" s="1" t="s">
        <v>16</v>
      </c>
    </row>
    <row r="3" spans="2:23" x14ac:dyDescent="0.2">
      <c r="B3" s="1893" t="s">
        <v>1169</v>
      </c>
      <c r="C3" s="1893"/>
      <c r="D3" s="1893"/>
      <c r="E3" s="1893"/>
      <c r="F3" s="1893"/>
      <c r="G3" s="1893"/>
      <c r="H3" s="1893"/>
      <c r="I3" s="1893"/>
    </row>
    <row r="4" spans="2:23" x14ac:dyDescent="0.2">
      <c r="B4" s="1893" t="s">
        <v>1170</v>
      </c>
      <c r="C4" s="1893"/>
      <c r="D4" s="1893"/>
      <c r="E4" s="1893"/>
      <c r="F4" s="1893"/>
      <c r="G4" s="1893"/>
      <c r="H4" s="1893"/>
      <c r="I4" s="1893"/>
    </row>
    <row r="5" spans="2:23" x14ac:dyDescent="0.25">
      <c r="B5" s="1893" t="s">
        <v>1171</v>
      </c>
      <c r="C5" s="1893"/>
      <c r="D5" s="1893"/>
      <c r="E5" s="1893"/>
      <c r="F5" s="1893"/>
      <c r="G5" s="1893"/>
      <c r="H5" s="1893"/>
      <c r="I5" s="1893"/>
      <c r="J5"/>
      <c r="K5"/>
      <c r="L5"/>
      <c r="M5"/>
      <c r="N5"/>
      <c r="O5"/>
      <c r="P5"/>
      <c r="Q5"/>
      <c r="R5"/>
      <c r="S5"/>
      <c r="T5"/>
      <c r="U5"/>
      <c r="V5"/>
      <c r="W5"/>
    </row>
    <row r="6" spans="2:23" ht="21" customHeight="1" x14ac:dyDescent="0.25">
      <c r="B6" s="680"/>
      <c r="C6" s="680"/>
      <c r="D6" s="680"/>
      <c r="E6" s="680"/>
      <c r="F6" s="680"/>
      <c r="G6" s="680"/>
      <c r="J6"/>
      <c r="K6"/>
      <c r="L6"/>
      <c r="M6"/>
      <c r="N6"/>
      <c r="O6"/>
      <c r="P6"/>
      <c r="Q6"/>
      <c r="R6"/>
      <c r="S6"/>
      <c r="T6"/>
      <c r="U6"/>
      <c r="V6"/>
      <c r="W6"/>
    </row>
    <row r="7" spans="2:23" ht="21" customHeight="1" x14ac:dyDescent="0.25">
      <c r="B7" s="681" t="s">
        <v>1172</v>
      </c>
      <c r="C7" s="682">
        <v>2014</v>
      </c>
      <c r="D7" s="682">
        <v>2015</v>
      </c>
      <c r="E7" s="682">
        <v>2016</v>
      </c>
      <c r="F7" s="682">
        <v>2017</v>
      </c>
      <c r="G7" s="682">
        <v>2018</v>
      </c>
      <c r="H7" s="682">
        <v>2019</v>
      </c>
      <c r="I7" s="682">
        <v>2020</v>
      </c>
      <c r="J7"/>
      <c r="K7"/>
      <c r="L7"/>
      <c r="M7"/>
      <c r="N7"/>
      <c r="O7"/>
      <c r="P7"/>
      <c r="Q7"/>
      <c r="R7"/>
      <c r="S7"/>
      <c r="T7"/>
      <c r="U7"/>
      <c r="V7"/>
      <c r="W7"/>
    </row>
    <row r="8" spans="2:23" ht="18" customHeight="1" x14ac:dyDescent="0.25">
      <c r="B8" s="683" t="s">
        <v>191</v>
      </c>
      <c r="C8" s="684">
        <v>46725</v>
      </c>
      <c r="D8" s="684">
        <v>49896</v>
      </c>
      <c r="E8" s="684">
        <v>53789</v>
      </c>
      <c r="F8" s="684">
        <v>55828</v>
      </c>
      <c r="G8" s="684">
        <v>56869</v>
      </c>
      <c r="H8" s="684">
        <v>57117</v>
      </c>
      <c r="I8" s="684">
        <v>56956</v>
      </c>
      <c r="J8"/>
      <c r="L8"/>
      <c r="M8"/>
      <c r="N8"/>
      <c r="O8"/>
      <c r="P8"/>
      <c r="Q8"/>
      <c r="R8"/>
      <c r="S8"/>
      <c r="T8"/>
      <c r="U8"/>
      <c r="V8"/>
      <c r="W8"/>
    </row>
    <row r="9" spans="2:23" ht="18" customHeight="1" x14ac:dyDescent="0.25">
      <c r="B9" s="683" t="s">
        <v>192</v>
      </c>
      <c r="C9" s="684">
        <v>11390</v>
      </c>
      <c r="D9" s="684">
        <v>11469</v>
      </c>
      <c r="E9" s="684">
        <v>11078</v>
      </c>
      <c r="F9" s="684">
        <v>9797</v>
      </c>
      <c r="G9" s="684">
        <v>9751</v>
      </c>
      <c r="H9" s="684">
        <v>8722</v>
      </c>
      <c r="I9" s="684">
        <v>8592</v>
      </c>
      <c r="J9"/>
      <c r="L9"/>
      <c r="M9"/>
      <c r="N9"/>
      <c r="O9"/>
      <c r="P9"/>
      <c r="Q9"/>
      <c r="R9"/>
      <c r="S9"/>
      <c r="T9"/>
      <c r="U9"/>
      <c r="V9"/>
      <c r="W9"/>
    </row>
    <row r="10" spans="2:23" ht="18" customHeight="1" x14ac:dyDescent="0.25">
      <c r="B10" s="683" t="s">
        <v>193</v>
      </c>
      <c r="C10" s="684">
        <v>5551</v>
      </c>
      <c r="D10" s="684">
        <v>5141</v>
      </c>
      <c r="E10" s="684">
        <v>4734</v>
      </c>
      <c r="F10" s="684">
        <v>4512</v>
      </c>
      <c r="G10" s="684">
        <v>4823</v>
      </c>
      <c r="H10" s="684">
        <v>10979</v>
      </c>
      <c r="I10" s="684">
        <v>10966</v>
      </c>
      <c r="J10"/>
      <c r="L10"/>
      <c r="M10"/>
      <c r="N10"/>
      <c r="O10"/>
      <c r="P10"/>
      <c r="Q10"/>
      <c r="R10"/>
      <c r="S10"/>
      <c r="T10"/>
      <c r="U10"/>
      <c r="V10"/>
      <c r="W10"/>
    </row>
    <row r="11" spans="2:23" ht="18" customHeight="1" x14ac:dyDescent="0.25">
      <c r="B11" s="683" t="s">
        <v>1173</v>
      </c>
      <c r="C11" s="684">
        <v>15528</v>
      </c>
      <c r="D11" s="684">
        <v>15455</v>
      </c>
      <c r="E11" s="684">
        <v>14059</v>
      </c>
      <c r="F11" s="684">
        <v>12541</v>
      </c>
      <c r="G11" s="684">
        <v>11267</v>
      </c>
      <c r="H11" s="684">
        <v>10407</v>
      </c>
      <c r="I11" s="684">
        <v>9678</v>
      </c>
      <c r="J11"/>
      <c r="L11"/>
      <c r="M11"/>
      <c r="N11"/>
      <c r="O11"/>
      <c r="P11"/>
      <c r="Q11"/>
      <c r="R11"/>
      <c r="S11"/>
      <c r="T11"/>
      <c r="U11"/>
      <c r="V11"/>
      <c r="W11"/>
    </row>
    <row r="12" spans="2:23" ht="18" customHeight="1" x14ac:dyDescent="0.25">
      <c r="B12" s="683" t="s">
        <v>1174</v>
      </c>
      <c r="C12" s="684">
        <v>8161</v>
      </c>
      <c r="D12" s="684">
        <v>7912</v>
      </c>
      <c r="E12" s="684">
        <v>8204</v>
      </c>
      <c r="F12" s="684">
        <v>8216</v>
      </c>
      <c r="G12" s="684">
        <v>7809</v>
      </c>
      <c r="H12" s="684">
        <v>0</v>
      </c>
      <c r="I12" s="684">
        <v>0</v>
      </c>
      <c r="J12"/>
      <c r="L12"/>
      <c r="M12"/>
      <c r="N12"/>
      <c r="O12"/>
      <c r="P12"/>
      <c r="Q12"/>
      <c r="R12"/>
      <c r="S12"/>
      <c r="T12"/>
      <c r="U12"/>
      <c r="V12"/>
      <c r="W12"/>
    </row>
    <row r="13" spans="2:23" ht="18" customHeight="1" x14ac:dyDescent="0.25">
      <c r="B13" s="685" t="s">
        <v>1175</v>
      </c>
      <c r="C13" s="686">
        <v>87355</v>
      </c>
      <c r="D13" s="686">
        <v>89873</v>
      </c>
      <c r="E13" s="686">
        <v>91864</v>
      </c>
      <c r="F13" s="686">
        <v>90894</v>
      </c>
      <c r="G13" s="686">
        <v>90520</v>
      </c>
      <c r="H13" s="686">
        <v>87225</v>
      </c>
      <c r="I13" s="686">
        <v>86192</v>
      </c>
      <c r="J13"/>
      <c r="L13"/>
      <c r="M13"/>
      <c r="N13"/>
      <c r="O13"/>
      <c r="P13"/>
      <c r="Q13"/>
      <c r="R13"/>
      <c r="S13"/>
      <c r="T13"/>
      <c r="U13"/>
      <c r="V13"/>
      <c r="W13"/>
    </row>
    <row r="14" spans="2:23" ht="18" customHeight="1" x14ac:dyDescent="0.25">
      <c r="B14" s="683" t="s">
        <v>191</v>
      </c>
      <c r="C14" s="684">
        <v>2989282</v>
      </c>
      <c r="D14" s="684">
        <v>3110433</v>
      </c>
      <c r="E14" s="684">
        <v>3470709</v>
      </c>
      <c r="F14" s="684">
        <v>3555418</v>
      </c>
      <c r="G14" s="684">
        <v>3643035</v>
      </c>
      <c r="H14" s="684">
        <v>3708173</v>
      </c>
      <c r="I14" s="684">
        <v>3472525</v>
      </c>
      <c r="J14"/>
      <c r="L14"/>
      <c r="M14"/>
      <c r="N14"/>
      <c r="O14"/>
      <c r="P14"/>
      <c r="Q14"/>
      <c r="R14"/>
      <c r="S14"/>
      <c r="T14"/>
      <c r="U14"/>
      <c r="V14"/>
      <c r="W14"/>
    </row>
    <row r="15" spans="2:23" ht="18" customHeight="1" x14ac:dyDescent="0.25">
      <c r="B15" s="683" t="s">
        <v>192</v>
      </c>
      <c r="C15" s="684">
        <v>1196364</v>
      </c>
      <c r="D15" s="684">
        <v>1244504</v>
      </c>
      <c r="E15" s="684">
        <v>1451651</v>
      </c>
      <c r="F15" s="684">
        <v>1074584</v>
      </c>
      <c r="G15" s="684">
        <v>1107950</v>
      </c>
      <c r="H15" s="684">
        <v>1066428</v>
      </c>
      <c r="I15" s="684">
        <v>1057050</v>
      </c>
      <c r="J15"/>
      <c r="L15"/>
      <c r="M15"/>
      <c r="N15"/>
      <c r="O15"/>
      <c r="P15"/>
      <c r="Q15"/>
      <c r="R15"/>
      <c r="S15"/>
      <c r="T15"/>
      <c r="U15"/>
      <c r="V15"/>
      <c r="W15"/>
    </row>
    <row r="16" spans="2:23" ht="18" customHeight="1" x14ac:dyDescent="0.25">
      <c r="B16" s="683" t="s">
        <v>193</v>
      </c>
      <c r="C16" s="684">
        <v>404747</v>
      </c>
      <c r="D16" s="684">
        <v>391040</v>
      </c>
      <c r="E16" s="684">
        <v>379967</v>
      </c>
      <c r="F16" s="684">
        <v>351864</v>
      </c>
      <c r="G16" s="684">
        <v>352326</v>
      </c>
      <c r="H16" s="684">
        <v>444802</v>
      </c>
      <c r="I16" s="684">
        <v>449321</v>
      </c>
      <c r="J16"/>
      <c r="L16"/>
      <c r="M16"/>
      <c r="N16"/>
      <c r="O16"/>
      <c r="P16"/>
      <c r="Q16"/>
      <c r="R16"/>
      <c r="S16"/>
      <c r="T16"/>
      <c r="U16"/>
      <c r="V16"/>
      <c r="W16"/>
    </row>
    <row r="17" spans="2:23" ht="18" customHeight="1" x14ac:dyDescent="0.25">
      <c r="B17" s="683" t="s">
        <v>194</v>
      </c>
      <c r="C17" s="684">
        <v>473466</v>
      </c>
      <c r="D17" s="684">
        <v>442705</v>
      </c>
      <c r="E17" s="684">
        <v>374005</v>
      </c>
      <c r="F17" s="684">
        <v>325954</v>
      </c>
      <c r="G17" s="684">
        <v>306400</v>
      </c>
      <c r="H17" s="684">
        <v>294149</v>
      </c>
      <c r="I17" s="684">
        <v>272610</v>
      </c>
      <c r="J17"/>
      <c r="K17"/>
      <c r="L17"/>
      <c r="M17"/>
      <c r="N17"/>
      <c r="O17"/>
      <c r="P17"/>
      <c r="Q17"/>
      <c r="R17"/>
      <c r="S17"/>
      <c r="T17"/>
      <c r="U17"/>
      <c r="V17"/>
      <c r="W17"/>
    </row>
    <row r="18" spans="2:23" ht="18" customHeight="1" x14ac:dyDescent="0.25">
      <c r="B18" s="683" t="s">
        <v>1174</v>
      </c>
      <c r="C18" s="684">
        <v>149574</v>
      </c>
      <c r="D18" s="684">
        <v>143756</v>
      </c>
      <c r="E18" s="684">
        <v>163124</v>
      </c>
      <c r="F18" s="684">
        <v>200260</v>
      </c>
      <c r="G18" s="684">
        <v>165872</v>
      </c>
      <c r="H18" s="684">
        <v>0</v>
      </c>
      <c r="I18" s="684">
        <v>0</v>
      </c>
      <c r="J18"/>
      <c r="K18"/>
      <c r="L18"/>
      <c r="M18"/>
      <c r="N18"/>
      <c r="O18"/>
      <c r="P18"/>
      <c r="Q18"/>
      <c r="R18"/>
      <c r="S18"/>
      <c r="T18"/>
      <c r="U18"/>
      <c r="V18"/>
      <c r="W18"/>
    </row>
    <row r="19" spans="2:23" ht="18" customHeight="1" x14ac:dyDescent="0.25">
      <c r="B19" s="685" t="s">
        <v>2635</v>
      </c>
      <c r="C19" s="686">
        <v>5213432</v>
      </c>
      <c r="D19" s="686">
        <v>5332437</v>
      </c>
      <c r="E19" s="686">
        <v>5839456</v>
      </c>
      <c r="F19" s="686">
        <v>5508079</v>
      </c>
      <c r="G19" s="686">
        <v>5575583</v>
      </c>
      <c r="H19" s="686">
        <v>5513551</v>
      </c>
      <c r="I19" s="686">
        <v>5251505</v>
      </c>
      <c r="J19"/>
      <c r="K19"/>
      <c r="L19"/>
      <c r="M19"/>
      <c r="N19"/>
      <c r="O19"/>
      <c r="P19"/>
      <c r="Q19"/>
      <c r="R19"/>
      <c r="S19"/>
      <c r="T19"/>
      <c r="U19"/>
      <c r="V19"/>
      <c r="W19"/>
    </row>
    <row r="20" spans="2:23" ht="18" customHeight="1" x14ac:dyDescent="0.25">
      <c r="B20" s="683" t="s">
        <v>191</v>
      </c>
      <c r="C20" s="684">
        <v>440707</v>
      </c>
      <c r="D20" s="684">
        <v>442905</v>
      </c>
      <c r="E20" s="684">
        <v>451572</v>
      </c>
      <c r="F20" s="684">
        <v>442997</v>
      </c>
      <c r="G20" s="684">
        <v>440924</v>
      </c>
      <c r="H20" s="684">
        <v>427121</v>
      </c>
      <c r="I20" s="684">
        <v>416332</v>
      </c>
      <c r="J20"/>
      <c r="K20"/>
      <c r="L20"/>
      <c r="M20"/>
      <c r="N20"/>
      <c r="O20"/>
      <c r="P20"/>
      <c r="Q20"/>
      <c r="R20"/>
      <c r="S20"/>
      <c r="T20"/>
      <c r="U20"/>
      <c r="V20"/>
      <c r="W20"/>
    </row>
    <row r="21" spans="2:23" ht="18" customHeight="1" x14ac:dyDescent="0.25">
      <c r="B21" s="683" t="s">
        <v>192</v>
      </c>
      <c r="C21" s="684">
        <v>295405</v>
      </c>
      <c r="D21" s="684">
        <v>304733</v>
      </c>
      <c r="E21" s="684">
        <v>267095</v>
      </c>
      <c r="F21" s="684">
        <v>253027</v>
      </c>
      <c r="G21" s="684">
        <v>256549</v>
      </c>
      <c r="H21" s="684">
        <v>245722</v>
      </c>
      <c r="I21" s="684">
        <v>233055</v>
      </c>
      <c r="J21"/>
      <c r="K21"/>
      <c r="L21"/>
      <c r="M21"/>
      <c r="N21"/>
      <c r="O21"/>
      <c r="P21"/>
      <c r="Q21"/>
      <c r="R21"/>
      <c r="S21"/>
      <c r="T21"/>
      <c r="U21"/>
      <c r="V21"/>
      <c r="W21"/>
    </row>
    <row r="22" spans="2:23" ht="18" customHeight="1" x14ac:dyDescent="0.25">
      <c r="B22" s="683" t="s">
        <v>1176</v>
      </c>
      <c r="C22" s="684">
        <v>522311</v>
      </c>
      <c r="D22" s="684">
        <v>548028</v>
      </c>
      <c r="E22" s="684">
        <v>588469</v>
      </c>
      <c r="F22" s="684">
        <v>591206</v>
      </c>
      <c r="G22" s="684">
        <v>603399</v>
      </c>
      <c r="H22" s="684">
        <v>643524</v>
      </c>
      <c r="I22" s="684">
        <v>661332</v>
      </c>
      <c r="J22"/>
      <c r="K22"/>
      <c r="L22"/>
      <c r="M22"/>
      <c r="N22"/>
      <c r="O22"/>
      <c r="P22"/>
      <c r="Q22"/>
      <c r="R22"/>
      <c r="S22"/>
      <c r="T22"/>
      <c r="U22"/>
      <c r="V22"/>
      <c r="W22"/>
    </row>
    <row r="23" spans="2:23" ht="18" customHeight="1" x14ac:dyDescent="0.25">
      <c r="B23" s="683" t="s">
        <v>194</v>
      </c>
      <c r="C23" s="684">
        <v>140320</v>
      </c>
      <c r="D23" s="684">
        <v>127895</v>
      </c>
      <c r="E23" s="684">
        <v>126993</v>
      </c>
      <c r="F23" s="684">
        <v>130046</v>
      </c>
      <c r="G23" s="684">
        <v>129414</v>
      </c>
      <c r="H23" s="684">
        <v>136046</v>
      </c>
      <c r="I23" s="684">
        <v>137863</v>
      </c>
      <c r="J23"/>
      <c r="K23"/>
      <c r="L23"/>
      <c r="M23"/>
      <c r="N23"/>
      <c r="O23"/>
      <c r="P23"/>
      <c r="Q23"/>
      <c r="R23"/>
      <c r="S23"/>
      <c r="T23"/>
      <c r="U23"/>
      <c r="V23"/>
      <c r="W23"/>
    </row>
    <row r="24" spans="2:23" ht="18" customHeight="1" x14ac:dyDescent="0.25">
      <c r="B24" s="683" t="s">
        <v>2636</v>
      </c>
      <c r="C24" s="684">
        <v>36919</v>
      </c>
      <c r="D24" s="684">
        <v>29800</v>
      </c>
      <c r="E24" s="684">
        <v>27995</v>
      </c>
      <c r="F24" s="684">
        <v>29560</v>
      </c>
      <c r="G24" s="684">
        <v>21480</v>
      </c>
      <c r="H24" s="684">
        <v>0</v>
      </c>
      <c r="I24" s="684">
        <v>0</v>
      </c>
      <c r="J24"/>
      <c r="K24"/>
      <c r="L24"/>
      <c r="M24"/>
      <c r="N24"/>
      <c r="O24"/>
      <c r="P24"/>
      <c r="Q24"/>
      <c r="R24"/>
      <c r="S24"/>
      <c r="T24"/>
      <c r="U24"/>
      <c r="V24"/>
      <c r="W24"/>
    </row>
    <row r="25" spans="2:23" ht="18" customHeight="1" x14ac:dyDescent="0.25">
      <c r="B25" s="685" t="s">
        <v>1177</v>
      </c>
      <c r="C25" s="686">
        <v>1435662</v>
      </c>
      <c r="D25" s="686">
        <v>1453362</v>
      </c>
      <c r="E25" s="686">
        <v>1462123</v>
      </c>
      <c r="F25" s="686">
        <v>1446836</v>
      </c>
      <c r="G25" s="686">
        <v>1451766</v>
      </c>
      <c r="H25" s="686">
        <v>1452413</v>
      </c>
      <c r="I25" s="686">
        <v>1448582</v>
      </c>
      <c r="J25"/>
      <c r="K25"/>
      <c r="L25"/>
      <c r="M25"/>
      <c r="N25"/>
      <c r="O25"/>
      <c r="P25"/>
      <c r="Q25"/>
      <c r="R25"/>
      <c r="S25"/>
      <c r="T25"/>
      <c r="U25"/>
      <c r="V25"/>
      <c r="W25"/>
    </row>
    <row r="26" spans="2:23" x14ac:dyDescent="0.25">
      <c r="B26" s="687" t="s">
        <v>2638</v>
      </c>
      <c r="C26" s="688"/>
      <c r="D26" s="688"/>
      <c r="E26" s="688"/>
      <c r="F26" s="689"/>
      <c r="G26" s="689"/>
      <c r="J26"/>
      <c r="K26"/>
      <c r="L26"/>
      <c r="M26"/>
      <c r="N26"/>
      <c r="O26"/>
      <c r="P26"/>
      <c r="Q26"/>
      <c r="R26"/>
      <c r="S26"/>
      <c r="T26"/>
      <c r="U26"/>
      <c r="V26"/>
      <c r="W26"/>
    </row>
    <row r="27" spans="2:23" x14ac:dyDescent="0.25">
      <c r="B27" s="687" t="s">
        <v>2637</v>
      </c>
      <c r="C27" s="688"/>
      <c r="D27" s="688"/>
      <c r="E27" s="688"/>
      <c r="F27" s="689"/>
      <c r="G27" s="691"/>
      <c r="J27"/>
      <c r="K27"/>
      <c r="L27"/>
      <c r="M27"/>
      <c r="N27"/>
      <c r="O27"/>
      <c r="P27"/>
      <c r="Q27"/>
      <c r="R27"/>
      <c r="S27"/>
      <c r="T27"/>
      <c r="U27"/>
      <c r="V27"/>
      <c r="W27"/>
    </row>
    <row r="28" spans="2:23" ht="26.25" customHeight="1" x14ac:dyDescent="0.25">
      <c r="B28" s="690"/>
      <c r="C28" s="688"/>
      <c r="D28" s="688"/>
      <c r="E28" s="688"/>
      <c r="F28" s="689"/>
      <c r="G28" s="689"/>
      <c r="H28" s="692"/>
    </row>
    <row r="29" spans="2:23" ht="26.25" customHeight="1" x14ac:dyDescent="0.25">
      <c r="B29" s="690"/>
      <c r="C29" s="688"/>
      <c r="D29" s="688"/>
      <c r="E29" s="688"/>
      <c r="F29" s="689"/>
      <c r="G29" s="689"/>
    </row>
    <row r="30" spans="2:23" ht="26.25" customHeight="1" x14ac:dyDescent="0.25">
      <c r="B30" s="690"/>
      <c r="C30" s="688"/>
      <c r="D30" s="688"/>
      <c r="E30" s="688"/>
      <c r="F30" s="689"/>
      <c r="G30" s="689"/>
    </row>
    <row r="31" spans="2:23" ht="26.25" customHeight="1" x14ac:dyDescent="0.25">
      <c r="B31" s="690"/>
      <c r="C31" s="688"/>
      <c r="D31" s="688"/>
      <c r="E31" s="688"/>
      <c r="F31" s="689"/>
      <c r="G31" s="689"/>
    </row>
    <row r="32" spans="2:23" ht="26.25" customHeight="1" x14ac:dyDescent="0.25">
      <c r="B32" s="690"/>
      <c r="C32" s="688"/>
      <c r="D32" s="688"/>
      <c r="E32" s="688"/>
      <c r="F32" s="689"/>
      <c r="G32" s="689"/>
    </row>
    <row r="33" spans="2:7" ht="26.25" customHeight="1" x14ac:dyDescent="0.25">
      <c r="B33" s="690"/>
      <c r="C33" s="688"/>
      <c r="D33" s="688"/>
      <c r="E33" s="688"/>
      <c r="F33" s="689"/>
      <c r="G33" s="689"/>
    </row>
    <row r="34" spans="2:7" ht="26.25" customHeight="1" x14ac:dyDescent="0.25">
      <c r="B34" s="690"/>
      <c r="C34" s="688"/>
      <c r="D34" s="688"/>
      <c r="E34" s="688"/>
      <c r="F34" s="689"/>
      <c r="G34" s="689"/>
    </row>
    <row r="35" spans="2:7" ht="26.25" customHeight="1" x14ac:dyDescent="0.25">
      <c r="B35" s="690"/>
      <c r="C35" s="688"/>
      <c r="D35" s="688"/>
      <c r="E35" s="688"/>
      <c r="F35" s="689"/>
      <c r="G35" s="689"/>
    </row>
    <row r="36" spans="2:7" ht="26.25" customHeight="1" x14ac:dyDescent="0.25">
      <c r="B36" s="690"/>
      <c r="C36" s="688"/>
      <c r="D36" s="688"/>
      <c r="E36" s="688"/>
      <c r="F36" s="689"/>
      <c r="G36" s="689"/>
    </row>
    <row r="37" spans="2:7" ht="26.25" customHeight="1" x14ac:dyDescent="0.25">
      <c r="B37" s="690"/>
      <c r="C37" s="688"/>
      <c r="D37" s="688"/>
      <c r="E37" s="688"/>
      <c r="F37" s="689"/>
      <c r="G37" s="689"/>
    </row>
    <row r="38" spans="2:7" ht="26.25" customHeight="1" x14ac:dyDescent="0.25">
      <c r="B38" s="690"/>
      <c r="C38" s="688"/>
      <c r="D38" s="688"/>
      <c r="E38" s="688"/>
      <c r="F38" s="689"/>
      <c r="G38" s="689"/>
    </row>
    <row r="39" spans="2:7" ht="26.25" customHeight="1" x14ac:dyDescent="0.25">
      <c r="B39" s="690"/>
      <c r="C39" s="688"/>
      <c r="D39" s="688"/>
      <c r="E39" s="688"/>
      <c r="F39" s="689"/>
      <c r="G39" s="689"/>
    </row>
    <row r="40" spans="2:7" ht="26.25" customHeight="1" x14ac:dyDescent="0.25">
      <c r="B40" s="690"/>
      <c r="C40" s="688"/>
      <c r="D40" s="688"/>
      <c r="E40" s="688"/>
      <c r="F40" s="689"/>
      <c r="G40" s="689"/>
    </row>
    <row r="41" spans="2:7" ht="15" customHeight="1" x14ac:dyDescent="0.25">
      <c r="B41" s="693"/>
    </row>
    <row r="42" spans="2:7" ht="15" customHeight="1" x14ac:dyDescent="0.25">
      <c r="B42" s="693"/>
    </row>
    <row r="43" spans="2:7" ht="15" customHeight="1" x14ac:dyDescent="0.25">
      <c r="B43" s="693"/>
    </row>
    <row r="44" spans="2:7" ht="15" customHeight="1" x14ac:dyDescent="0.25">
      <c r="B44" s="693"/>
    </row>
    <row r="45" spans="2:7" ht="15" customHeight="1" x14ac:dyDescent="0.25">
      <c r="B45" s="693"/>
    </row>
  </sheetData>
  <mergeCells count="4">
    <mergeCell ref="B2:I2"/>
    <mergeCell ref="B3:I3"/>
    <mergeCell ref="B4:I4"/>
    <mergeCell ref="B5:I5"/>
  </mergeCells>
  <hyperlinks>
    <hyperlink ref="K2" location="'Indice Total'!A76" display="Volver" xr:uid="{00000000-0004-0000-3E00-000000000000}"/>
  </hyperlink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0" tint="-0.499984740745262"/>
    <pageSetUpPr fitToPage="1"/>
  </sheetPr>
  <dimension ref="A1:S60"/>
  <sheetViews>
    <sheetView showGridLines="0" zoomScale="90" zoomScaleNormal="90" workbookViewId="0"/>
  </sheetViews>
  <sheetFormatPr baseColWidth="10" defaultColWidth="9.140625" defaultRowHeight="15" x14ac:dyDescent="0.2"/>
  <cols>
    <col min="1" max="1" width="23.7109375" style="679" customWidth="1"/>
    <col min="2" max="2" width="54.5703125" style="679" customWidth="1"/>
    <col min="3" max="3" width="19.28515625" style="679" bestFit="1" customWidth="1"/>
    <col min="4" max="4" width="18.85546875" style="679" bestFit="1" customWidth="1"/>
    <col min="5" max="5" width="16.85546875" style="679" bestFit="1" customWidth="1"/>
    <col min="6" max="6" width="24.42578125" style="679" bestFit="1" customWidth="1"/>
    <col min="7" max="7" width="21.140625" style="679" bestFit="1" customWidth="1"/>
    <col min="8" max="8" width="13.42578125" style="694" customWidth="1"/>
    <col min="9" max="9" width="68.7109375" style="679" customWidth="1"/>
    <col min="10" max="10" width="12.5703125" style="679" customWidth="1"/>
    <col min="11" max="11" width="11" style="679" bestFit="1" customWidth="1"/>
    <col min="12" max="12" width="17.140625" style="679" bestFit="1" customWidth="1"/>
    <col min="13" max="13" width="17.140625" style="679" customWidth="1"/>
    <col min="14" max="14" width="15.42578125" style="679" bestFit="1" customWidth="1"/>
    <col min="15" max="15" width="15.140625" style="679" bestFit="1" customWidth="1"/>
    <col min="16" max="16" width="9.140625" style="679"/>
    <col min="17" max="17" width="9.5703125" style="679" bestFit="1" customWidth="1"/>
    <col min="18" max="18" width="12.7109375" style="679" bestFit="1" customWidth="1"/>
    <col min="19" max="19" width="9.42578125" style="679" customWidth="1"/>
    <col min="20" max="22" width="9.140625" style="679"/>
    <col min="23" max="23" width="10.42578125" style="679" customWidth="1"/>
    <col min="24" max="16384" width="9.140625" style="679"/>
  </cols>
  <sheetData>
    <row r="1" spans="2:19" ht="42.95" customHeight="1" x14ac:dyDescent="0.2"/>
    <row r="2" spans="2:19" ht="18" x14ac:dyDescent="0.2">
      <c r="B2" s="1895" t="s">
        <v>1179</v>
      </c>
      <c r="C2" s="1896"/>
      <c r="D2" s="1896"/>
      <c r="E2" s="1896"/>
      <c r="F2" s="1896"/>
      <c r="G2" s="1896"/>
      <c r="H2" s="1" t="s">
        <v>16</v>
      </c>
    </row>
    <row r="3" spans="2:19" ht="6.75" customHeight="1" x14ac:dyDescent="0.2">
      <c r="B3" s="695"/>
      <c r="C3" s="695"/>
      <c r="D3" s="695"/>
      <c r="E3" s="695"/>
      <c r="F3" s="695"/>
      <c r="G3" s="695"/>
    </row>
    <row r="4" spans="2:19" ht="15.75" x14ac:dyDescent="0.2">
      <c r="B4" s="1893" t="s">
        <v>1180</v>
      </c>
      <c r="C4" s="1893"/>
      <c r="D4" s="1893"/>
      <c r="E4" s="1893"/>
      <c r="F4" s="1893"/>
      <c r="G4" s="1893"/>
    </row>
    <row r="5" spans="2:19" ht="21.75" customHeight="1" thickBot="1" x14ac:dyDescent="0.25">
      <c r="B5" s="1897" t="s">
        <v>1181</v>
      </c>
      <c r="C5" s="1898"/>
      <c r="D5" s="1898"/>
      <c r="E5" s="1898"/>
      <c r="F5" s="1898"/>
      <c r="G5" s="1898"/>
    </row>
    <row r="6" spans="2:19" ht="21.75" customHeight="1" x14ac:dyDescent="0.2">
      <c r="B6" s="696"/>
      <c r="C6" s="696"/>
      <c r="D6" s="696"/>
      <c r="E6" s="696"/>
      <c r="F6" s="696"/>
      <c r="G6" s="696"/>
    </row>
    <row r="7" spans="2:19" ht="33.75" customHeight="1" x14ac:dyDescent="0.25">
      <c r="B7" s="697" t="s">
        <v>1182</v>
      </c>
      <c r="C7" s="698" t="s">
        <v>262</v>
      </c>
      <c r="D7" s="698" t="s">
        <v>263</v>
      </c>
      <c r="E7" s="698" t="s">
        <v>1183</v>
      </c>
      <c r="F7" s="698" t="s">
        <v>265</v>
      </c>
      <c r="G7" s="699" t="s">
        <v>1184</v>
      </c>
      <c r="I7"/>
      <c r="J7"/>
      <c r="K7"/>
      <c r="L7"/>
      <c r="M7"/>
      <c r="O7"/>
      <c r="P7"/>
      <c r="Q7"/>
      <c r="R7"/>
      <c r="S7"/>
    </row>
    <row r="8" spans="2:19" ht="15.75" x14ac:dyDescent="0.25">
      <c r="B8" s="700" t="s">
        <v>1185</v>
      </c>
      <c r="C8" s="684">
        <v>322</v>
      </c>
      <c r="D8" s="684">
        <v>51</v>
      </c>
      <c r="E8" s="684">
        <v>71</v>
      </c>
      <c r="F8" s="684">
        <v>38</v>
      </c>
      <c r="G8" s="701">
        <v>482</v>
      </c>
      <c r="I8"/>
      <c r="J8"/>
      <c r="K8"/>
      <c r="L8"/>
      <c r="M8"/>
      <c r="O8"/>
      <c r="P8"/>
      <c r="Q8"/>
      <c r="R8"/>
      <c r="S8"/>
    </row>
    <row r="9" spans="2:19" ht="15.75" x14ac:dyDescent="0.25">
      <c r="B9" s="700" t="s">
        <v>1186</v>
      </c>
      <c r="C9" s="684">
        <v>2218</v>
      </c>
      <c r="D9" s="684">
        <v>378</v>
      </c>
      <c r="E9" s="684">
        <v>519</v>
      </c>
      <c r="F9" s="684">
        <v>411</v>
      </c>
      <c r="G9" s="701">
        <v>3526</v>
      </c>
      <c r="I9"/>
      <c r="J9"/>
      <c r="K9"/>
      <c r="L9"/>
      <c r="M9"/>
      <c r="O9"/>
      <c r="P9"/>
      <c r="Q9"/>
      <c r="R9"/>
      <c r="S9"/>
    </row>
    <row r="10" spans="2:19" ht="28.5" x14ac:dyDescent="0.25">
      <c r="B10" s="700" t="s">
        <v>1187</v>
      </c>
      <c r="C10" s="684">
        <v>1945</v>
      </c>
      <c r="D10" s="684">
        <v>223</v>
      </c>
      <c r="E10" s="684">
        <v>267</v>
      </c>
      <c r="F10" s="684">
        <v>216</v>
      </c>
      <c r="G10" s="701">
        <v>2651</v>
      </c>
      <c r="I10"/>
      <c r="J10"/>
      <c r="K10"/>
      <c r="L10"/>
      <c r="M10"/>
      <c r="O10"/>
      <c r="P10"/>
      <c r="Q10"/>
      <c r="R10"/>
      <c r="S10"/>
    </row>
    <row r="11" spans="2:19" ht="28.5" x14ac:dyDescent="0.25">
      <c r="B11" s="700" t="s">
        <v>1188</v>
      </c>
      <c r="C11" s="684">
        <v>0</v>
      </c>
      <c r="D11" s="684">
        <v>1</v>
      </c>
      <c r="E11" s="684">
        <v>1</v>
      </c>
      <c r="F11" s="684">
        <v>1</v>
      </c>
      <c r="G11" s="701">
        <v>3</v>
      </c>
      <c r="I11"/>
      <c r="J11"/>
      <c r="K11"/>
      <c r="L11"/>
      <c r="M11"/>
      <c r="O11"/>
      <c r="P11"/>
      <c r="Q11"/>
      <c r="R11"/>
      <c r="S11"/>
    </row>
    <row r="12" spans="2:19" ht="21" customHeight="1" x14ac:dyDescent="0.25">
      <c r="B12" s="700" t="s">
        <v>1189</v>
      </c>
      <c r="C12" s="684">
        <v>32</v>
      </c>
      <c r="D12" s="684">
        <v>4</v>
      </c>
      <c r="E12" s="684">
        <v>4</v>
      </c>
      <c r="F12" s="684">
        <v>3</v>
      </c>
      <c r="G12" s="701">
        <v>43</v>
      </c>
      <c r="I12"/>
      <c r="J12"/>
      <c r="K12"/>
      <c r="L12"/>
      <c r="M12"/>
      <c r="O12"/>
      <c r="P12"/>
      <c r="Q12"/>
      <c r="R12"/>
      <c r="S12"/>
    </row>
    <row r="13" spans="2:19" ht="15.75" x14ac:dyDescent="0.25">
      <c r="B13" s="700" t="s">
        <v>1190</v>
      </c>
      <c r="C13" s="684">
        <v>3514</v>
      </c>
      <c r="D13" s="684">
        <v>636</v>
      </c>
      <c r="E13" s="684">
        <v>489</v>
      </c>
      <c r="F13" s="684">
        <v>308</v>
      </c>
      <c r="G13" s="701">
        <v>4947</v>
      </c>
      <c r="I13"/>
      <c r="J13"/>
      <c r="K13"/>
      <c r="L13"/>
      <c r="M13"/>
      <c r="O13"/>
      <c r="P13"/>
      <c r="Q13"/>
      <c r="R13"/>
      <c r="S13"/>
    </row>
    <row r="14" spans="2:19" ht="15.75" x14ac:dyDescent="0.25">
      <c r="B14" s="700" t="s">
        <v>1191</v>
      </c>
      <c r="C14" s="684">
        <v>2063</v>
      </c>
      <c r="D14" s="684">
        <v>155</v>
      </c>
      <c r="E14" s="684">
        <v>129</v>
      </c>
      <c r="F14" s="684">
        <v>36</v>
      </c>
      <c r="G14" s="701">
        <v>2383</v>
      </c>
      <c r="I14"/>
      <c r="J14"/>
      <c r="K14"/>
      <c r="L14"/>
      <c r="M14"/>
      <c r="O14"/>
      <c r="P14"/>
      <c r="Q14"/>
      <c r="R14"/>
      <c r="S14"/>
    </row>
    <row r="15" spans="2:19" ht="15.75" x14ac:dyDescent="0.25">
      <c r="B15" s="700" t="s">
        <v>1192</v>
      </c>
      <c r="C15" s="684">
        <v>1734</v>
      </c>
      <c r="D15" s="684">
        <v>159</v>
      </c>
      <c r="E15" s="684">
        <v>259</v>
      </c>
      <c r="F15" s="684">
        <v>192</v>
      </c>
      <c r="G15" s="701">
        <v>2344</v>
      </c>
      <c r="I15"/>
      <c r="J15"/>
      <c r="K15"/>
      <c r="L15"/>
      <c r="M15"/>
      <c r="O15"/>
      <c r="P15"/>
      <c r="Q15"/>
      <c r="R15"/>
      <c r="S15"/>
    </row>
    <row r="16" spans="2:19" ht="15.75" x14ac:dyDescent="0.25">
      <c r="B16" s="700" t="s">
        <v>1193</v>
      </c>
      <c r="C16" s="684">
        <v>4738</v>
      </c>
      <c r="D16" s="684">
        <v>437</v>
      </c>
      <c r="E16" s="684">
        <v>594</v>
      </c>
      <c r="F16" s="684">
        <v>437</v>
      </c>
      <c r="G16" s="701">
        <v>6206</v>
      </c>
      <c r="I16"/>
      <c r="J16"/>
      <c r="K16"/>
      <c r="L16"/>
      <c r="M16"/>
      <c r="O16"/>
      <c r="P16"/>
      <c r="Q16"/>
      <c r="R16"/>
      <c r="S16"/>
    </row>
    <row r="17" spans="2:19" ht="28.5" x14ac:dyDescent="0.25">
      <c r="B17" s="700" t="s">
        <v>1194</v>
      </c>
      <c r="C17" s="684">
        <v>575</v>
      </c>
      <c r="D17" s="684">
        <v>217</v>
      </c>
      <c r="E17" s="684">
        <v>106</v>
      </c>
      <c r="F17" s="684">
        <v>26</v>
      </c>
      <c r="G17" s="701">
        <v>924</v>
      </c>
      <c r="H17" s="702"/>
      <c r="I17"/>
      <c r="J17"/>
      <c r="K17"/>
      <c r="L17"/>
      <c r="M17"/>
      <c r="O17"/>
      <c r="P17"/>
      <c r="Q17"/>
      <c r="R17"/>
      <c r="S17"/>
    </row>
    <row r="18" spans="2:19" ht="15.75" x14ac:dyDescent="0.25">
      <c r="B18" s="700" t="s">
        <v>1195</v>
      </c>
      <c r="C18" s="684">
        <v>3729</v>
      </c>
      <c r="D18" s="684">
        <v>966</v>
      </c>
      <c r="E18" s="684">
        <v>785</v>
      </c>
      <c r="F18" s="684">
        <v>1067</v>
      </c>
      <c r="G18" s="701">
        <v>6547</v>
      </c>
      <c r="I18"/>
      <c r="J18"/>
      <c r="K18"/>
      <c r="L18"/>
      <c r="M18"/>
      <c r="O18"/>
      <c r="P18"/>
      <c r="Q18"/>
      <c r="R18"/>
      <c r="S18"/>
    </row>
    <row r="19" spans="2:19" ht="28.5" x14ac:dyDescent="0.25">
      <c r="B19" s="700" t="s">
        <v>1196</v>
      </c>
      <c r="C19" s="684">
        <v>9964</v>
      </c>
      <c r="D19" s="684">
        <v>1419</v>
      </c>
      <c r="E19" s="684">
        <v>2160</v>
      </c>
      <c r="F19" s="684">
        <v>1885</v>
      </c>
      <c r="G19" s="701">
        <v>15428</v>
      </c>
      <c r="I19"/>
      <c r="J19"/>
      <c r="K19"/>
      <c r="L19"/>
      <c r="M19"/>
      <c r="O19"/>
      <c r="P19"/>
      <c r="Q19"/>
      <c r="R19"/>
      <c r="S19"/>
    </row>
    <row r="20" spans="2:19" ht="15.75" x14ac:dyDescent="0.25">
      <c r="B20" s="700" t="s">
        <v>1197</v>
      </c>
      <c r="C20" s="684">
        <v>4199</v>
      </c>
      <c r="D20" s="684">
        <v>382</v>
      </c>
      <c r="E20" s="684">
        <v>564</v>
      </c>
      <c r="F20" s="684">
        <v>211</v>
      </c>
      <c r="G20" s="701">
        <v>5356</v>
      </c>
      <c r="I20"/>
      <c r="J20"/>
      <c r="K20"/>
      <c r="L20"/>
      <c r="M20"/>
      <c r="O20"/>
      <c r="P20"/>
      <c r="Q20"/>
      <c r="R20"/>
      <c r="S20"/>
    </row>
    <row r="21" spans="2:19" ht="15.75" x14ac:dyDescent="0.25">
      <c r="B21" s="700" t="s">
        <v>1198</v>
      </c>
      <c r="C21" s="684">
        <v>3326</v>
      </c>
      <c r="D21" s="684">
        <v>758</v>
      </c>
      <c r="E21" s="684">
        <v>545</v>
      </c>
      <c r="F21" s="684">
        <v>671</v>
      </c>
      <c r="G21" s="701">
        <v>5300</v>
      </c>
      <c r="I21"/>
      <c r="J21"/>
      <c r="K21"/>
      <c r="L21"/>
      <c r="M21"/>
      <c r="O21"/>
      <c r="P21"/>
      <c r="Q21"/>
      <c r="R21"/>
      <c r="S21"/>
    </row>
    <row r="22" spans="2:19" ht="15.75" x14ac:dyDescent="0.25">
      <c r="B22" s="700" t="s">
        <v>1199</v>
      </c>
      <c r="C22" s="684">
        <v>393</v>
      </c>
      <c r="D22" s="684">
        <v>72</v>
      </c>
      <c r="E22" s="684">
        <v>300</v>
      </c>
      <c r="F22" s="684">
        <v>103</v>
      </c>
      <c r="G22" s="701">
        <v>868</v>
      </c>
      <c r="I22"/>
      <c r="J22"/>
      <c r="K22"/>
      <c r="L22"/>
      <c r="M22"/>
      <c r="O22"/>
      <c r="P22"/>
      <c r="Q22"/>
      <c r="R22"/>
      <c r="S22"/>
    </row>
    <row r="23" spans="2:19" ht="15.75" x14ac:dyDescent="0.25">
      <c r="B23" s="700" t="s">
        <v>1200</v>
      </c>
      <c r="C23" s="684">
        <v>4712</v>
      </c>
      <c r="D23" s="684">
        <v>825</v>
      </c>
      <c r="E23" s="684">
        <v>1277</v>
      </c>
      <c r="F23" s="684">
        <v>1359</v>
      </c>
      <c r="G23" s="701">
        <v>8173</v>
      </c>
      <c r="I23"/>
      <c r="J23"/>
      <c r="K23"/>
      <c r="L23"/>
      <c r="M23"/>
      <c r="O23"/>
      <c r="P23"/>
      <c r="Q23"/>
      <c r="R23"/>
      <c r="S23"/>
    </row>
    <row r="24" spans="2:19" ht="15.75" x14ac:dyDescent="0.25">
      <c r="B24" s="700" t="s">
        <v>1201</v>
      </c>
      <c r="C24" s="684">
        <v>1522</v>
      </c>
      <c r="D24" s="684">
        <v>149</v>
      </c>
      <c r="E24" s="684">
        <v>175</v>
      </c>
      <c r="F24" s="684">
        <v>110</v>
      </c>
      <c r="G24" s="701">
        <v>1956</v>
      </c>
      <c r="I24"/>
      <c r="J24"/>
      <c r="K24"/>
      <c r="L24"/>
      <c r="M24"/>
      <c r="O24"/>
      <c r="P24"/>
      <c r="Q24"/>
      <c r="R24"/>
      <c r="S24"/>
    </row>
    <row r="25" spans="2:19" ht="15.75" x14ac:dyDescent="0.25">
      <c r="B25" s="700" t="s">
        <v>1202</v>
      </c>
      <c r="C25" s="684">
        <v>6645</v>
      </c>
      <c r="D25" s="684">
        <v>510</v>
      </c>
      <c r="E25" s="684">
        <v>1705</v>
      </c>
      <c r="F25" s="684">
        <v>1247</v>
      </c>
      <c r="G25" s="701">
        <v>10107</v>
      </c>
      <c r="I25"/>
      <c r="J25"/>
      <c r="K25"/>
      <c r="L25"/>
      <c r="M25"/>
      <c r="O25"/>
      <c r="P25"/>
      <c r="Q25"/>
      <c r="R25"/>
      <c r="S25"/>
    </row>
    <row r="26" spans="2:19" ht="28.5" x14ac:dyDescent="0.25">
      <c r="B26" s="700" t="s">
        <v>1203</v>
      </c>
      <c r="C26" s="684">
        <v>408</v>
      </c>
      <c r="D26" s="684">
        <v>40</v>
      </c>
      <c r="E26" s="684">
        <v>37</v>
      </c>
      <c r="F26" s="684">
        <v>46</v>
      </c>
      <c r="G26" s="701">
        <v>531</v>
      </c>
      <c r="I26"/>
      <c r="J26"/>
      <c r="K26"/>
      <c r="L26"/>
      <c r="M26"/>
      <c r="O26"/>
      <c r="P26"/>
      <c r="Q26"/>
      <c r="R26"/>
      <c r="S26"/>
    </row>
    <row r="27" spans="2:19" ht="28.5" x14ac:dyDescent="0.25">
      <c r="B27" s="700" t="s">
        <v>1204</v>
      </c>
      <c r="C27" s="684">
        <v>162</v>
      </c>
      <c r="D27" s="684">
        <v>32</v>
      </c>
      <c r="E27" s="684">
        <v>17</v>
      </c>
      <c r="F27" s="684">
        <v>16</v>
      </c>
      <c r="G27" s="701">
        <v>227</v>
      </c>
      <c r="I27"/>
      <c r="J27"/>
      <c r="K27"/>
      <c r="L27"/>
      <c r="M27"/>
      <c r="O27"/>
      <c r="P27"/>
      <c r="Q27"/>
      <c r="R27"/>
      <c r="S27"/>
    </row>
    <row r="28" spans="2:19" ht="15.75" x14ac:dyDescent="0.25">
      <c r="B28" s="700" t="s">
        <v>1205</v>
      </c>
      <c r="C28" s="684">
        <v>3863</v>
      </c>
      <c r="D28" s="684">
        <v>1033</v>
      </c>
      <c r="E28" s="684">
        <v>735</v>
      </c>
      <c r="F28" s="684">
        <v>982</v>
      </c>
      <c r="G28" s="701">
        <v>6613</v>
      </c>
      <c r="I28"/>
      <c r="J28"/>
      <c r="K28"/>
      <c r="L28"/>
      <c r="M28"/>
      <c r="O28"/>
      <c r="P28"/>
      <c r="Q28"/>
      <c r="R28"/>
      <c r="S28"/>
    </row>
    <row r="29" spans="2:19" ht="18" customHeight="1" x14ac:dyDescent="0.25">
      <c r="B29" s="700" t="s">
        <v>1206</v>
      </c>
      <c r="C29" s="703">
        <v>0</v>
      </c>
      <c r="D29" s="703">
        <v>0</v>
      </c>
      <c r="E29" s="684"/>
      <c r="F29" s="684">
        <v>0</v>
      </c>
      <c r="G29" s="701">
        <v>0</v>
      </c>
      <c r="I29"/>
      <c r="J29"/>
      <c r="K29"/>
      <c r="L29"/>
      <c r="M29"/>
      <c r="O29"/>
      <c r="P29"/>
      <c r="Q29"/>
      <c r="R29"/>
      <c r="S29"/>
    </row>
    <row r="30" spans="2:19" ht="18" customHeight="1" x14ac:dyDescent="0.25">
      <c r="B30" s="685" t="s">
        <v>1207</v>
      </c>
      <c r="C30" s="704">
        <v>56064</v>
      </c>
      <c r="D30" s="704">
        <v>8447</v>
      </c>
      <c r="E30" s="704">
        <v>10739</v>
      </c>
      <c r="F30" s="704">
        <v>9365</v>
      </c>
      <c r="G30" s="701">
        <v>84615</v>
      </c>
      <c r="I30"/>
      <c r="J30"/>
      <c r="K30"/>
      <c r="L30"/>
      <c r="M30"/>
      <c r="O30"/>
      <c r="P30"/>
      <c r="Q30"/>
      <c r="R30"/>
      <c r="S30"/>
    </row>
    <row r="31" spans="2:19" ht="18" customHeight="1" x14ac:dyDescent="0.25">
      <c r="B31" s="705" t="s">
        <v>1208</v>
      </c>
      <c r="C31" s="706"/>
      <c r="D31" s="706"/>
      <c r="E31" s="706"/>
      <c r="F31" s="706"/>
      <c r="G31" s="694"/>
      <c r="N31"/>
      <c r="O31"/>
      <c r="P31"/>
      <c r="Q31"/>
      <c r="R31"/>
      <c r="S31"/>
    </row>
    <row r="32" spans="2:19" ht="18" customHeight="1" x14ac:dyDescent="0.25">
      <c r="C32" s="706"/>
      <c r="D32" s="706"/>
      <c r="E32" s="706"/>
      <c r="F32" s="706"/>
      <c r="G32" s="706"/>
      <c r="I32"/>
      <c r="J32"/>
      <c r="K32"/>
      <c r="L32"/>
      <c r="M32"/>
      <c r="N32"/>
      <c r="O32"/>
      <c r="P32"/>
      <c r="Q32"/>
      <c r="R32"/>
      <c r="S32"/>
    </row>
    <row r="33" spans="1:19" ht="18" customHeight="1" x14ac:dyDescent="0.25">
      <c r="B33" s="1895" t="s">
        <v>1209</v>
      </c>
      <c r="C33" s="1896"/>
      <c r="D33" s="1896"/>
      <c r="E33" s="1896"/>
      <c r="F33" s="1896"/>
      <c r="G33" s="1896"/>
      <c r="I33"/>
      <c r="J33"/>
      <c r="K33"/>
      <c r="L33"/>
      <c r="M33"/>
      <c r="N33"/>
      <c r="O33"/>
      <c r="P33"/>
      <c r="Q33"/>
      <c r="R33"/>
      <c r="S33"/>
    </row>
    <row r="34" spans="1:19" ht="18" customHeight="1" x14ac:dyDescent="0.25">
      <c r="B34" s="1893" t="s">
        <v>1210</v>
      </c>
      <c r="C34" s="1893"/>
      <c r="D34" s="1893"/>
      <c r="E34" s="1893"/>
      <c r="F34" s="1893"/>
      <c r="G34" s="1893"/>
      <c r="H34" s="1" t="s">
        <v>16</v>
      </c>
      <c r="I34"/>
      <c r="J34"/>
      <c r="K34"/>
      <c r="L34"/>
      <c r="M34"/>
      <c r="N34"/>
      <c r="O34"/>
      <c r="P34"/>
      <c r="Q34"/>
      <c r="R34"/>
      <c r="S34"/>
    </row>
    <row r="35" spans="1:19" ht="18" customHeight="1" thickBot="1" x14ac:dyDescent="0.3">
      <c r="B35" s="1894" t="s">
        <v>1181</v>
      </c>
      <c r="C35" s="1893"/>
      <c r="D35" s="1893"/>
      <c r="E35" s="1893"/>
      <c r="F35" s="1893"/>
      <c r="G35" s="1893"/>
      <c r="I35"/>
      <c r="J35"/>
      <c r="K35"/>
      <c r="L35"/>
      <c r="M35"/>
      <c r="N35"/>
      <c r="O35"/>
      <c r="P35"/>
      <c r="Q35"/>
      <c r="R35"/>
      <c r="S35"/>
    </row>
    <row r="36" spans="1:19" ht="18" customHeight="1" x14ac:dyDescent="0.25">
      <c r="B36" s="707"/>
      <c r="C36" s="708"/>
      <c r="D36" s="708"/>
      <c r="E36" s="708"/>
      <c r="F36" s="708"/>
      <c r="G36" s="708"/>
      <c r="I36"/>
      <c r="J36"/>
      <c r="K36"/>
      <c r="L36"/>
      <c r="M36"/>
      <c r="N36"/>
      <c r="O36"/>
      <c r="P36"/>
      <c r="Q36"/>
      <c r="R36"/>
      <c r="S36"/>
    </row>
    <row r="37" spans="1:19" ht="35.25" customHeight="1" x14ac:dyDescent="0.25">
      <c r="B37" s="697" t="s">
        <v>1020</v>
      </c>
      <c r="C37" s="698" t="s">
        <v>262</v>
      </c>
      <c r="D37" s="698" t="s">
        <v>263</v>
      </c>
      <c r="E37" s="698" t="s">
        <v>1183</v>
      </c>
      <c r="F37" s="698" t="s">
        <v>265</v>
      </c>
      <c r="G37" s="699" t="s">
        <v>1184</v>
      </c>
      <c r="H37" s="709"/>
      <c r="I37"/>
      <c r="J37"/>
      <c r="K37"/>
      <c r="L37"/>
      <c r="M37"/>
      <c r="N37"/>
      <c r="O37"/>
      <c r="P37"/>
      <c r="Q37"/>
      <c r="R37"/>
      <c r="S37"/>
    </row>
    <row r="38" spans="1:19" ht="18" customHeight="1" x14ac:dyDescent="0.25">
      <c r="B38" s="683" t="s">
        <v>217</v>
      </c>
      <c r="C38" s="684">
        <v>612</v>
      </c>
      <c r="D38" s="684">
        <v>90</v>
      </c>
      <c r="E38" s="684">
        <v>66</v>
      </c>
      <c r="F38" s="684">
        <v>38</v>
      </c>
      <c r="G38" s="701">
        <v>806</v>
      </c>
      <c r="I38"/>
      <c r="J38"/>
      <c r="K38"/>
      <c r="L38"/>
      <c r="M38"/>
      <c r="N38"/>
      <c r="O38"/>
      <c r="P38"/>
      <c r="Q38"/>
      <c r="R38"/>
      <c r="S38"/>
    </row>
    <row r="39" spans="1:19" ht="18" customHeight="1" x14ac:dyDescent="0.25">
      <c r="A39"/>
      <c r="B39" s="683" t="s">
        <v>218</v>
      </c>
      <c r="C39" s="684">
        <v>1051</v>
      </c>
      <c r="D39" s="684">
        <v>144</v>
      </c>
      <c r="E39" s="684">
        <v>183</v>
      </c>
      <c r="F39" s="684">
        <v>67</v>
      </c>
      <c r="G39" s="701">
        <v>1445</v>
      </c>
      <c r="I39"/>
      <c r="J39"/>
      <c r="K39"/>
      <c r="L39"/>
      <c r="M39"/>
      <c r="N39"/>
      <c r="O39"/>
      <c r="P39"/>
      <c r="Q39"/>
      <c r="R39"/>
      <c r="S39"/>
    </row>
    <row r="40" spans="1:19" ht="18" customHeight="1" x14ac:dyDescent="0.25">
      <c r="B40" s="683" t="s">
        <v>219</v>
      </c>
      <c r="C40" s="684">
        <v>1360</v>
      </c>
      <c r="D40" s="684">
        <v>288</v>
      </c>
      <c r="E40" s="684">
        <v>126</v>
      </c>
      <c r="F40" s="684">
        <v>89</v>
      </c>
      <c r="G40" s="701">
        <v>1863</v>
      </c>
      <c r="I40"/>
      <c r="J40"/>
      <c r="K40"/>
      <c r="L40"/>
      <c r="M40"/>
      <c r="N40"/>
      <c r="O40"/>
      <c r="P40"/>
      <c r="Q40"/>
      <c r="R40"/>
      <c r="S40"/>
    </row>
    <row r="41" spans="1:19" ht="15.75" x14ac:dyDescent="0.25">
      <c r="B41" s="683" t="s">
        <v>220</v>
      </c>
      <c r="C41" s="684">
        <v>454</v>
      </c>
      <c r="D41" s="684">
        <v>82</v>
      </c>
      <c r="E41" s="684">
        <v>121</v>
      </c>
      <c r="F41" s="684">
        <v>71</v>
      </c>
      <c r="G41" s="701">
        <v>728</v>
      </c>
      <c r="I41"/>
      <c r="J41"/>
      <c r="K41"/>
      <c r="L41"/>
      <c r="M41"/>
      <c r="N41"/>
      <c r="O41"/>
      <c r="P41"/>
      <c r="Q41"/>
      <c r="R41"/>
      <c r="S41"/>
    </row>
    <row r="42" spans="1:19" ht="15.75" x14ac:dyDescent="0.25">
      <c r="B42" s="683" t="s">
        <v>221</v>
      </c>
      <c r="C42" s="684">
        <v>1913</v>
      </c>
      <c r="D42" s="684">
        <v>288</v>
      </c>
      <c r="E42" s="684">
        <v>259</v>
      </c>
      <c r="F42" s="684">
        <v>107</v>
      </c>
      <c r="G42" s="701">
        <v>2567</v>
      </c>
      <c r="I42"/>
      <c r="J42"/>
      <c r="K42"/>
      <c r="L42"/>
      <c r="M42"/>
      <c r="N42"/>
      <c r="O42"/>
      <c r="P42"/>
      <c r="Q42"/>
      <c r="R42"/>
      <c r="S42"/>
    </row>
    <row r="43" spans="1:19" ht="15.75" x14ac:dyDescent="0.25">
      <c r="B43" s="683" t="s">
        <v>1211</v>
      </c>
      <c r="C43" s="684">
        <v>4729</v>
      </c>
      <c r="D43" s="684">
        <v>521</v>
      </c>
      <c r="E43" s="684">
        <v>243</v>
      </c>
      <c r="F43" s="684">
        <v>3101</v>
      </c>
      <c r="G43" s="701">
        <v>8594</v>
      </c>
      <c r="I43"/>
      <c r="J43"/>
      <c r="K43"/>
      <c r="L43"/>
      <c r="M43"/>
      <c r="N43"/>
      <c r="O43"/>
      <c r="P43"/>
      <c r="Q43"/>
      <c r="R43"/>
      <c r="S43"/>
    </row>
    <row r="44" spans="1:19" ht="15.75" x14ac:dyDescent="0.25">
      <c r="B44" s="683" t="s">
        <v>1212</v>
      </c>
      <c r="C44" s="684">
        <v>3033</v>
      </c>
      <c r="D44" s="684">
        <v>119</v>
      </c>
      <c r="E44" s="684">
        <v>165</v>
      </c>
      <c r="F44" s="684">
        <v>469</v>
      </c>
      <c r="G44" s="701">
        <v>3786</v>
      </c>
      <c r="I44"/>
      <c r="J44"/>
      <c r="K44"/>
      <c r="L44"/>
      <c r="M44"/>
      <c r="N44"/>
      <c r="O44"/>
      <c r="P44"/>
      <c r="Q44"/>
      <c r="R44"/>
      <c r="S44"/>
    </row>
    <row r="45" spans="1:19" ht="15.75" x14ac:dyDescent="0.25">
      <c r="B45" s="683" t="s">
        <v>224</v>
      </c>
      <c r="C45" s="684">
        <v>2621</v>
      </c>
      <c r="D45" s="684">
        <v>936</v>
      </c>
      <c r="E45" s="684">
        <v>408</v>
      </c>
      <c r="F45" s="684">
        <v>399</v>
      </c>
      <c r="G45" s="701">
        <v>4364</v>
      </c>
      <c r="I45"/>
      <c r="J45"/>
      <c r="K45"/>
      <c r="L45"/>
      <c r="M45"/>
      <c r="N45"/>
      <c r="O45"/>
      <c r="P45"/>
      <c r="Q45"/>
      <c r="R45"/>
      <c r="S45"/>
    </row>
    <row r="46" spans="1:19" ht="15.75" x14ac:dyDescent="0.25">
      <c r="B46" s="710" t="s">
        <v>231</v>
      </c>
      <c r="C46" s="684">
        <v>0</v>
      </c>
      <c r="D46" s="684">
        <v>402</v>
      </c>
      <c r="E46" s="684">
        <v>47</v>
      </c>
      <c r="F46" s="684">
        <v>0</v>
      </c>
      <c r="G46" s="701">
        <v>449</v>
      </c>
      <c r="I46"/>
      <c r="J46"/>
      <c r="K46"/>
      <c r="L46"/>
      <c r="M46"/>
      <c r="N46"/>
      <c r="O46"/>
      <c r="P46"/>
      <c r="Q46"/>
      <c r="R46"/>
      <c r="S46"/>
    </row>
    <row r="47" spans="1:19" ht="15.75" x14ac:dyDescent="0.25">
      <c r="B47" s="683" t="s">
        <v>225</v>
      </c>
      <c r="C47" s="684">
        <v>3248</v>
      </c>
      <c r="D47" s="684">
        <v>909</v>
      </c>
      <c r="E47" s="684">
        <v>1139</v>
      </c>
      <c r="F47" s="684">
        <v>557</v>
      </c>
      <c r="G47" s="701">
        <v>5853</v>
      </c>
      <c r="I47"/>
      <c r="J47"/>
      <c r="K47"/>
      <c r="L47"/>
      <c r="M47"/>
      <c r="N47"/>
      <c r="O47"/>
      <c r="P47"/>
      <c r="Q47"/>
      <c r="R47"/>
      <c r="S47"/>
    </row>
    <row r="48" spans="1:19" ht="15.75" x14ac:dyDescent="0.25">
      <c r="B48" s="683" t="s">
        <v>1213</v>
      </c>
      <c r="C48" s="684">
        <v>1414</v>
      </c>
      <c r="D48" s="684">
        <v>497</v>
      </c>
      <c r="E48" s="684">
        <v>257</v>
      </c>
      <c r="F48" s="684">
        <v>563</v>
      </c>
      <c r="G48" s="701">
        <v>2731</v>
      </c>
      <c r="I48"/>
      <c r="J48"/>
      <c r="K48"/>
      <c r="L48"/>
      <c r="M48"/>
      <c r="N48"/>
      <c r="O48"/>
      <c r="P48"/>
      <c r="Q48"/>
      <c r="R48"/>
      <c r="S48"/>
    </row>
    <row r="49" spans="2:19" ht="15.75" x14ac:dyDescent="0.25">
      <c r="B49" s="683" t="s">
        <v>1214</v>
      </c>
      <c r="C49" s="684">
        <v>980</v>
      </c>
      <c r="D49" s="684">
        <v>272</v>
      </c>
      <c r="E49" s="684">
        <v>271</v>
      </c>
      <c r="F49" s="684">
        <v>56</v>
      </c>
      <c r="G49" s="701">
        <v>1579</v>
      </c>
      <c r="I49"/>
      <c r="J49"/>
      <c r="K49"/>
      <c r="L49"/>
      <c r="M49"/>
      <c r="N49"/>
      <c r="O49"/>
      <c r="P49"/>
      <c r="Q49"/>
      <c r="R49"/>
      <c r="S49"/>
    </row>
    <row r="50" spans="2:19" ht="15.75" x14ac:dyDescent="0.25">
      <c r="B50" s="683" t="s">
        <v>228</v>
      </c>
      <c r="C50" s="684">
        <v>2292</v>
      </c>
      <c r="D50" s="684">
        <v>992</v>
      </c>
      <c r="E50" s="684">
        <v>406</v>
      </c>
      <c r="F50" s="684">
        <v>259</v>
      </c>
      <c r="G50" s="701">
        <v>3949</v>
      </c>
      <c r="I50"/>
      <c r="J50"/>
      <c r="K50"/>
      <c r="L50"/>
      <c r="M50"/>
      <c r="N50"/>
      <c r="O50"/>
      <c r="P50"/>
      <c r="Q50"/>
      <c r="R50"/>
      <c r="S50"/>
    </row>
    <row r="51" spans="2:19" ht="15.75" x14ac:dyDescent="0.25">
      <c r="B51" s="683" t="s">
        <v>229</v>
      </c>
      <c r="C51" s="684">
        <v>145</v>
      </c>
      <c r="D51" s="684">
        <v>66</v>
      </c>
      <c r="E51" s="684">
        <v>45</v>
      </c>
      <c r="F51" s="684"/>
      <c r="G51" s="701">
        <v>256</v>
      </c>
      <c r="I51"/>
      <c r="J51"/>
      <c r="K51"/>
      <c r="L51"/>
      <c r="M51"/>
      <c r="N51"/>
      <c r="O51"/>
      <c r="P51"/>
      <c r="Q51"/>
      <c r="R51"/>
      <c r="S51"/>
    </row>
    <row r="52" spans="2:19" ht="15.75" x14ac:dyDescent="0.25">
      <c r="B52" s="683" t="s">
        <v>230</v>
      </c>
      <c r="C52" s="684">
        <v>1180</v>
      </c>
      <c r="D52" s="684">
        <v>205</v>
      </c>
      <c r="E52" s="684">
        <v>2</v>
      </c>
      <c r="F52" s="684">
        <v>15</v>
      </c>
      <c r="G52" s="701">
        <v>1402</v>
      </c>
      <c r="I52"/>
      <c r="J52"/>
      <c r="K52"/>
      <c r="L52"/>
      <c r="M52"/>
      <c r="N52"/>
      <c r="O52"/>
      <c r="P52"/>
      <c r="Q52"/>
      <c r="R52"/>
      <c r="S52"/>
    </row>
    <row r="53" spans="2:19" ht="15.75" x14ac:dyDescent="0.25">
      <c r="B53" s="683" t="s">
        <v>232</v>
      </c>
      <c r="C53" s="684">
        <v>30242</v>
      </c>
      <c r="D53" s="684">
        <v>2636</v>
      </c>
      <c r="E53" s="684">
        <v>7001</v>
      </c>
      <c r="F53" s="684">
        <v>3574</v>
      </c>
      <c r="G53" s="701">
        <v>43453</v>
      </c>
      <c r="I53"/>
      <c r="J53"/>
      <c r="K53"/>
      <c r="L53"/>
      <c r="M53"/>
      <c r="N53"/>
      <c r="O53"/>
      <c r="P53"/>
      <c r="Q53"/>
      <c r="R53"/>
      <c r="S53"/>
    </row>
    <row r="54" spans="2:19" ht="15.75" x14ac:dyDescent="0.25">
      <c r="B54" s="679" t="s">
        <v>1215</v>
      </c>
      <c r="C54" s="684">
        <v>790</v>
      </c>
      <c r="D54" s="684"/>
      <c r="E54" s="684"/>
      <c r="F54" s="684">
        <v>0</v>
      </c>
      <c r="G54" s="701">
        <v>790</v>
      </c>
      <c r="I54"/>
      <c r="J54"/>
      <c r="K54"/>
      <c r="L54"/>
      <c r="M54"/>
      <c r="N54"/>
      <c r="O54"/>
      <c r="P54"/>
      <c r="Q54"/>
      <c r="R54"/>
      <c r="S54"/>
    </row>
    <row r="55" spans="2:19" ht="15.75" x14ac:dyDescent="0.25">
      <c r="B55" s="685" t="s">
        <v>1207</v>
      </c>
      <c r="C55" s="704">
        <v>56064</v>
      </c>
      <c r="D55" s="704">
        <v>8447</v>
      </c>
      <c r="E55" s="704">
        <v>10739</v>
      </c>
      <c r="F55" s="704">
        <v>9365</v>
      </c>
      <c r="G55" s="701">
        <v>84615</v>
      </c>
      <c r="I55"/>
      <c r="J55"/>
      <c r="K55"/>
      <c r="L55"/>
      <c r="M55"/>
      <c r="N55"/>
      <c r="O55"/>
      <c r="P55"/>
      <c r="Q55"/>
      <c r="R55"/>
      <c r="S55"/>
    </row>
    <row r="56" spans="2:19" ht="15.75" x14ac:dyDescent="0.25">
      <c r="C56" s="711"/>
      <c r="D56" s="711"/>
      <c r="E56" s="711"/>
      <c r="F56" s="711"/>
      <c r="G56" s="711"/>
      <c r="I56"/>
      <c r="J56"/>
      <c r="K56"/>
      <c r="L56"/>
      <c r="M56"/>
      <c r="N56"/>
      <c r="O56"/>
      <c r="P56"/>
      <c r="Q56"/>
      <c r="R56"/>
      <c r="S56"/>
    </row>
    <row r="57" spans="2:19" x14ac:dyDescent="0.2">
      <c r="C57" s="706"/>
      <c r="D57" s="706"/>
      <c r="E57" s="706"/>
      <c r="F57" s="706"/>
      <c r="G57" s="706"/>
    </row>
    <row r="59" spans="2:19" ht="15.75" x14ac:dyDescent="0.25">
      <c r="C59" s="8"/>
      <c r="D59"/>
      <c r="E59"/>
      <c r="F59"/>
      <c r="G59"/>
    </row>
    <row r="60" spans="2:19" ht="15.75" x14ac:dyDescent="0.25">
      <c r="C60"/>
      <c r="D60"/>
      <c r="E60"/>
      <c r="F60"/>
      <c r="G60"/>
    </row>
  </sheetData>
  <mergeCells count="6">
    <mergeCell ref="B35:G35"/>
    <mergeCell ref="B2:G2"/>
    <mergeCell ref="B4:G4"/>
    <mergeCell ref="B5:G5"/>
    <mergeCell ref="B33:G33"/>
    <mergeCell ref="B34:G34"/>
  </mergeCells>
  <hyperlinks>
    <hyperlink ref="H2" location="'Indice Total'!A76" display="Volver" xr:uid="{00000000-0004-0000-3F00-000000000000}"/>
    <hyperlink ref="H34" location="'Indice Total'!A76" display="Volver" xr:uid="{00000000-0004-0000-3F00-000001000000}"/>
  </hyperlinks>
  <pageMargins left="0.70866141732283472" right="0.70866141732283472" top="0.74803149606299213" bottom="0.74803149606299213" header="0.31496062992125984" footer="0.31496062992125984"/>
  <pageSetup paperSize="14" scale="66"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theme="0" tint="-0.499984740745262"/>
    <pageSetUpPr fitToPage="1"/>
  </sheetPr>
  <dimension ref="A1:AO85"/>
  <sheetViews>
    <sheetView showGridLines="0" zoomScale="90" zoomScaleNormal="90" workbookViewId="0"/>
  </sheetViews>
  <sheetFormatPr baseColWidth="10" defaultColWidth="9.140625" defaultRowHeight="17.25" customHeight="1" x14ac:dyDescent="0.2"/>
  <cols>
    <col min="1" max="1" width="18.140625" style="693" customWidth="1"/>
    <col min="2" max="2" width="86.140625" style="693" customWidth="1"/>
    <col min="3" max="3" width="16.140625" style="712" customWidth="1"/>
    <col min="4" max="4" width="13.7109375" style="712" bestFit="1" customWidth="1"/>
    <col min="5" max="5" width="16.7109375" style="712" customWidth="1"/>
    <col min="6" max="6" width="12.7109375" style="712" bestFit="1" customWidth="1"/>
    <col min="7" max="7" width="14.5703125" style="712" customWidth="1"/>
    <col min="8" max="8" width="15.140625" style="712" customWidth="1"/>
    <col min="9" max="9" width="19.140625" style="712" bestFit="1" customWidth="1"/>
    <col min="10" max="10" width="14.140625" style="712" customWidth="1"/>
    <col min="11" max="12" width="12.5703125" style="712" bestFit="1" customWidth="1"/>
    <col min="13" max="13" width="14.140625" style="712" customWidth="1"/>
    <col min="14" max="14" width="12.5703125" style="712" bestFit="1" customWidth="1"/>
    <col min="15" max="15" width="14.140625" style="712" customWidth="1"/>
    <col min="16" max="16" width="20.140625" style="712" bestFit="1" customWidth="1"/>
    <col min="17" max="17" width="21.5703125" style="712" bestFit="1" customWidth="1"/>
    <col min="18" max="18" width="19.140625" style="712" bestFit="1" customWidth="1"/>
    <col min="19" max="19" width="12.42578125" style="712" bestFit="1" customWidth="1"/>
    <col min="20" max="20" width="14.140625" style="712" customWidth="1"/>
    <col min="21" max="16384" width="9.140625" style="693"/>
  </cols>
  <sheetData>
    <row r="1" spans="2:35" ht="42.95" customHeight="1" x14ac:dyDescent="0.2"/>
    <row r="2" spans="2:35" ht="24.75" customHeight="1" x14ac:dyDescent="0.2">
      <c r="B2" s="1899" t="s">
        <v>1216</v>
      </c>
      <c r="C2" s="1899"/>
      <c r="D2" s="1899"/>
      <c r="E2" s="1899"/>
      <c r="F2" s="1899"/>
      <c r="G2" s="1899"/>
      <c r="H2" s="1899"/>
      <c r="I2" s="1899"/>
      <c r="J2" s="1899"/>
      <c r="K2" s="1899"/>
      <c r="L2" s="1899"/>
      <c r="M2" s="1899"/>
      <c r="N2" s="1899"/>
      <c r="O2" s="1899"/>
      <c r="P2" s="1899"/>
      <c r="Q2" s="1899"/>
      <c r="R2" s="1899"/>
      <c r="S2" s="1899"/>
      <c r="T2" s="1899"/>
    </row>
    <row r="3" spans="2:35" ht="21.75" customHeight="1" x14ac:dyDescent="0.2">
      <c r="B3" s="1893" t="s">
        <v>1217</v>
      </c>
      <c r="C3" s="1893"/>
      <c r="D3" s="1893"/>
      <c r="E3" s="1893"/>
      <c r="F3" s="1893"/>
      <c r="G3" s="1893"/>
      <c r="H3" s="1893"/>
      <c r="I3" s="1893"/>
      <c r="J3" s="1893"/>
      <c r="K3" s="1893"/>
      <c r="L3" s="1893"/>
      <c r="M3" s="1893"/>
      <c r="N3" s="1893"/>
      <c r="O3" s="1893"/>
      <c r="P3" s="1893"/>
      <c r="Q3" s="1893"/>
      <c r="R3" s="1893"/>
      <c r="S3" s="1893"/>
      <c r="T3" s="1893"/>
      <c r="U3" s="1" t="s">
        <v>16</v>
      </c>
    </row>
    <row r="4" spans="2:35" ht="20.25" customHeight="1" thickBot="1" x14ac:dyDescent="0.25">
      <c r="B4" s="1897" t="s">
        <v>1181</v>
      </c>
      <c r="C4" s="1897"/>
      <c r="D4" s="1897"/>
      <c r="E4" s="1897"/>
      <c r="F4" s="1897"/>
      <c r="G4" s="1897"/>
      <c r="H4" s="1897"/>
      <c r="I4" s="1897"/>
      <c r="J4" s="1897"/>
      <c r="K4" s="1897"/>
      <c r="L4" s="1897"/>
      <c r="M4" s="1897"/>
      <c r="N4" s="1897"/>
      <c r="O4" s="1897"/>
      <c r="P4" s="1897"/>
      <c r="Q4" s="1897"/>
      <c r="R4" s="1897"/>
      <c r="S4" s="1897"/>
      <c r="T4" s="1897"/>
    </row>
    <row r="5" spans="2:35" ht="17.25" customHeight="1" x14ac:dyDescent="0.25">
      <c r="B5" s="708"/>
      <c r="C5" s="713"/>
      <c r="D5" s="713"/>
      <c r="E5" s="713"/>
      <c r="F5" s="713"/>
      <c r="G5" s="713"/>
      <c r="H5" s="713"/>
      <c r="I5" s="713"/>
      <c r="J5" s="713"/>
      <c r="K5" s="713"/>
      <c r="L5" s="713"/>
      <c r="M5" s="713"/>
      <c r="N5" s="713"/>
      <c r="O5" s="713"/>
      <c r="P5" s="713"/>
      <c r="Q5" s="713"/>
      <c r="R5" s="713"/>
      <c r="S5" s="713"/>
      <c r="T5" s="713"/>
      <c r="U5"/>
      <c r="V5"/>
      <c r="W5"/>
      <c r="X5"/>
      <c r="Y5"/>
      <c r="Z5"/>
      <c r="AA5"/>
      <c r="AB5"/>
      <c r="AC5"/>
      <c r="AD5"/>
      <c r="AE5"/>
      <c r="AF5"/>
      <c r="AG5"/>
      <c r="AH5"/>
      <c r="AI5"/>
    </row>
    <row r="6" spans="2:35" ht="57.75" customHeight="1" x14ac:dyDescent="0.25">
      <c r="B6" s="714" t="s">
        <v>1020</v>
      </c>
      <c r="C6" s="715" t="s">
        <v>217</v>
      </c>
      <c r="D6" s="715" t="s">
        <v>218</v>
      </c>
      <c r="E6" s="715" t="s">
        <v>219</v>
      </c>
      <c r="F6" s="715" t="s">
        <v>220</v>
      </c>
      <c r="G6" s="715" t="s">
        <v>221</v>
      </c>
      <c r="H6" s="715" t="s">
        <v>222</v>
      </c>
      <c r="I6" s="715" t="s">
        <v>1218</v>
      </c>
      <c r="J6" s="715" t="s">
        <v>224</v>
      </c>
      <c r="K6" s="715" t="s">
        <v>231</v>
      </c>
      <c r="L6" s="715" t="s">
        <v>225</v>
      </c>
      <c r="M6" s="715" t="s">
        <v>226</v>
      </c>
      <c r="N6" s="715" t="s">
        <v>227</v>
      </c>
      <c r="O6" s="715" t="s">
        <v>228</v>
      </c>
      <c r="P6" s="715" t="s">
        <v>1219</v>
      </c>
      <c r="Q6" s="715" t="s">
        <v>230</v>
      </c>
      <c r="R6" s="715" t="s">
        <v>232</v>
      </c>
      <c r="S6" s="715" t="s">
        <v>1215</v>
      </c>
      <c r="T6" s="715" t="s">
        <v>1220</v>
      </c>
      <c r="U6"/>
      <c r="V6"/>
      <c r="W6"/>
      <c r="X6"/>
      <c r="Y6"/>
      <c r="Z6"/>
      <c r="AA6"/>
      <c r="AB6"/>
      <c r="AC6"/>
      <c r="AD6"/>
      <c r="AE6"/>
      <c r="AF6"/>
      <c r="AG6"/>
      <c r="AH6"/>
      <c r="AI6"/>
    </row>
    <row r="7" spans="2:35" ht="18" customHeight="1" x14ac:dyDescent="0.25">
      <c r="B7" s="683" t="s">
        <v>1185</v>
      </c>
      <c r="C7" s="716">
        <v>4</v>
      </c>
      <c r="D7" s="716">
        <v>6</v>
      </c>
      <c r="E7" s="716">
        <v>24</v>
      </c>
      <c r="F7" s="716">
        <v>5</v>
      </c>
      <c r="G7" s="716">
        <v>17</v>
      </c>
      <c r="H7" s="716">
        <v>64</v>
      </c>
      <c r="I7" s="716">
        <v>21</v>
      </c>
      <c r="J7" s="716">
        <v>24</v>
      </c>
      <c r="K7" s="716">
        <v>3</v>
      </c>
      <c r="L7" s="716">
        <v>33</v>
      </c>
      <c r="M7" s="716">
        <v>14</v>
      </c>
      <c r="N7" s="716">
        <v>7</v>
      </c>
      <c r="O7" s="716">
        <v>22</v>
      </c>
      <c r="P7" s="716">
        <v>3</v>
      </c>
      <c r="Q7" s="716">
        <v>7</v>
      </c>
      <c r="R7" s="716">
        <v>224</v>
      </c>
      <c r="S7" s="716">
        <v>4</v>
      </c>
      <c r="T7" s="717">
        <v>482</v>
      </c>
      <c r="U7"/>
      <c r="V7" s="578"/>
      <c r="W7" s="578"/>
      <c r="X7"/>
      <c r="Y7"/>
      <c r="Z7" s="578"/>
      <c r="AA7"/>
      <c r="AB7"/>
      <c r="AC7"/>
      <c r="AD7"/>
      <c r="AE7"/>
      <c r="AF7"/>
      <c r="AG7"/>
      <c r="AH7"/>
      <c r="AI7"/>
    </row>
    <row r="8" spans="2:35" ht="18" customHeight="1" x14ac:dyDescent="0.25">
      <c r="B8" s="683" t="s">
        <v>1186</v>
      </c>
      <c r="C8" s="716">
        <v>48</v>
      </c>
      <c r="D8" s="716">
        <v>69</v>
      </c>
      <c r="E8" s="716">
        <v>131</v>
      </c>
      <c r="F8" s="716">
        <v>50</v>
      </c>
      <c r="G8" s="716">
        <v>151</v>
      </c>
      <c r="H8" s="716">
        <v>466</v>
      </c>
      <c r="I8" s="716">
        <v>126</v>
      </c>
      <c r="J8" s="716">
        <v>144</v>
      </c>
      <c r="K8" s="716">
        <v>23</v>
      </c>
      <c r="L8" s="716">
        <v>217</v>
      </c>
      <c r="M8" s="716">
        <v>138</v>
      </c>
      <c r="N8" s="716">
        <v>94</v>
      </c>
      <c r="O8" s="716">
        <v>176</v>
      </c>
      <c r="P8" s="716">
        <v>11</v>
      </c>
      <c r="Q8" s="716">
        <v>136</v>
      </c>
      <c r="R8" s="716">
        <v>1511</v>
      </c>
      <c r="S8" s="716">
        <v>35</v>
      </c>
      <c r="T8" s="717">
        <v>3526</v>
      </c>
      <c r="U8"/>
      <c r="V8" s="578"/>
      <c r="W8" s="578"/>
      <c r="X8"/>
      <c r="Y8"/>
      <c r="Z8" s="578"/>
      <c r="AA8"/>
      <c r="AB8"/>
      <c r="AC8"/>
      <c r="AD8"/>
      <c r="AE8"/>
      <c r="AF8"/>
      <c r="AG8"/>
      <c r="AH8"/>
      <c r="AI8"/>
    </row>
    <row r="9" spans="2:35" ht="18" customHeight="1" x14ac:dyDescent="0.25">
      <c r="B9" s="683" t="s">
        <v>1187</v>
      </c>
      <c r="C9" s="716">
        <v>59</v>
      </c>
      <c r="D9" s="716">
        <v>46</v>
      </c>
      <c r="E9" s="716">
        <v>90</v>
      </c>
      <c r="F9" s="716">
        <v>23</v>
      </c>
      <c r="G9" s="716">
        <v>113</v>
      </c>
      <c r="H9" s="716">
        <v>345</v>
      </c>
      <c r="I9" s="716">
        <v>142</v>
      </c>
      <c r="J9" s="716">
        <v>143</v>
      </c>
      <c r="K9" s="716">
        <v>15</v>
      </c>
      <c r="L9" s="716">
        <v>219</v>
      </c>
      <c r="M9" s="716">
        <v>84</v>
      </c>
      <c r="N9" s="716">
        <v>54</v>
      </c>
      <c r="O9" s="716">
        <v>87</v>
      </c>
      <c r="P9" s="716">
        <v>8</v>
      </c>
      <c r="Q9" s="716">
        <v>52</v>
      </c>
      <c r="R9" s="716">
        <v>1142</v>
      </c>
      <c r="S9" s="716">
        <v>29</v>
      </c>
      <c r="T9" s="717">
        <v>2651</v>
      </c>
      <c r="U9"/>
      <c r="V9" s="578"/>
      <c r="W9" s="578"/>
      <c r="X9"/>
      <c r="Y9"/>
      <c r="Z9" s="578"/>
      <c r="AA9"/>
      <c r="AB9"/>
      <c r="AC9"/>
      <c r="AD9"/>
      <c r="AE9"/>
      <c r="AF9"/>
      <c r="AG9"/>
      <c r="AH9"/>
      <c r="AI9"/>
    </row>
    <row r="10" spans="2:35" ht="18" customHeight="1" x14ac:dyDescent="0.25">
      <c r="B10" s="683" t="s">
        <v>1188</v>
      </c>
      <c r="C10" s="716">
        <v>0</v>
      </c>
      <c r="D10" s="716">
        <v>0</v>
      </c>
      <c r="E10" s="716">
        <v>0</v>
      </c>
      <c r="F10" s="716">
        <v>0</v>
      </c>
      <c r="G10" s="716">
        <v>0</v>
      </c>
      <c r="H10" s="716">
        <v>1</v>
      </c>
      <c r="I10" s="716">
        <v>0</v>
      </c>
      <c r="J10" s="716">
        <v>0</v>
      </c>
      <c r="K10" s="716">
        <v>0</v>
      </c>
      <c r="L10" s="716">
        <v>0</v>
      </c>
      <c r="M10" s="716">
        <v>0</v>
      </c>
      <c r="N10" s="716">
        <v>0</v>
      </c>
      <c r="O10" s="716">
        <v>0</v>
      </c>
      <c r="P10" s="716">
        <v>0</v>
      </c>
      <c r="Q10" s="716">
        <v>0</v>
      </c>
      <c r="R10" s="716">
        <v>2</v>
      </c>
      <c r="S10" s="716">
        <v>0</v>
      </c>
      <c r="T10" s="717">
        <v>3</v>
      </c>
      <c r="U10"/>
      <c r="V10" s="578"/>
      <c r="W10" s="578"/>
      <c r="X10"/>
      <c r="Y10"/>
      <c r="Z10" s="578"/>
      <c r="AA10"/>
      <c r="AB10"/>
      <c r="AC10"/>
      <c r="AD10"/>
      <c r="AE10"/>
      <c r="AF10"/>
      <c r="AG10"/>
      <c r="AH10"/>
      <c r="AI10"/>
    </row>
    <row r="11" spans="2:35" ht="18" customHeight="1" x14ac:dyDescent="0.25">
      <c r="B11" s="683" t="s">
        <v>1189</v>
      </c>
      <c r="C11" s="716">
        <v>0</v>
      </c>
      <c r="D11" s="716">
        <v>1</v>
      </c>
      <c r="E11" s="716">
        <v>1</v>
      </c>
      <c r="F11" s="716">
        <v>0</v>
      </c>
      <c r="G11" s="716">
        <v>1</v>
      </c>
      <c r="H11" s="716">
        <v>3</v>
      </c>
      <c r="I11" s="716">
        <v>0</v>
      </c>
      <c r="J11" s="716">
        <v>0</v>
      </c>
      <c r="K11" s="716">
        <v>0</v>
      </c>
      <c r="L11" s="716">
        <v>1</v>
      </c>
      <c r="M11" s="716">
        <v>1</v>
      </c>
      <c r="N11" s="716">
        <v>1</v>
      </c>
      <c r="O11" s="716">
        <v>2</v>
      </c>
      <c r="P11" s="716">
        <v>1</v>
      </c>
      <c r="Q11" s="716">
        <v>2</v>
      </c>
      <c r="R11" s="716">
        <v>29</v>
      </c>
      <c r="S11" s="716">
        <v>0</v>
      </c>
      <c r="T11" s="717">
        <v>43</v>
      </c>
      <c r="U11"/>
      <c r="V11" s="578"/>
      <c r="W11" s="578"/>
      <c r="X11"/>
      <c r="Y11"/>
      <c r="Z11" s="578"/>
      <c r="AA11"/>
      <c r="AB11"/>
      <c r="AC11"/>
      <c r="AD11"/>
      <c r="AE11"/>
      <c r="AF11"/>
      <c r="AG11"/>
      <c r="AH11"/>
      <c r="AI11"/>
    </row>
    <row r="12" spans="2:35" ht="18" customHeight="1" x14ac:dyDescent="0.25">
      <c r="B12" s="683" t="s">
        <v>1190</v>
      </c>
      <c r="C12" s="716">
        <v>33</v>
      </c>
      <c r="D12" s="716">
        <v>76</v>
      </c>
      <c r="E12" s="716">
        <v>179</v>
      </c>
      <c r="F12" s="716">
        <v>54</v>
      </c>
      <c r="G12" s="716">
        <v>132</v>
      </c>
      <c r="H12" s="716">
        <v>384</v>
      </c>
      <c r="I12" s="716">
        <v>148</v>
      </c>
      <c r="J12" s="716">
        <v>196</v>
      </c>
      <c r="K12" s="716">
        <v>27</v>
      </c>
      <c r="L12" s="716">
        <v>357</v>
      </c>
      <c r="M12" s="716">
        <v>109</v>
      </c>
      <c r="N12" s="716">
        <v>53</v>
      </c>
      <c r="O12" s="716">
        <v>200</v>
      </c>
      <c r="P12" s="716">
        <v>11</v>
      </c>
      <c r="Q12" s="716">
        <v>105</v>
      </c>
      <c r="R12" s="716">
        <v>2843</v>
      </c>
      <c r="S12" s="716">
        <v>40</v>
      </c>
      <c r="T12" s="717">
        <v>4947</v>
      </c>
      <c r="U12"/>
      <c r="V12" s="578"/>
      <c r="W12" s="578"/>
      <c r="X12"/>
      <c r="Y12"/>
      <c r="Z12" s="578"/>
      <c r="AA12"/>
      <c r="AB12"/>
      <c r="AC12"/>
      <c r="AD12"/>
      <c r="AE12"/>
      <c r="AF12"/>
      <c r="AG12"/>
      <c r="AH12"/>
      <c r="AI12"/>
    </row>
    <row r="13" spans="2:35" ht="18" customHeight="1" x14ac:dyDescent="0.25">
      <c r="B13" s="683" t="s">
        <v>1191</v>
      </c>
      <c r="C13" s="716">
        <v>5</v>
      </c>
      <c r="D13" s="716">
        <v>13</v>
      </c>
      <c r="E13" s="716">
        <v>26</v>
      </c>
      <c r="F13" s="716">
        <v>7</v>
      </c>
      <c r="G13" s="716">
        <v>37</v>
      </c>
      <c r="H13" s="716">
        <v>114</v>
      </c>
      <c r="I13" s="716">
        <v>52</v>
      </c>
      <c r="J13" s="716">
        <v>61</v>
      </c>
      <c r="K13" s="716">
        <v>4</v>
      </c>
      <c r="L13" s="716">
        <v>70</v>
      </c>
      <c r="M13" s="716">
        <v>29</v>
      </c>
      <c r="N13" s="716">
        <v>14</v>
      </c>
      <c r="O13" s="716">
        <v>51</v>
      </c>
      <c r="P13" s="716">
        <v>1</v>
      </c>
      <c r="Q13" s="716">
        <v>29</v>
      </c>
      <c r="R13" s="716">
        <v>1859</v>
      </c>
      <c r="S13" s="716">
        <v>11</v>
      </c>
      <c r="T13" s="717">
        <v>2383</v>
      </c>
      <c r="U13"/>
      <c r="V13" s="578"/>
      <c r="W13" s="578"/>
      <c r="X13"/>
      <c r="Y13"/>
      <c r="Z13" s="578"/>
      <c r="AA13"/>
      <c r="AB13"/>
      <c r="AC13"/>
      <c r="AD13"/>
      <c r="AE13"/>
      <c r="AF13"/>
      <c r="AG13"/>
      <c r="AH13"/>
      <c r="AI13"/>
    </row>
    <row r="14" spans="2:35" ht="18" customHeight="1" x14ac:dyDescent="0.25">
      <c r="B14" s="683" t="s">
        <v>1192</v>
      </c>
      <c r="C14" s="716">
        <v>18</v>
      </c>
      <c r="D14" s="716">
        <v>48</v>
      </c>
      <c r="E14" s="716">
        <v>48</v>
      </c>
      <c r="F14" s="716">
        <v>20</v>
      </c>
      <c r="G14" s="716">
        <v>84</v>
      </c>
      <c r="H14" s="716">
        <v>326</v>
      </c>
      <c r="I14" s="716">
        <v>57</v>
      </c>
      <c r="J14" s="716">
        <v>66</v>
      </c>
      <c r="K14" s="716">
        <v>5</v>
      </c>
      <c r="L14" s="716">
        <v>152</v>
      </c>
      <c r="M14" s="716">
        <v>86</v>
      </c>
      <c r="N14" s="716">
        <v>40</v>
      </c>
      <c r="O14" s="716">
        <v>96</v>
      </c>
      <c r="P14" s="716">
        <v>3</v>
      </c>
      <c r="Q14" s="716">
        <v>36</v>
      </c>
      <c r="R14" s="716">
        <v>1251</v>
      </c>
      <c r="S14" s="716">
        <v>8</v>
      </c>
      <c r="T14" s="717">
        <v>2344</v>
      </c>
      <c r="U14"/>
      <c r="V14" s="578"/>
      <c r="W14" s="578"/>
      <c r="X14"/>
      <c r="Y14"/>
      <c r="Z14" s="578"/>
      <c r="AA14"/>
      <c r="AB14"/>
      <c r="AC14"/>
      <c r="AD14"/>
      <c r="AE14"/>
      <c r="AF14"/>
      <c r="AG14"/>
      <c r="AH14"/>
      <c r="AI14"/>
    </row>
    <row r="15" spans="2:35" ht="18" customHeight="1" x14ac:dyDescent="0.25">
      <c r="B15" s="683" t="s">
        <v>1193</v>
      </c>
      <c r="C15" s="716">
        <v>41</v>
      </c>
      <c r="D15" s="716">
        <v>67</v>
      </c>
      <c r="E15" s="716">
        <v>130</v>
      </c>
      <c r="F15" s="716">
        <v>48</v>
      </c>
      <c r="G15" s="716">
        <v>159</v>
      </c>
      <c r="H15" s="716">
        <v>546</v>
      </c>
      <c r="I15" s="716">
        <v>198</v>
      </c>
      <c r="J15" s="716">
        <v>256</v>
      </c>
      <c r="K15" s="716">
        <v>22</v>
      </c>
      <c r="L15" s="716">
        <v>353</v>
      </c>
      <c r="M15" s="716">
        <v>162</v>
      </c>
      <c r="N15" s="716">
        <v>106</v>
      </c>
      <c r="O15" s="716">
        <v>241</v>
      </c>
      <c r="P15" s="716">
        <v>19</v>
      </c>
      <c r="Q15" s="716">
        <v>76</v>
      </c>
      <c r="R15" s="716">
        <v>3749</v>
      </c>
      <c r="S15" s="716">
        <v>33</v>
      </c>
      <c r="T15" s="717">
        <v>6206</v>
      </c>
      <c r="U15"/>
      <c r="V15" s="578"/>
      <c r="W15" s="578"/>
      <c r="X15"/>
      <c r="Y15"/>
      <c r="Z15" s="578"/>
      <c r="AA15"/>
      <c r="AB15"/>
      <c r="AC15"/>
      <c r="AD15"/>
      <c r="AE15"/>
      <c r="AF15"/>
      <c r="AG15"/>
      <c r="AH15"/>
      <c r="AI15"/>
    </row>
    <row r="16" spans="2:35" ht="18" customHeight="1" x14ac:dyDescent="0.25">
      <c r="B16" s="683" t="s">
        <v>1194</v>
      </c>
      <c r="C16" s="716">
        <v>19</v>
      </c>
      <c r="D16" s="716">
        <v>24</v>
      </c>
      <c r="E16" s="716">
        <v>22</v>
      </c>
      <c r="F16" s="716">
        <v>22</v>
      </c>
      <c r="G16" s="716">
        <v>30</v>
      </c>
      <c r="H16" s="716">
        <v>70</v>
      </c>
      <c r="I16" s="716">
        <v>54</v>
      </c>
      <c r="J16" s="716">
        <v>49</v>
      </c>
      <c r="K16" s="716">
        <v>11</v>
      </c>
      <c r="L16" s="716">
        <v>95</v>
      </c>
      <c r="M16" s="716">
        <v>56</v>
      </c>
      <c r="N16" s="716">
        <v>27</v>
      </c>
      <c r="O16" s="716">
        <v>65</v>
      </c>
      <c r="P16" s="716">
        <v>23</v>
      </c>
      <c r="Q16" s="716">
        <v>30</v>
      </c>
      <c r="R16" s="716">
        <v>286</v>
      </c>
      <c r="S16" s="716">
        <v>41</v>
      </c>
      <c r="T16" s="717">
        <v>924</v>
      </c>
      <c r="U16"/>
      <c r="V16" s="578"/>
      <c r="W16" s="578"/>
      <c r="X16"/>
      <c r="Y16"/>
      <c r="Z16" s="578"/>
      <c r="AA16"/>
      <c r="AB16"/>
      <c r="AC16"/>
      <c r="AD16"/>
      <c r="AE16"/>
      <c r="AF16"/>
      <c r="AG16"/>
      <c r="AH16"/>
      <c r="AI16"/>
    </row>
    <row r="17" spans="1:41" ht="18" customHeight="1" x14ac:dyDescent="0.25">
      <c r="B17" s="683" t="s">
        <v>1195</v>
      </c>
      <c r="C17" s="716">
        <v>50</v>
      </c>
      <c r="D17" s="716">
        <v>10</v>
      </c>
      <c r="E17" s="716">
        <v>12</v>
      </c>
      <c r="F17" s="716">
        <v>46</v>
      </c>
      <c r="G17" s="716">
        <v>263</v>
      </c>
      <c r="H17" s="716">
        <v>600</v>
      </c>
      <c r="I17" s="716">
        <v>922</v>
      </c>
      <c r="J17" s="716">
        <v>987</v>
      </c>
      <c r="K17" s="716">
        <v>65</v>
      </c>
      <c r="L17" s="716">
        <v>446</v>
      </c>
      <c r="M17" s="716">
        <v>330</v>
      </c>
      <c r="N17" s="716">
        <v>319</v>
      </c>
      <c r="O17" s="716">
        <v>816</v>
      </c>
      <c r="P17" s="716">
        <v>25</v>
      </c>
      <c r="Q17" s="716">
        <v>120</v>
      </c>
      <c r="R17" s="716">
        <v>1435</v>
      </c>
      <c r="S17" s="716">
        <v>101</v>
      </c>
      <c r="T17" s="717">
        <v>6547</v>
      </c>
      <c r="U17"/>
      <c r="V17" s="578"/>
      <c r="W17" s="578"/>
      <c r="X17"/>
      <c r="Y17"/>
      <c r="Z17" s="578"/>
      <c r="AA17"/>
      <c r="AB17"/>
      <c r="AC17"/>
      <c r="AD17"/>
      <c r="AE17"/>
      <c r="AF17"/>
      <c r="AG17"/>
      <c r="AH17"/>
      <c r="AI17"/>
    </row>
    <row r="18" spans="1:41" ht="18" customHeight="1" x14ac:dyDescent="0.25">
      <c r="B18" s="683" t="s">
        <v>1196</v>
      </c>
      <c r="C18" s="716">
        <v>173</v>
      </c>
      <c r="D18" s="716">
        <v>446</v>
      </c>
      <c r="E18" s="716">
        <v>283</v>
      </c>
      <c r="F18" s="716">
        <v>119</v>
      </c>
      <c r="G18" s="716">
        <v>422</v>
      </c>
      <c r="H18" s="716">
        <v>1398</v>
      </c>
      <c r="I18" s="716">
        <v>687</v>
      </c>
      <c r="J18" s="716">
        <v>738</v>
      </c>
      <c r="K18" s="716">
        <v>112</v>
      </c>
      <c r="L18" s="716">
        <v>1039</v>
      </c>
      <c r="M18" s="716">
        <v>530</v>
      </c>
      <c r="N18" s="716">
        <v>275</v>
      </c>
      <c r="O18" s="716">
        <v>661</v>
      </c>
      <c r="P18" s="716">
        <v>44</v>
      </c>
      <c r="Q18" s="716">
        <v>294</v>
      </c>
      <c r="R18" s="716">
        <v>8065</v>
      </c>
      <c r="S18" s="716">
        <v>142</v>
      </c>
      <c r="T18" s="717">
        <v>15428</v>
      </c>
      <c r="U18"/>
      <c r="V18" s="578"/>
      <c r="W18" s="578"/>
      <c r="X18"/>
      <c r="Y18"/>
      <c r="Z18" s="578"/>
      <c r="AA18"/>
      <c r="AB18"/>
      <c r="AC18"/>
      <c r="AD18"/>
      <c r="AE18"/>
      <c r="AF18"/>
      <c r="AG18"/>
      <c r="AH18"/>
      <c r="AI18"/>
    </row>
    <row r="19" spans="1:41" ht="18" customHeight="1" x14ac:dyDescent="0.25">
      <c r="B19" s="683" t="s">
        <v>1197</v>
      </c>
      <c r="C19" s="716">
        <v>48</v>
      </c>
      <c r="D19" s="716">
        <v>97</v>
      </c>
      <c r="E19" s="716">
        <v>232</v>
      </c>
      <c r="F19" s="716">
        <v>59</v>
      </c>
      <c r="G19" s="716">
        <v>202</v>
      </c>
      <c r="H19" s="716">
        <v>423</v>
      </c>
      <c r="I19" s="716">
        <v>203</v>
      </c>
      <c r="J19" s="716">
        <v>251</v>
      </c>
      <c r="K19" s="716">
        <v>12</v>
      </c>
      <c r="L19" s="716">
        <v>519</v>
      </c>
      <c r="M19" s="716">
        <v>171</v>
      </c>
      <c r="N19" s="716">
        <v>91</v>
      </c>
      <c r="O19" s="716">
        <v>205</v>
      </c>
      <c r="P19" s="716">
        <v>15</v>
      </c>
      <c r="Q19" s="716">
        <v>92</v>
      </c>
      <c r="R19" s="716">
        <v>2672</v>
      </c>
      <c r="S19" s="716">
        <v>64</v>
      </c>
      <c r="T19" s="717">
        <v>5356</v>
      </c>
      <c r="U19"/>
      <c r="V19" s="578"/>
      <c r="W19" s="578"/>
      <c r="X19"/>
      <c r="Y19"/>
      <c r="Z19" s="578"/>
      <c r="AA19"/>
      <c r="AB19"/>
      <c r="AC19"/>
      <c r="AD19"/>
      <c r="AE19"/>
      <c r="AF19"/>
      <c r="AG19"/>
      <c r="AH19"/>
      <c r="AI19"/>
    </row>
    <row r="20" spans="1:41" ht="18" customHeight="1" x14ac:dyDescent="0.25">
      <c r="B20" s="683" t="s">
        <v>1198</v>
      </c>
      <c r="C20" s="716">
        <v>75</v>
      </c>
      <c r="D20" s="716">
        <v>126</v>
      </c>
      <c r="E20" s="716">
        <v>108</v>
      </c>
      <c r="F20" s="716">
        <v>53</v>
      </c>
      <c r="G20" s="716">
        <v>270</v>
      </c>
      <c r="H20" s="716">
        <v>682</v>
      </c>
      <c r="I20" s="716">
        <v>240</v>
      </c>
      <c r="J20" s="716">
        <v>257</v>
      </c>
      <c r="K20" s="716">
        <v>27</v>
      </c>
      <c r="L20" s="716">
        <v>398</v>
      </c>
      <c r="M20" s="716">
        <v>289</v>
      </c>
      <c r="N20" s="716">
        <v>114</v>
      </c>
      <c r="O20" s="716">
        <v>269</v>
      </c>
      <c r="P20" s="716">
        <v>24</v>
      </c>
      <c r="Q20" s="716">
        <v>46</v>
      </c>
      <c r="R20" s="716">
        <v>2249</v>
      </c>
      <c r="S20" s="716">
        <v>73</v>
      </c>
      <c r="T20" s="717">
        <v>5300</v>
      </c>
      <c r="U20"/>
      <c r="V20" s="578"/>
      <c r="W20" s="578"/>
      <c r="X20"/>
      <c r="Y20"/>
      <c r="Z20" s="578"/>
      <c r="AA20"/>
      <c r="AB20"/>
      <c r="AC20"/>
      <c r="AD20"/>
      <c r="AE20"/>
      <c r="AF20"/>
      <c r="AG20"/>
      <c r="AH20"/>
      <c r="AI20"/>
    </row>
    <row r="21" spans="1:41" ht="18" customHeight="1" x14ac:dyDescent="0.25">
      <c r="B21" s="683" t="s">
        <v>1199</v>
      </c>
      <c r="C21" s="716">
        <v>11</v>
      </c>
      <c r="D21" s="716">
        <v>25</v>
      </c>
      <c r="E21" s="716">
        <v>49</v>
      </c>
      <c r="F21" s="716">
        <v>35</v>
      </c>
      <c r="G21" s="716">
        <v>73</v>
      </c>
      <c r="H21" s="716">
        <v>71</v>
      </c>
      <c r="I21" s="716">
        <v>28</v>
      </c>
      <c r="J21" s="716">
        <v>47</v>
      </c>
      <c r="K21" s="716">
        <v>1</v>
      </c>
      <c r="L21" s="716">
        <v>70</v>
      </c>
      <c r="M21" s="716">
        <v>31</v>
      </c>
      <c r="N21" s="716">
        <v>22</v>
      </c>
      <c r="O21" s="716">
        <v>44</v>
      </c>
      <c r="P21" s="716">
        <v>7</v>
      </c>
      <c r="Q21" s="716">
        <v>18</v>
      </c>
      <c r="R21" s="716">
        <v>333</v>
      </c>
      <c r="S21" s="716">
        <v>3</v>
      </c>
      <c r="T21" s="717">
        <v>868</v>
      </c>
      <c r="U21"/>
      <c r="V21" s="578"/>
      <c r="W21" s="578"/>
      <c r="X21"/>
      <c r="Y21"/>
      <c r="Z21" s="578"/>
      <c r="AA21"/>
      <c r="AB21"/>
      <c r="AC21"/>
      <c r="AD21"/>
      <c r="AE21"/>
      <c r="AF21"/>
      <c r="AG21"/>
      <c r="AH21"/>
      <c r="AI21"/>
    </row>
    <row r="22" spans="1:41" ht="18" customHeight="1" x14ac:dyDescent="0.25">
      <c r="B22" s="683" t="s">
        <v>1200</v>
      </c>
      <c r="C22" s="716">
        <v>49</v>
      </c>
      <c r="D22" s="716">
        <v>107</v>
      </c>
      <c r="E22" s="716">
        <v>158</v>
      </c>
      <c r="F22" s="716">
        <v>53</v>
      </c>
      <c r="G22" s="716">
        <v>148</v>
      </c>
      <c r="H22" s="716">
        <v>682</v>
      </c>
      <c r="I22" s="716">
        <v>265</v>
      </c>
      <c r="J22" s="716">
        <v>353</v>
      </c>
      <c r="K22" s="716">
        <v>50</v>
      </c>
      <c r="L22" s="716">
        <v>623</v>
      </c>
      <c r="M22" s="716">
        <v>218</v>
      </c>
      <c r="N22" s="716">
        <v>128</v>
      </c>
      <c r="O22" s="716">
        <v>324</v>
      </c>
      <c r="P22" s="716">
        <v>18</v>
      </c>
      <c r="Q22" s="716">
        <v>117</v>
      </c>
      <c r="R22" s="716">
        <v>4808</v>
      </c>
      <c r="S22" s="716">
        <v>72</v>
      </c>
      <c r="T22" s="717">
        <v>8173</v>
      </c>
      <c r="U22"/>
      <c r="V22" s="578"/>
      <c r="W22" s="578"/>
      <c r="X22"/>
      <c r="Y22"/>
      <c r="Z22" s="578"/>
      <c r="AA22"/>
      <c r="AB22"/>
      <c r="AC22"/>
      <c r="AD22"/>
      <c r="AE22"/>
      <c r="AF22"/>
      <c r="AG22"/>
      <c r="AH22"/>
      <c r="AI22"/>
    </row>
    <row r="23" spans="1:41" ht="18" customHeight="1" x14ac:dyDescent="0.25">
      <c r="B23" s="683" t="s">
        <v>1201</v>
      </c>
      <c r="C23" s="716">
        <v>7</v>
      </c>
      <c r="D23" s="716">
        <v>18</v>
      </c>
      <c r="E23" s="716">
        <v>21</v>
      </c>
      <c r="F23" s="716">
        <v>10</v>
      </c>
      <c r="G23" s="716">
        <v>33</v>
      </c>
      <c r="H23" s="716">
        <v>125</v>
      </c>
      <c r="I23" s="716">
        <v>32</v>
      </c>
      <c r="J23" s="716">
        <v>62</v>
      </c>
      <c r="K23" s="716">
        <v>3</v>
      </c>
      <c r="L23" s="716">
        <v>77</v>
      </c>
      <c r="M23" s="716">
        <v>37</v>
      </c>
      <c r="N23" s="716">
        <v>12</v>
      </c>
      <c r="O23" s="716">
        <v>47</v>
      </c>
      <c r="P23" s="716">
        <v>7</v>
      </c>
      <c r="Q23" s="716">
        <v>17</v>
      </c>
      <c r="R23" s="716">
        <v>1436</v>
      </c>
      <c r="S23" s="716">
        <v>12</v>
      </c>
      <c r="T23" s="717">
        <v>1956</v>
      </c>
      <c r="U23"/>
      <c r="V23" s="578"/>
      <c r="W23" s="578"/>
      <c r="X23"/>
      <c r="Y23"/>
      <c r="Z23" s="578"/>
      <c r="AA23"/>
      <c r="AB23"/>
      <c r="AC23"/>
      <c r="AD23"/>
      <c r="AE23"/>
      <c r="AF23"/>
      <c r="AG23"/>
      <c r="AH23"/>
      <c r="AI23"/>
    </row>
    <row r="24" spans="1:41" ht="18" customHeight="1" x14ac:dyDescent="0.25">
      <c r="B24" s="683" t="s">
        <v>1202</v>
      </c>
      <c r="C24" s="716">
        <v>76</v>
      </c>
      <c r="D24" s="716">
        <v>133</v>
      </c>
      <c r="E24" s="716">
        <v>143</v>
      </c>
      <c r="F24" s="716">
        <v>50</v>
      </c>
      <c r="G24" s="716">
        <v>231</v>
      </c>
      <c r="H24" s="716">
        <v>1228</v>
      </c>
      <c r="I24" s="716">
        <v>247</v>
      </c>
      <c r="J24" s="716">
        <v>295</v>
      </c>
      <c r="K24" s="716">
        <v>25</v>
      </c>
      <c r="L24" s="716">
        <v>476</v>
      </c>
      <c r="M24" s="716">
        <v>214</v>
      </c>
      <c r="N24" s="716">
        <v>98</v>
      </c>
      <c r="O24" s="716">
        <v>209</v>
      </c>
      <c r="P24" s="716">
        <v>11</v>
      </c>
      <c r="Q24" s="716">
        <v>82</v>
      </c>
      <c r="R24" s="716">
        <v>6557</v>
      </c>
      <c r="S24" s="716">
        <v>32</v>
      </c>
      <c r="T24" s="717">
        <v>10107</v>
      </c>
      <c r="U24"/>
      <c r="V24" s="578"/>
      <c r="W24" s="578"/>
      <c r="X24"/>
      <c r="Y24"/>
      <c r="Z24" s="578"/>
      <c r="AA24"/>
      <c r="AB24"/>
      <c r="AC24"/>
      <c r="AD24"/>
      <c r="AE24"/>
      <c r="AF24"/>
      <c r="AG24"/>
      <c r="AH24"/>
      <c r="AI24"/>
    </row>
    <row r="25" spans="1:41" ht="18" customHeight="1" x14ac:dyDescent="0.25">
      <c r="B25" s="683" t="s">
        <v>1203</v>
      </c>
      <c r="C25" s="716">
        <v>9</v>
      </c>
      <c r="D25" s="716">
        <v>7</v>
      </c>
      <c r="E25" s="716">
        <v>15</v>
      </c>
      <c r="F25" s="716">
        <v>5</v>
      </c>
      <c r="G25" s="716">
        <v>36</v>
      </c>
      <c r="H25" s="716">
        <v>47</v>
      </c>
      <c r="I25" s="716">
        <v>101</v>
      </c>
      <c r="J25" s="716">
        <v>46</v>
      </c>
      <c r="K25" s="716">
        <v>0</v>
      </c>
      <c r="L25" s="716">
        <v>43</v>
      </c>
      <c r="M25" s="716">
        <v>7</v>
      </c>
      <c r="N25" s="716">
        <v>12</v>
      </c>
      <c r="O25" s="716">
        <v>33</v>
      </c>
      <c r="P25" s="716">
        <v>1</v>
      </c>
      <c r="Q25" s="716">
        <v>7</v>
      </c>
      <c r="R25" s="716">
        <v>154</v>
      </c>
      <c r="S25" s="716">
        <v>8</v>
      </c>
      <c r="T25" s="717">
        <v>531</v>
      </c>
      <c r="U25"/>
      <c r="V25" s="578"/>
      <c r="W25" s="578"/>
      <c r="X25"/>
      <c r="Y25"/>
      <c r="Z25" s="578"/>
      <c r="AA25"/>
      <c r="AB25"/>
      <c r="AC25"/>
      <c r="AD25"/>
      <c r="AE25"/>
      <c r="AF25"/>
      <c r="AG25"/>
      <c r="AH25"/>
      <c r="AI25"/>
    </row>
    <row r="26" spans="1:41" ht="18" customHeight="1" x14ac:dyDescent="0.25">
      <c r="B26" s="683" t="s">
        <v>1204</v>
      </c>
      <c r="C26" s="716">
        <v>2</v>
      </c>
      <c r="D26" s="716">
        <v>2</v>
      </c>
      <c r="E26" s="716">
        <v>1</v>
      </c>
      <c r="F26" s="716">
        <v>4</v>
      </c>
      <c r="G26" s="716">
        <v>3</v>
      </c>
      <c r="H26" s="716">
        <v>18</v>
      </c>
      <c r="I26" s="716">
        <v>5</v>
      </c>
      <c r="J26" s="716">
        <v>13</v>
      </c>
      <c r="K26" s="716">
        <v>1</v>
      </c>
      <c r="L26" s="716">
        <v>16</v>
      </c>
      <c r="M26" s="716">
        <v>6</v>
      </c>
      <c r="N26" s="716">
        <v>3</v>
      </c>
      <c r="O26" s="716">
        <v>17</v>
      </c>
      <c r="P26" s="716">
        <v>2</v>
      </c>
      <c r="Q26" s="716">
        <v>2</v>
      </c>
      <c r="R26" s="716">
        <v>131</v>
      </c>
      <c r="S26" s="716">
        <v>1</v>
      </c>
      <c r="T26" s="717">
        <v>227</v>
      </c>
      <c r="U26"/>
      <c r="V26" s="578"/>
      <c r="W26" s="578"/>
      <c r="X26"/>
      <c r="Y26"/>
      <c r="Z26" s="578"/>
      <c r="AA26"/>
      <c r="AB26"/>
      <c r="AC26"/>
      <c r="AD26"/>
      <c r="AE26"/>
      <c r="AF26"/>
      <c r="AG26"/>
      <c r="AH26"/>
      <c r="AI26"/>
    </row>
    <row r="27" spans="1:41" ht="18" customHeight="1" x14ac:dyDescent="0.25">
      <c r="B27" s="683" t="s">
        <v>1205</v>
      </c>
      <c r="C27" s="716">
        <v>79</v>
      </c>
      <c r="D27" s="716">
        <v>124</v>
      </c>
      <c r="E27" s="716">
        <v>190</v>
      </c>
      <c r="F27" s="716">
        <v>65</v>
      </c>
      <c r="G27" s="716">
        <v>162</v>
      </c>
      <c r="H27" s="716">
        <v>1001</v>
      </c>
      <c r="I27" s="716">
        <v>258</v>
      </c>
      <c r="J27" s="716">
        <v>376</v>
      </c>
      <c r="K27" s="716">
        <v>43</v>
      </c>
      <c r="L27" s="716">
        <v>649</v>
      </c>
      <c r="M27" s="716">
        <v>219</v>
      </c>
      <c r="N27" s="716">
        <v>109</v>
      </c>
      <c r="O27" s="716">
        <v>384</v>
      </c>
      <c r="P27" s="716">
        <v>22</v>
      </c>
      <c r="Q27" s="716">
        <v>134</v>
      </c>
      <c r="R27" s="716">
        <v>2717</v>
      </c>
      <c r="S27" s="716">
        <v>81</v>
      </c>
      <c r="T27" s="717">
        <v>6613</v>
      </c>
      <c r="U27"/>
      <c r="V27" s="578"/>
      <c r="W27" s="578"/>
      <c r="X27"/>
      <c r="Y27"/>
      <c r="Z27" s="578"/>
      <c r="AA27"/>
      <c r="AB27"/>
      <c r="AC27"/>
      <c r="AD27"/>
      <c r="AE27"/>
      <c r="AF27"/>
      <c r="AG27"/>
      <c r="AH27"/>
      <c r="AI27"/>
      <c r="AJ27"/>
      <c r="AK27"/>
      <c r="AL27"/>
      <c r="AM27"/>
      <c r="AN27"/>
      <c r="AO27"/>
    </row>
    <row r="28" spans="1:41" ht="18" customHeight="1" x14ac:dyDescent="0.25">
      <c r="A28" s="718"/>
      <c r="B28" s="683" t="s">
        <v>1206</v>
      </c>
      <c r="C28" s="716">
        <v>0</v>
      </c>
      <c r="D28" s="716">
        <v>0</v>
      </c>
      <c r="E28" s="716">
        <v>0</v>
      </c>
      <c r="F28" s="716">
        <v>0</v>
      </c>
      <c r="G28" s="716">
        <v>0</v>
      </c>
      <c r="H28" s="716">
        <v>0</v>
      </c>
      <c r="I28" s="716">
        <v>0</v>
      </c>
      <c r="J28" s="716">
        <v>0</v>
      </c>
      <c r="K28" s="716">
        <v>0</v>
      </c>
      <c r="L28" s="716">
        <v>0</v>
      </c>
      <c r="M28" s="716">
        <v>0</v>
      </c>
      <c r="N28" s="716">
        <v>0</v>
      </c>
      <c r="O28" s="716">
        <v>0</v>
      </c>
      <c r="P28" s="716">
        <v>0</v>
      </c>
      <c r="Q28" s="716">
        <v>0</v>
      </c>
      <c r="R28" s="716">
        <v>0</v>
      </c>
      <c r="S28" s="716">
        <v>0</v>
      </c>
      <c r="T28" s="717">
        <v>0</v>
      </c>
      <c r="U28"/>
      <c r="V28" s="578"/>
      <c r="W28" s="578"/>
      <c r="X28"/>
      <c r="Y28"/>
      <c r="Z28" s="578"/>
      <c r="AA28"/>
      <c r="AB28"/>
      <c r="AC28"/>
      <c r="AD28"/>
      <c r="AE28"/>
      <c r="AF28"/>
      <c r="AG28"/>
      <c r="AH28"/>
      <c r="AI28"/>
      <c r="AJ28"/>
      <c r="AK28"/>
      <c r="AL28"/>
      <c r="AM28"/>
      <c r="AN28"/>
      <c r="AO28"/>
    </row>
    <row r="29" spans="1:41" ht="18" customHeight="1" x14ac:dyDescent="0.25">
      <c r="B29" s="685" t="s">
        <v>1221</v>
      </c>
      <c r="C29" s="704">
        <v>806</v>
      </c>
      <c r="D29" s="704">
        <v>1445</v>
      </c>
      <c r="E29" s="704">
        <v>1863</v>
      </c>
      <c r="F29" s="704">
        <v>728</v>
      </c>
      <c r="G29" s="704">
        <v>2567</v>
      </c>
      <c r="H29" s="704">
        <v>8594</v>
      </c>
      <c r="I29" s="704">
        <v>3786</v>
      </c>
      <c r="J29" s="704">
        <v>4364</v>
      </c>
      <c r="K29" s="704">
        <v>449</v>
      </c>
      <c r="L29" s="704">
        <v>5853</v>
      </c>
      <c r="M29" s="704">
        <v>2731</v>
      </c>
      <c r="N29" s="704">
        <v>1579</v>
      </c>
      <c r="O29" s="704">
        <v>3949</v>
      </c>
      <c r="P29" s="704">
        <v>256</v>
      </c>
      <c r="Q29" s="704">
        <v>1402</v>
      </c>
      <c r="R29" s="704">
        <v>43453</v>
      </c>
      <c r="S29" s="704">
        <v>790</v>
      </c>
      <c r="T29" s="704">
        <v>84615</v>
      </c>
      <c r="U29"/>
      <c r="V29" s="578"/>
      <c r="W29" s="578"/>
      <c r="X29"/>
      <c r="Y29"/>
      <c r="Z29" s="578"/>
      <c r="AA29"/>
      <c r="AB29"/>
      <c r="AC29"/>
      <c r="AD29"/>
      <c r="AE29"/>
      <c r="AF29"/>
      <c r="AG29"/>
      <c r="AH29"/>
      <c r="AI29"/>
      <c r="AJ29"/>
      <c r="AK29"/>
      <c r="AL29"/>
      <c r="AM29"/>
      <c r="AN29"/>
      <c r="AO29"/>
    </row>
    <row r="30" spans="1:41" ht="17.25" customHeight="1" x14ac:dyDescent="0.25">
      <c r="B30" s="719" t="s">
        <v>1208</v>
      </c>
      <c r="C30"/>
      <c r="D30"/>
      <c r="E30"/>
      <c r="F30"/>
      <c r="G30"/>
      <c r="H30"/>
      <c r="I30"/>
      <c r="J30"/>
      <c r="K30"/>
      <c r="L30"/>
      <c r="M30"/>
      <c r="N30"/>
      <c r="O30"/>
      <c r="P30"/>
      <c r="Q30"/>
      <c r="R30"/>
      <c r="S30"/>
      <c r="T30"/>
      <c r="U30"/>
      <c r="V30"/>
      <c r="W30" s="578"/>
      <c r="X30"/>
      <c r="Y30"/>
      <c r="Z30"/>
      <c r="AA30"/>
      <c r="AB30"/>
      <c r="AC30"/>
      <c r="AD30"/>
      <c r="AE30"/>
      <c r="AF30"/>
      <c r="AG30"/>
      <c r="AH30"/>
      <c r="AI30"/>
      <c r="AJ30"/>
      <c r="AK30"/>
      <c r="AL30"/>
      <c r="AM30"/>
      <c r="AN30"/>
      <c r="AO30"/>
    </row>
    <row r="31" spans="1:41" ht="17.25" customHeight="1" x14ac:dyDescent="0.25">
      <c r="C31" s="720"/>
      <c r="D31" s="720"/>
      <c r="E31" s="720"/>
      <c r="F31" s="720"/>
      <c r="G31" s="720"/>
      <c r="H31" s="720"/>
      <c r="I31" s="720"/>
      <c r="J31" s="720"/>
      <c r="K31" s="720"/>
      <c r="L31" s="720"/>
      <c r="M31" s="720"/>
      <c r="N31" s="720"/>
      <c r="O31" s="720"/>
      <c r="P31" s="720"/>
      <c r="Q31" s="720"/>
      <c r="R31" s="720"/>
      <c r="S31" s="720"/>
      <c r="W31" s="578"/>
    </row>
    <row r="32" spans="1:41" ht="17.25" customHeight="1" x14ac:dyDescent="0.25">
      <c r="A32"/>
      <c r="B32"/>
      <c r="C32" s="721"/>
      <c r="D32" s="721"/>
      <c r="E32" s="721"/>
      <c r="F32" s="721"/>
      <c r="G32" s="721"/>
      <c r="H32" s="721"/>
      <c r="I32" s="721"/>
      <c r="J32" s="721"/>
      <c r="K32" s="721"/>
      <c r="L32" s="721"/>
      <c r="M32" s="721"/>
      <c r="N32" s="721"/>
      <c r="O32" s="721"/>
      <c r="P32" s="721"/>
      <c r="Q32" s="721"/>
      <c r="R32" s="721"/>
      <c r="S32" s="721"/>
      <c r="T32" s="721"/>
      <c r="U32"/>
      <c r="W32" s="578"/>
    </row>
    <row r="33" spans="1:40" ht="17.25" customHeight="1" x14ac:dyDescent="0.25">
      <c r="A33"/>
      <c r="B33"/>
      <c r="C33" s="721"/>
      <c r="D33" s="721"/>
      <c r="E33" s="721"/>
      <c r="F33" s="721"/>
      <c r="G33" s="721"/>
      <c r="H33" s="721"/>
      <c r="I33" s="721"/>
      <c r="J33" s="721"/>
      <c r="K33" s="721"/>
      <c r="L33" s="721"/>
      <c r="M33" s="721"/>
      <c r="N33" s="721"/>
      <c r="O33" s="721"/>
      <c r="P33" s="721"/>
      <c r="Q33" s="721"/>
      <c r="R33" s="721"/>
      <c r="S33" s="721"/>
      <c r="T33" s="721"/>
      <c r="U33"/>
    </row>
    <row r="34" spans="1:40" ht="17.25" customHeight="1" x14ac:dyDescent="0.25">
      <c r="A34"/>
      <c r="B34"/>
      <c r="C34" s="631"/>
      <c r="D34" s="631"/>
      <c r="E34" s="631"/>
      <c r="F34" s="631"/>
      <c r="G34" s="631"/>
      <c r="H34" s="631"/>
      <c r="I34" s="631"/>
      <c r="J34" s="631"/>
      <c r="K34" s="631"/>
      <c r="L34" s="631"/>
      <c r="M34" s="631"/>
      <c r="N34" s="631"/>
      <c r="O34" s="631"/>
      <c r="P34" s="631"/>
      <c r="Q34" s="631"/>
      <c r="R34" s="631"/>
      <c r="S34" s="631"/>
      <c r="T34" s="631"/>
      <c r="U34"/>
    </row>
    <row r="35" spans="1:40" ht="17.25" customHeight="1" x14ac:dyDescent="0.25">
      <c r="A35"/>
      <c r="B35"/>
      <c r="C35" s="631"/>
      <c r="D35" s="631"/>
      <c r="E35" s="631"/>
      <c r="F35" s="631"/>
      <c r="G35" s="631"/>
      <c r="H35" s="631"/>
      <c r="I35" s="631"/>
      <c r="J35" s="631"/>
      <c r="K35" s="631"/>
      <c r="L35" s="631"/>
      <c r="M35" s="631"/>
      <c r="N35" s="631"/>
      <c r="O35" s="631"/>
      <c r="P35" s="631"/>
      <c r="Q35" s="631"/>
      <c r="R35" s="631"/>
      <c r="S35" s="631"/>
      <c r="T35" s="631"/>
      <c r="U35"/>
    </row>
    <row r="36" spans="1:40" ht="17.25" customHeight="1" x14ac:dyDescent="0.25">
      <c r="A36"/>
      <c r="B36"/>
      <c r="C36" s="631"/>
      <c r="D36" s="631"/>
      <c r="E36" s="631"/>
      <c r="F36" s="631"/>
      <c r="G36" s="631"/>
      <c r="H36" s="631"/>
      <c r="I36" s="631"/>
      <c r="J36" s="631"/>
      <c r="K36" s="631"/>
      <c r="L36" s="631"/>
      <c r="M36" s="631"/>
      <c r="N36" s="631"/>
      <c r="O36" s="631"/>
      <c r="P36" s="631"/>
      <c r="Q36" s="631"/>
      <c r="R36" s="631"/>
      <c r="S36" s="631"/>
      <c r="T36" s="631"/>
      <c r="U36"/>
      <c r="W36" s="722"/>
      <c r="X36" s="722"/>
      <c r="Y36" s="722"/>
      <c r="Z36" s="722"/>
      <c r="AA36" s="722"/>
      <c r="AB36" s="722"/>
      <c r="AC36" s="722"/>
      <c r="AD36" s="722"/>
      <c r="AE36" s="722"/>
      <c r="AF36" s="722"/>
      <c r="AG36" s="722"/>
      <c r="AH36" s="722"/>
      <c r="AI36" s="722"/>
      <c r="AJ36" s="722"/>
      <c r="AK36" s="722"/>
      <c r="AL36" s="722"/>
      <c r="AM36" s="722"/>
      <c r="AN36" s="722"/>
    </row>
    <row r="37" spans="1:40" ht="17.25" customHeight="1" x14ac:dyDescent="0.25">
      <c r="A37"/>
      <c r="B37"/>
      <c r="C37" s="631"/>
      <c r="D37" s="631"/>
      <c r="E37" s="631"/>
      <c r="F37" s="631"/>
      <c r="G37" s="631"/>
      <c r="H37" s="631"/>
      <c r="I37" s="631"/>
      <c r="J37" s="631"/>
      <c r="K37" s="631"/>
      <c r="L37" s="631"/>
      <c r="M37" s="631"/>
      <c r="N37" s="631"/>
      <c r="O37" s="631"/>
      <c r="P37" s="631"/>
      <c r="Q37" s="631"/>
      <c r="R37" s="631"/>
      <c r="S37" s="631"/>
      <c r="T37" s="631"/>
      <c r="U37"/>
      <c r="W37" s="722"/>
      <c r="X37" s="722"/>
      <c r="Y37" s="722"/>
      <c r="Z37" s="722"/>
      <c r="AA37" s="722"/>
      <c r="AB37" s="722"/>
      <c r="AC37" s="722"/>
      <c r="AD37" s="722"/>
      <c r="AE37" s="722"/>
      <c r="AF37" s="722"/>
      <c r="AG37" s="722"/>
      <c r="AH37" s="722"/>
      <c r="AI37" s="722"/>
      <c r="AJ37" s="722"/>
      <c r="AK37" s="722"/>
      <c r="AL37" s="722"/>
      <c r="AM37" s="722"/>
      <c r="AN37" s="722"/>
    </row>
    <row r="38" spans="1:40" ht="17.25" customHeight="1" x14ac:dyDescent="0.25">
      <c r="A38"/>
      <c r="B38"/>
      <c r="C38" s="631"/>
      <c r="D38" s="631"/>
      <c r="E38" s="631"/>
      <c r="F38" s="631"/>
      <c r="G38" s="631"/>
      <c r="H38" s="631"/>
      <c r="I38" s="631"/>
      <c r="J38" s="631"/>
      <c r="K38" s="631"/>
      <c r="L38" s="631"/>
      <c r="M38" s="631"/>
      <c r="N38" s="631"/>
      <c r="O38" s="631"/>
      <c r="P38" s="631"/>
      <c r="Q38" s="631"/>
      <c r="R38" s="631"/>
      <c r="S38" s="631"/>
      <c r="T38" s="631"/>
      <c r="U38"/>
      <c r="W38" s="722"/>
      <c r="X38" s="722"/>
      <c r="Y38" s="722"/>
      <c r="Z38" s="722"/>
      <c r="AA38" s="722"/>
      <c r="AB38" s="722"/>
      <c r="AC38" s="722"/>
      <c r="AD38" s="722"/>
      <c r="AE38" s="722"/>
      <c r="AF38" s="722"/>
      <c r="AG38" s="722"/>
      <c r="AH38" s="722"/>
      <c r="AI38" s="722"/>
      <c r="AJ38" s="722"/>
      <c r="AK38" s="722"/>
      <c r="AL38" s="722"/>
      <c r="AM38" s="722"/>
      <c r="AN38" s="722"/>
    </row>
    <row r="39" spans="1:40" ht="17.25" customHeight="1" x14ac:dyDescent="0.25">
      <c r="A39"/>
      <c r="B39"/>
      <c r="C39" s="631"/>
      <c r="D39" s="631"/>
      <c r="E39" s="631"/>
      <c r="F39" s="631"/>
      <c r="G39" s="631"/>
      <c r="H39" s="631"/>
      <c r="I39" s="631"/>
      <c r="J39" s="631"/>
      <c r="K39" s="631"/>
      <c r="L39" s="631"/>
      <c r="M39" s="631"/>
      <c r="N39" s="631"/>
      <c r="O39" s="631"/>
      <c r="P39" s="631"/>
      <c r="Q39" s="631"/>
      <c r="R39" s="631"/>
      <c r="S39" s="631"/>
      <c r="T39" s="631"/>
      <c r="U39"/>
      <c r="W39" s="722"/>
      <c r="X39" s="722"/>
      <c r="Y39" s="722"/>
      <c r="Z39" s="722"/>
      <c r="AA39" s="722"/>
      <c r="AB39" s="722"/>
      <c r="AC39" s="722"/>
      <c r="AD39" s="722"/>
      <c r="AE39" s="722"/>
      <c r="AF39" s="722"/>
      <c r="AG39" s="722"/>
      <c r="AH39" s="722"/>
      <c r="AI39" s="722"/>
      <c r="AJ39" s="722"/>
      <c r="AK39" s="722"/>
      <c r="AL39" s="722"/>
      <c r="AM39" s="722"/>
      <c r="AN39" s="722"/>
    </row>
    <row r="40" spans="1:40" ht="17.25" customHeight="1" x14ac:dyDescent="0.25">
      <c r="A40"/>
      <c r="B40"/>
      <c r="C40" s="631"/>
      <c r="D40" s="631"/>
      <c r="E40" s="631"/>
      <c r="F40" s="631"/>
      <c r="G40" s="631"/>
      <c r="H40" s="631"/>
      <c r="I40" s="631"/>
      <c r="J40" s="631"/>
      <c r="K40" s="631"/>
      <c r="L40" s="631"/>
      <c r="M40" s="631"/>
      <c r="N40" s="631"/>
      <c r="O40" s="631"/>
      <c r="P40" s="631"/>
      <c r="Q40" s="631"/>
      <c r="R40" s="631"/>
      <c r="S40" s="631"/>
      <c r="T40" s="631"/>
      <c r="U40"/>
      <c r="W40" s="722"/>
      <c r="X40" s="722"/>
      <c r="Y40" s="722"/>
      <c r="Z40" s="722"/>
      <c r="AA40" s="722"/>
      <c r="AB40" s="722"/>
      <c r="AC40" s="722"/>
      <c r="AD40" s="722"/>
      <c r="AE40" s="722"/>
      <c r="AF40" s="722"/>
      <c r="AG40" s="722"/>
      <c r="AH40" s="722"/>
      <c r="AI40" s="722"/>
      <c r="AJ40" s="722"/>
      <c r="AK40" s="722"/>
      <c r="AL40" s="722"/>
      <c r="AM40" s="722"/>
      <c r="AN40" s="722"/>
    </row>
    <row r="41" spans="1:40" ht="17.25" customHeight="1" x14ac:dyDescent="0.25">
      <c r="A41"/>
      <c r="B41"/>
      <c r="C41" s="631"/>
      <c r="D41" s="631"/>
      <c r="E41" s="631"/>
      <c r="F41" s="631"/>
      <c r="G41" s="631"/>
      <c r="H41" s="631"/>
      <c r="I41" s="631"/>
      <c r="J41" s="631"/>
      <c r="K41" s="631"/>
      <c r="L41" s="631"/>
      <c r="M41" s="631"/>
      <c r="N41" s="631"/>
      <c r="O41" s="631"/>
      <c r="P41" s="631"/>
      <c r="Q41" s="631"/>
      <c r="R41" s="631"/>
      <c r="S41" s="631"/>
      <c r="T41" s="631"/>
      <c r="U41"/>
      <c r="W41" s="722"/>
      <c r="X41" s="722"/>
      <c r="Y41" s="722"/>
      <c r="Z41" s="722"/>
      <c r="AA41" s="722"/>
      <c r="AB41" s="722"/>
      <c r="AC41" s="722"/>
      <c r="AD41" s="722"/>
      <c r="AE41" s="722"/>
      <c r="AF41" s="722"/>
      <c r="AG41" s="722"/>
      <c r="AH41" s="722"/>
      <c r="AI41" s="722"/>
      <c r="AJ41" s="722"/>
      <c r="AK41" s="722"/>
      <c r="AL41" s="722"/>
      <c r="AM41" s="722"/>
      <c r="AN41" s="722"/>
    </row>
    <row r="42" spans="1:40" ht="17.25" customHeight="1" x14ac:dyDescent="0.25">
      <c r="A42"/>
      <c r="B42"/>
      <c r="C42" s="631"/>
      <c r="D42" s="631"/>
      <c r="E42" s="631"/>
      <c r="F42" s="631"/>
      <c r="G42" s="631"/>
      <c r="H42" s="631"/>
      <c r="I42" s="631"/>
      <c r="J42" s="631"/>
      <c r="K42" s="631"/>
      <c r="L42" s="631"/>
      <c r="M42" s="631"/>
      <c r="N42" s="631"/>
      <c r="O42" s="631"/>
      <c r="P42" s="631"/>
      <c r="Q42" s="631"/>
      <c r="R42" s="631"/>
      <c r="S42" s="631"/>
      <c r="T42" s="631"/>
      <c r="U42"/>
      <c r="W42" s="722"/>
      <c r="X42" s="722"/>
      <c r="Y42" s="722"/>
      <c r="Z42" s="722"/>
      <c r="AA42" s="722"/>
      <c r="AB42" s="722"/>
      <c r="AC42" s="722"/>
      <c r="AD42" s="722"/>
      <c r="AE42" s="722"/>
      <c r="AF42" s="722"/>
      <c r="AG42" s="722"/>
      <c r="AH42" s="722"/>
      <c r="AI42" s="722"/>
      <c r="AJ42" s="722"/>
      <c r="AK42" s="722"/>
      <c r="AL42" s="722"/>
      <c r="AM42" s="722"/>
      <c r="AN42" s="722"/>
    </row>
    <row r="43" spans="1:40" ht="17.25" customHeight="1" x14ac:dyDescent="0.25">
      <c r="A43"/>
      <c r="B43"/>
      <c r="C43" s="631"/>
      <c r="D43" s="631"/>
      <c r="E43" s="631"/>
      <c r="F43" s="631"/>
      <c r="G43" s="631"/>
      <c r="H43" s="631"/>
      <c r="I43" s="631"/>
      <c r="J43" s="631"/>
      <c r="K43" s="631"/>
      <c r="L43" s="631"/>
      <c r="M43" s="631"/>
      <c r="N43" s="631"/>
      <c r="O43" s="631"/>
      <c r="P43" s="631"/>
      <c r="Q43" s="631"/>
      <c r="R43" s="631"/>
      <c r="S43" s="631"/>
      <c r="T43" s="631"/>
      <c r="U43"/>
      <c r="W43" s="722"/>
      <c r="X43" s="722"/>
      <c r="Y43" s="722"/>
      <c r="Z43" s="722"/>
      <c r="AA43" s="722"/>
      <c r="AB43" s="722"/>
      <c r="AC43" s="722"/>
      <c r="AD43" s="722"/>
      <c r="AE43" s="722"/>
      <c r="AF43" s="722"/>
      <c r="AG43" s="722"/>
      <c r="AH43" s="722"/>
      <c r="AI43" s="722"/>
      <c r="AJ43" s="722"/>
      <c r="AK43" s="722"/>
      <c r="AL43" s="722"/>
      <c r="AM43" s="722"/>
      <c r="AN43" s="722"/>
    </row>
    <row r="44" spans="1:40" ht="17.25" customHeight="1" x14ac:dyDescent="0.25">
      <c r="A44"/>
      <c r="B44"/>
      <c r="C44" s="631"/>
      <c r="D44" s="631"/>
      <c r="E44" s="631"/>
      <c r="F44" s="631"/>
      <c r="G44" s="631"/>
      <c r="H44" s="631"/>
      <c r="I44" s="631"/>
      <c r="J44" s="631"/>
      <c r="K44" s="631"/>
      <c r="L44" s="631"/>
      <c r="M44" s="631"/>
      <c r="N44" s="631"/>
      <c r="O44" s="631"/>
      <c r="P44" s="631"/>
      <c r="Q44" s="631"/>
      <c r="R44" s="631"/>
      <c r="S44" s="631"/>
      <c r="T44" s="631"/>
      <c r="U44"/>
      <c r="W44" s="722"/>
      <c r="X44" s="722"/>
      <c r="Y44" s="722"/>
      <c r="Z44" s="722"/>
      <c r="AA44" s="722"/>
      <c r="AB44" s="722"/>
      <c r="AC44" s="722"/>
      <c r="AD44" s="722"/>
      <c r="AE44" s="722"/>
      <c r="AF44" s="722"/>
      <c r="AG44" s="722"/>
      <c r="AH44" s="722"/>
      <c r="AI44" s="722"/>
      <c r="AJ44" s="722"/>
      <c r="AK44" s="722"/>
      <c r="AL44" s="722"/>
      <c r="AM44" s="722"/>
      <c r="AN44" s="722"/>
    </row>
    <row r="45" spans="1:40" ht="17.25" customHeight="1" x14ac:dyDescent="0.25">
      <c r="A45"/>
      <c r="B45"/>
      <c r="C45" s="631"/>
      <c r="D45" s="631"/>
      <c r="E45" s="631"/>
      <c r="F45" s="631"/>
      <c r="G45" s="631"/>
      <c r="H45" s="631"/>
      <c r="I45" s="631"/>
      <c r="J45" s="631"/>
      <c r="K45" s="631"/>
      <c r="L45" s="631"/>
      <c r="M45" s="631"/>
      <c r="N45" s="631"/>
      <c r="O45" s="631"/>
      <c r="P45" s="631"/>
      <c r="Q45" s="631"/>
      <c r="R45" s="631"/>
      <c r="S45" s="631"/>
      <c r="T45" s="631"/>
      <c r="U45"/>
      <c r="W45" s="722"/>
      <c r="X45" s="722"/>
      <c r="Y45" s="722"/>
      <c r="Z45" s="722"/>
      <c r="AA45" s="722"/>
      <c r="AB45" s="722"/>
      <c r="AC45" s="722"/>
      <c r="AD45" s="722"/>
      <c r="AE45" s="722"/>
      <c r="AF45" s="722"/>
      <c r="AG45" s="722"/>
      <c r="AH45" s="722"/>
      <c r="AI45" s="722"/>
      <c r="AJ45" s="722"/>
      <c r="AK45" s="722"/>
      <c r="AL45" s="722"/>
      <c r="AM45" s="722"/>
      <c r="AN45" s="722"/>
    </row>
    <row r="46" spans="1:40" ht="17.25" customHeight="1" x14ac:dyDescent="0.25">
      <c r="A46"/>
      <c r="B46"/>
      <c r="C46" s="631"/>
      <c r="D46" s="631"/>
      <c r="E46" s="631"/>
      <c r="F46" s="631"/>
      <c r="G46" s="631"/>
      <c r="H46" s="631"/>
      <c r="I46" s="631"/>
      <c r="J46" s="631"/>
      <c r="K46" s="631"/>
      <c r="L46" s="631"/>
      <c r="M46" s="631"/>
      <c r="N46" s="631"/>
      <c r="O46" s="631"/>
      <c r="P46" s="631"/>
      <c r="Q46" s="631"/>
      <c r="R46" s="631"/>
      <c r="S46" s="631"/>
      <c r="T46" s="631"/>
      <c r="U46"/>
      <c r="W46" s="722"/>
      <c r="X46" s="722"/>
      <c r="Y46" s="722"/>
      <c r="Z46" s="722"/>
      <c r="AA46" s="722"/>
      <c r="AB46" s="722"/>
      <c r="AC46" s="722"/>
      <c r="AD46" s="722"/>
      <c r="AE46" s="722"/>
      <c r="AF46" s="722"/>
      <c r="AG46" s="722"/>
      <c r="AH46" s="722"/>
      <c r="AI46" s="722"/>
      <c r="AJ46" s="722"/>
      <c r="AK46" s="722"/>
      <c r="AL46" s="722"/>
      <c r="AM46" s="722"/>
      <c r="AN46" s="722"/>
    </row>
    <row r="47" spans="1:40" ht="17.25" customHeight="1" x14ac:dyDescent="0.25">
      <c r="A47"/>
      <c r="B47"/>
      <c r="C47" s="631"/>
      <c r="D47" s="631"/>
      <c r="E47" s="631"/>
      <c r="F47" s="631"/>
      <c r="G47" s="631"/>
      <c r="H47" s="631"/>
      <c r="I47" s="631"/>
      <c r="J47" s="631"/>
      <c r="K47" s="631"/>
      <c r="L47" s="631"/>
      <c r="M47" s="631"/>
      <c r="N47" s="631"/>
      <c r="O47" s="631"/>
      <c r="P47" s="631"/>
      <c r="Q47" s="631"/>
      <c r="R47" s="631"/>
      <c r="S47" s="631"/>
      <c r="T47" s="631"/>
      <c r="U47"/>
      <c r="W47" s="722"/>
      <c r="X47" s="722"/>
      <c r="Y47" s="722"/>
      <c r="Z47" s="722"/>
      <c r="AA47" s="722"/>
      <c r="AB47" s="722"/>
      <c r="AC47" s="722"/>
      <c r="AD47" s="722"/>
      <c r="AE47" s="722"/>
      <c r="AF47" s="722"/>
      <c r="AG47" s="722"/>
      <c r="AH47" s="722"/>
      <c r="AI47" s="722"/>
      <c r="AJ47" s="722"/>
      <c r="AK47" s="722"/>
      <c r="AL47" s="722"/>
      <c r="AM47" s="722"/>
      <c r="AN47" s="722"/>
    </row>
    <row r="48" spans="1:40" ht="17.25" customHeight="1" x14ac:dyDescent="0.25">
      <c r="A48"/>
      <c r="B48"/>
      <c r="C48" s="631"/>
      <c r="D48" s="631"/>
      <c r="E48" s="631"/>
      <c r="F48" s="631"/>
      <c r="G48" s="631"/>
      <c r="H48" s="631"/>
      <c r="I48" s="631"/>
      <c r="J48" s="631"/>
      <c r="K48" s="631"/>
      <c r="L48" s="631"/>
      <c r="M48" s="631"/>
      <c r="N48" s="631"/>
      <c r="O48" s="631"/>
      <c r="P48" s="631"/>
      <c r="Q48" s="631"/>
      <c r="R48" s="631"/>
      <c r="S48" s="631"/>
      <c r="T48" s="631"/>
      <c r="U48"/>
      <c r="W48" s="722"/>
      <c r="X48" s="722"/>
      <c r="Y48" s="722"/>
      <c r="Z48" s="722"/>
      <c r="AA48" s="722"/>
      <c r="AB48" s="722"/>
      <c r="AC48" s="722"/>
      <c r="AD48" s="722"/>
      <c r="AE48" s="722"/>
      <c r="AF48" s="722"/>
      <c r="AG48" s="722"/>
      <c r="AH48" s="722"/>
      <c r="AI48" s="722"/>
      <c r="AJ48" s="722"/>
      <c r="AK48" s="722"/>
      <c r="AL48" s="722"/>
      <c r="AM48" s="722"/>
      <c r="AN48" s="722"/>
    </row>
    <row r="49" spans="1:40" ht="17.25" customHeight="1" x14ac:dyDescent="0.25">
      <c r="A49"/>
      <c r="B49"/>
      <c r="C49" s="631"/>
      <c r="D49" s="631"/>
      <c r="E49" s="631"/>
      <c r="F49" s="631"/>
      <c r="G49" s="631"/>
      <c r="H49" s="631"/>
      <c r="I49" s="631"/>
      <c r="J49" s="631"/>
      <c r="K49" s="631"/>
      <c r="L49" s="631"/>
      <c r="M49" s="631"/>
      <c r="N49" s="631"/>
      <c r="O49" s="631"/>
      <c r="P49" s="631"/>
      <c r="Q49" s="631"/>
      <c r="R49" s="631"/>
      <c r="S49" s="631"/>
      <c r="T49" s="631"/>
      <c r="U49"/>
      <c r="W49" s="722"/>
      <c r="X49" s="722"/>
      <c r="Y49" s="722"/>
      <c r="Z49" s="722"/>
      <c r="AA49" s="722"/>
      <c r="AB49" s="722"/>
      <c r="AC49" s="722"/>
      <c r="AD49" s="722"/>
      <c r="AE49" s="722"/>
      <c r="AF49" s="722"/>
      <c r="AG49" s="722"/>
      <c r="AH49" s="722"/>
      <c r="AI49" s="722"/>
      <c r="AJ49" s="722"/>
      <c r="AK49" s="722"/>
      <c r="AL49" s="722"/>
      <c r="AM49" s="722"/>
      <c r="AN49" s="722"/>
    </row>
    <row r="50" spans="1:40" ht="17.25" customHeight="1" x14ac:dyDescent="0.25">
      <c r="B50"/>
      <c r="C50" s="631"/>
      <c r="D50" s="631"/>
      <c r="E50" s="631"/>
      <c r="F50" s="631"/>
      <c r="G50" s="631"/>
      <c r="H50" s="631"/>
      <c r="I50" s="631"/>
      <c r="J50" s="631"/>
      <c r="K50" s="631"/>
      <c r="L50" s="631"/>
      <c r="M50" s="631"/>
      <c r="N50" s="631"/>
      <c r="O50" s="631"/>
      <c r="P50" s="631"/>
      <c r="Q50" s="631"/>
      <c r="R50" s="631"/>
      <c r="S50" s="631"/>
      <c r="T50" s="631"/>
      <c r="W50" s="722"/>
      <c r="X50" s="722"/>
      <c r="Y50" s="722"/>
      <c r="Z50" s="722"/>
      <c r="AA50" s="722"/>
      <c r="AB50" s="722"/>
      <c r="AC50" s="722"/>
      <c r="AD50" s="722"/>
      <c r="AE50" s="722"/>
      <c r="AF50" s="722"/>
      <c r="AG50" s="722"/>
      <c r="AH50" s="722"/>
      <c r="AI50" s="722"/>
      <c r="AJ50" s="722"/>
      <c r="AK50" s="722"/>
      <c r="AL50" s="722"/>
      <c r="AM50" s="722"/>
      <c r="AN50" s="722"/>
    </row>
    <row r="51" spans="1:40" ht="17.25" customHeight="1" x14ac:dyDescent="0.25">
      <c r="B51"/>
      <c r="C51" s="631"/>
      <c r="D51" s="631"/>
      <c r="E51" s="631"/>
      <c r="F51" s="631"/>
      <c r="G51" s="631"/>
      <c r="H51" s="631"/>
      <c r="I51" s="631"/>
      <c r="J51" s="631"/>
      <c r="K51" s="631"/>
      <c r="L51" s="631"/>
      <c r="M51" s="631"/>
      <c r="N51" s="631"/>
      <c r="O51" s="631"/>
      <c r="P51" s="631"/>
      <c r="Q51" s="631"/>
      <c r="R51" s="631"/>
      <c r="S51" s="631"/>
      <c r="T51" s="631"/>
      <c r="W51" s="722"/>
      <c r="X51" s="722"/>
      <c r="Y51" s="722"/>
      <c r="Z51" s="722"/>
      <c r="AA51" s="722"/>
      <c r="AB51" s="722"/>
      <c r="AC51" s="722"/>
      <c r="AD51" s="722"/>
      <c r="AE51" s="722"/>
      <c r="AF51" s="722"/>
      <c r="AG51" s="722"/>
      <c r="AH51" s="722"/>
      <c r="AI51" s="722"/>
      <c r="AJ51" s="722"/>
      <c r="AK51" s="722"/>
      <c r="AL51" s="722"/>
      <c r="AM51" s="722"/>
      <c r="AN51" s="722"/>
    </row>
    <row r="52" spans="1:40" ht="17.25" customHeight="1" x14ac:dyDescent="0.25">
      <c r="B52"/>
      <c r="C52" s="631"/>
      <c r="D52" s="631"/>
      <c r="E52" s="631"/>
      <c r="F52" s="631"/>
      <c r="G52" s="631"/>
      <c r="H52" s="631"/>
      <c r="I52" s="631"/>
      <c r="J52" s="631"/>
      <c r="K52" s="631"/>
      <c r="L52" s="631"/>
      <c r="M52" s="631"/>
      <c r="N52" s="631"/>
      <c r="O52" s="631"/>
      <c r="P52" s="631"/>
      <c r="Q52" s="631"/>
      <c r="R52" s="631"/>
      <c r="S52" s="631"/>
      <c r="T52" s="631"/>
      <c r="W52" s="722"/>
      <c r="X52" s="722"/>
      <c r="Y52" s="722"/>
      <c r="Z52" s="722"/>
      <c r="AA52" s="722"/>
      <c r="AB52" s="722"/>
      <c r="AC52" s="722"/>
      <c r="AD52" s="722"/>
      <c r="AE52" s="722"/>
      <c r="AF52" s="722"/>
      <c r="AG52" s="722"/>
      <c r="AH52" s="722"/>
      <c r="AI52" s="722"/>
      <c r="AJ52" s="722"/>
      <c r="AK52" s="722"/>
      <c r="AL52" s="722"/>
      <c r="AM52" s="722"/>
      <c r="AN52" s="722"/>
    </row>
    <row r="53" spans="1:40" ht="17.25" customHeight="1" x14ac:dyDescent="0.25">
      <c r="B53"/>
      <c r="C53" s="631"/>
      <c r="D53" s="631"/>
      <c r="E53" s="631"/>
      <c r="F53" s="631"/>
      <c r="G53" s="631"/>
      <c r="H53" s="631"/>
      <c r="I53" s="631"/>
      <c r="J53" s="631"/>
      <c r="K53" s="631"/>
      <c r="L53" s="631"/>
      <c r="M53" s="631"/>
      <c r="N53" s="631"/>
      <c r="O53" s="631"/>
      <c r="P53" s="631"/>
      <c r="Q53" s="631"/>
      <c r="R53" s="631"/>
      <c r="S53" s="631"/>
      <c r="T53" s="631"/>
      <c r="W53" s="722"/>
      <c r="X53" s="722"/>
      <c r="Y53" s="722"/>
      <c r="Z53" s="722"/>
      <c r="AA53" s="722"/>
      <c r="AB53" s="722"/>
      <c r="AC53" s="722"/>
      <c r="AD53" s="722"/>
      <c r="AE53" s="722"/>
      <c r="AF53" s="722"/>
      <c r="AG53" s="722"/>
      <c r="AH53" s="722"/>
      <c r="AI53" s="722"/>
      <c r="AJ53" s="722"/>
      <c r="AK53" s="722"/>
      <c r="AL53" s="722"/>
      <c r="AM53" s="722"/>
      <c r="AN53" s="722"/>
    </row>
    <row r="54" spans="1:40" ht="17.25" customHeight="1" x14ac:dyDescent="0.25">
      <c r="B54"/>
      <c r="C54" s="631"/>
      <c r="D54" s="631"/>
      <c r="E54" s="631"/>
      <c r="F54" s="631"/>
      <c r="G54" s="631"/>
      <c r="H54" s="631"/>
      <c r="I54" s="631"/>
      <c r="J54" s="631"/>
      <c r="K54" s="631"/>
      <c r="L54" s="631"/>
      <c r="M54" s="631"/>
      <c r="N54" s="631"/>
      <c r="O54" s="631"/>
      <c r="P54" s="631"/>
      <c r="Q54" s="631"/>
      <c r="R54" s="631"/>
      <c r="S54" s="631"/>
      <c r="T54" s="631"/>
      <c r="W54" s="722"/>
      <c r="X54" s="722"/>
      <c r="Y54" s="722"/>
      <c r="Z54" s="722"/>
      <c r="AA54" s="722"/>
      <c r="AB54" s="722"/>
      <c r="AC54" s="722"/>
      <c r="AD54" s="722"/>
      <c r="AE54" s="722"/>
      <c r="AF54" s="722"/>
      <c r="AG54" s="722"/>
      <c r="AH54" s="722"/>
      <c r="AI54" s="722"/>
      <c r="AJ54" s="722"/>
      <c r="AK54" s="722"/>
      <c r="AL54" s="722"/>
      <c r="AM54" s="722"/>
      <c r="AN54" s="722"/>
    </row>
    <row r="55" spans="1:40" ht="17.25" customHeight="1" x14ac:dyDescent="0.25">
      <c r="B55"/>
      <c r="C55" s="631"/>
      <c r="D55" s="631"/>
      <c r="E55" s="631"/>
      <c r="F55" s="631"/>
      <c r="G55" s="631"/>
      <c r="H55" s="631"/>
      <c r="I55" s="631"/>
      <c r="J55" s="631"/>
      <c r="K55" s="631"/>
      <c r="L55" s="631"/>
      <c r="M55" s="631"/>
      <c r="N55" s="631"/>
      <c r="O55" s="631"/>
      <c r="P55" s="631"/>
      <c r="Q55" s="631"/>
      <c r="R55" s="631"/>
      <c r="S55" s="631"/>
      <c r="T55" s="631"/>
      <c r="W55" s="722"/>
      <c r="X55" s="722"/>
      <c r="Y55" s="722"/>
      <c r="Z55" s="722"/>
      <c r="AA55" s="722"/>
      <c r="AB55" s="722"/>
      <c r="AC55" s="722"/>
      <c r="AD55" s="722"/>
      <c r="AE55" s="722"/>
      <c r="AF55" s="722"/>
      <c r="AG55" s="722"/>
      <c r="AH55" s="722"/>
      <c r="AI55" s="722"/>
      <c r="AJ55" s="722"/>
      <c r="AK55" s="722"/>
      <c r="AL55" s="722"/>
      <c r="AM55" s="722"/>
      <c r="AN55" s="722"/>
    </row>
    <row r="56" spans="1:40" ht="17.25" customHeight="1" x14ac:dyDescent="0.25">
      <c r="B56"/>
      <c r="C56" s="631"/>
      <c r="D56" s="631"/>
      <c r="E56" s="631"/>
      <c r="F56" s="631"/>
      <c r="G56" s="631"/>
      <c r="H56" s="631"/>
      <c r="I56" s="631"/>
      <c r="J56" s="631"/>
      <c r="K56" s="631"/>
      <c r="L56" s="631"/>
      <c r="M56" s="631"/>
      <c r="N56" s="631"/>
      <c r="O56" s="631"/>
      <c r="P56" s="631"/>
      <c r="Q56" s="631"/>
      <c r="R56" s="631"/>
      <c r="S56" s="631"/>
      <c r="T56" s="631"/>
      <c r="W56" s="722"/>
      <c r="X56" s="722"/>
      <c r="Y56" s="722"/>
      <c r="Z56" s="722"/>
      <c r="AA56" s="722"/>
      <c r="AB56" s="722"/>
      <c r="AC56" s="722"/>
      <c r="AD56" s="722"/>
      <c r="AE56" s="722"/>
      <c r="AF56" s="722"/>
      <c r="AG56" s="722"/>
      <c r="AH56" s="722"/>
      <c r="AI56" s="722"/>
      <c r="AJ56" s="722"/>
      <c r="AK56" s="722"/>
      <c r="AL56" s="722"/>
      <c r="AM56" s="722"/>
      <c r="AN56" s="722"/>
    </row>
    <row r="57" spans="1:40" ht="17.25" customHeight="1" x14ac:dyDescent="0.25">
      <c r="B57"/>
      <c r="C57" s="631"/>
      <c r="D57" s="631"/>
      <c r="E57" s="631"/>
      <c r="F57" s="631"/>
      <c r="G57" s="631"/>
      <c r="H57" s="631"/>
      <c r="I57" s="631"/>
      <c r="J57" s="631"/>
      <c r="K57" s="631"/>
      <c r="L57" s="631"/>
      <c r="M57" s="631"/>
      <c r="N57" s="631"/>
      <c r="O57" s="631"/>
      <c r="P57" s="631"/>
      <c r="Q57" s="631"/>
      <c r="R57" s="631"/>
      <c r="S57" s="631"/>
      <c r="T57" s="631"/>
      <c r="W57" s="722"/>
      <c r="X57" s="722"/>
      <c r="Y57" s="722"/>
      <c r="Z57" s="722"/>
      <c r="AA57" s="722"/>
      <c r="AB57" s="722"/>
      <c r="AC57" s="722"/>
      <c r="AD57" s="722"/>
      <c r="AE57" s="722"/>
      <c r="AF57" s="722"/>
      <c r="AG57" s="722"/>
      <c r="AH57" s="722"/>
      <c r="AI57" s="722"/>
      <c r="AJ57" s="722"/>
      <c r="AK57" s="722"/>
      <c r="AL57" s="722"/>
      <c r="AM57" s="722"/>
      <c r="AN57" s="722"/>
    </row>
    <row r="58" spans="1:40" ht="17.25" customHeight="1" x14ac:dyDescent="0.25">
      <c r="B58"/>
      <c r="C58" s="631"/>
      <c r="D58" s="631"/>
      <c r="E58" s="631"/>
      <c r="F58" s="631"/>
      <c r="G58" s="631"/>
      <c r="H58" s="631"/>
      <c r="I58" s="631"/>
      <c r="J58" s="631"/>
      <c r="K58" s="631"/>
      <c r="L58" s="631"/>
      <c r="M58" s="631"/>
      <c r="N58" s="631"/>
      <c r="O58" s="631"/>
      <c r="P58" s="631"/>
      <c r="Q58" s="631"/>
      <c r="R58" s="631"/>
      <c r="S58" s="631"/>
      <c r="T58" s="631"/>
      <c r="W58" s="722"/>
      <c r="X58" s="722"/>
      <c r="Y58" s="722"/>
      <c r="Z58" s="722"/>
      <c r="AA58" s="722"/>
      <c r="AB58" s="722"/>
      <c r="AC58" s="722"/>
      <c r="AD58" s="722"/>
      <c r="AE58" s="722"/>
      <c r="AF58" s="722"/>
      <c r="AG58" s="722"/>
      <c r="AH58" s="722"/>
      <c r="AI58" s="722"/>
      <c r="AJ58" s="722"/>
      <c r="AK58" s="722"/>
      <c r="AL58" s="722"/>
      <c r="AM58" s="722"/>
      <c r="AN58" s="722"/>
    </row>
    <row r="59" spans="1:40" ht="17.25" customHeight="1" x14ac:dyDescent="0.25">
      <c r="B59"/>
      <c r="C59" s="631"/>
      <c r="D59" s="631"/>
      <c r="E59" s="631"/>
      <c r="F59" s="631"/>
      <c r="G59" s="631"/>
      <c r="H59" s="631"/>
      <c r="I59" s="631"/>
      <c r="J59" s="631"/>
      <c r="K59" s="631"/>
      <c r="L59" s="631"/>
      <c r="M59" s="631"/>
      <c r="N59" s="631"/>
      <c r="O59" s="631"/>
      <c r="P59" s="631"/>
      <c r="Q59" s="631"/>
      <c r="R59" s="631"/>
      <c r="S59" s="631"/>
      <c r="T59" s="631"/>
    </row>
    <row r="60" spans="1:40" ht="17.25" customHeight="1" x14ac:dyDescent="0.25">
      <c r="B60"/>
      <c r="C60" s="631"/>
      <c r="D60" s="631"/>
      <c r="E60" s="631"/>
      <c r="F60" s="631"/>
      <c r="G60" s="631"/>
      <c r="H60" s="631"/>
      <c r="I60" s="631"/>
      <c r="J60" s="631"/>
      <c r="K60" s="631"/>
      <c r="L60" s="631"/>
      <c r="M60" s="631"/>
      <c r="N60" s="631"/>
      <c r="O60" s="631"/>
      <c r="P60" s="631"/>
      <c r="Q60" s="631"/>
      <c r="R60" s="631"/>
      <c r="S60" s="631"/>
      <c r="T60" s="631"/>
    </row>
    <row r="61" spans="1:40" ht="17.25" customHeight="1" x14ac:dyDescent="0.25">
      <c r="B61"/>
      <c r="C61" s="631"/>
      <c r="D61" s="631"/>
      <c r="E61" s="631"/>
      <c r="F61" s="631"/>
      <c r="G61" s="631"/>
      <c r="H61" s="631"/>
      <c r="I61" s="631"/>
      <c r="J61" s="631"/>
      <c r="K61" s="631"/>
      <c r="L61" s="631"/>
      <c r="M61" s="631"/>
      <c r="N61" s="631"/>
      <c r="O61" s="631"/>
      <c r="P61" s="631"/>
      <c r="Q61" s="631"/>
      <c r="R61" s="631"/>
      <c r="S61" s="631"/>
      <c r="T61" s="631"/>
    </row>
    <row r="62" spans="1:40" ht="17.25" customHeight="1" x14ac:dyDescent="0.25">
      <c r="B62"/>
      <c r="C62" s="631"/>
      <c r="D62" s="631"/>
      <c r="E62" s="631"/>
      <c r="F62" s="631"/>
      <c r="G62" s="631"/>
      <c r="H62" s="631"/>
      <c r="I62" s="631"/>
      <c r="J62" s="631"/>
      <c r="K62" s="631"/>
      <c r="L62" s="631"/>
      <c r="M62" s="631"/>
      <c r="N62" s="631"/>
      <c r="O62" s="631"/>
      <c r="P62" s="631"/>
      <c r="Q62" s="631"/>
      <c r="R62" s="631"/>
      <c r="S62" s="631"/>
      <c r="T62" s="631"/>
    </row>
    <row r="63" spans="1:40" ht="17.25" customHeight="1" x14ac:dyDescent="0.25">
      <c r="B63"/>
      <c r="C63" s="631"/>
      <c r="D63" s="631"/>
      <c r="E63" s="631"/>
      <c r="F63" s="631"/>
      <c r="G63" s="631"/>
      <c r="H63" s="631"/>
      <c r="I63" s="631"/>
      <c r="J63" s="631"/>
      <c r="K63" s="631"/>
      <c r="L63" s="631"/>
      <c r="M63" s="631"/>
      <c r="N63" s="631"/>
      <c r="O63" s="631"/>
      <c r="P63" s="631"/>
      <c r="Q63" s="631"/>
      <c r="R63" s="631"/>
      <c r="T63" s="631"/>
    </row>
    <row r="64" spans="1:40" ht="17.25" customHeight="1" x14ac:dyDescent="0.25">
      <c r="B64"/>
      <c r="C64" s="631"/>
      <c r="D64" s="631"/>
      <c r="E64" s="631"/>
      <c r="F64" s="631"/>
      <c r="G64" s="631"/>
      <c r="H64" s="631"/>
      <c r="I64" s="631"/>
      <c r="J64" s="631"/>
      <c r="K64" s="631"/>
      <c r="L64" s="631"/>
      <c r="M64" s="631"/>
      <c r="N64" s="631"/>
      <c r="O64" s="631"/>
      <c r="P64" s="631"/>
      <c r="Q64" s="631"/>
      <c r="R64" s="631"/>
      <c r="T64" s="631"/>
    </row>
    <row r="65" spans="2:20" ht="17.25" customHeight="1" x14ac:dyDescent="0.25">
      <c r="B65"/>
      <c r="C65" s="631"/>
      <c r="D65" s="631"/>
      <c r="E65" s="631"/>
      <c r="F65" s="631"/>
      <c r="G65" s="631"/>
      <c r="H65" s="631"/>
      <c r="I65" s="631"/>
      <c r="J65" s="631"/>
      <c r="K65" s="631"/>
      <c r="L65" s="631"/>
      <c r="M65" s="631"/>
      <c r="N65" s="631"/>
      <c r="O65" s="631"/>
      <c r="P65" s="631"/>
      <c r="Q65" s="631"/>
      <c r="R65" s="631"/>
      <c r="T65" s="631"/>
    </row>
    <row r="66" spans="2:20" ht="17.25" customHeight="1" x14ac:dyDescent="0.25">
      <c r="B66"/>
      <c r="C66" s="631"/>
      <c r="D66" s="631"/>
      <c r="E66" s="631"/>
      <c r="F66" s="631"/>
      <c r="G66" s="631"/>
      <c r="H66" s="631"/>
      <c r="I66" s="631"/>
      <c r="J66" s="631"/>
      <c r="K66" s="631"/>
      <c r="L66" s="631"/>
      <c r="M66" s="631"/>
      <c r="N66" s="631"/>
      <c r="O66" s="631"/>
      <c r="P66" s="631"/>
      <c r="Q66" s="631"/>
      <c r="R66" s="631"/>
      <c r="T66" s="631"/>
    </row>
    <row r="67" spans="2:20" ht="17.25" customHeight="1" x14ac:dyDescent="0.25">
      <c r="B67"/>
      <c r="C67" s="631"/>
      <c r="D67" s="631"/>
      <c r="E67" s="631"/>
      <c r="F67" s="631"/>
      <c r="G67" s="631"/>
      <c r="H67" s="631"/>
      <c r="I67" s="631"/>
      <c r="J67" s="631"/>
      <c r="K67" s="631"/>
      <c r="L67" s="631"/>
      <c r="M67" s="631"/>
      <c r="N67" s="631"/>
      <c r="O67" s="631"/>
      <c r="P67" s="631"/>
      <c r="Q67" s="631"/>
      <c r="R67" s="631"/>
      <c r="T67" s="631"/>
    </row>
    <row r="68" spans="2:20" ht="17.25" customHeight="1" x14ac:dyDescent="0.25">
      <c r="B68"/>
      <c r="C68" s="631"/>
      <c r="D68" s="631"/>
      <c r="E68" s="631"/>
      <c r="F68" s="631"/>
      <c r="G68" s="631"/>
      <c r="H68" s="631"/>
      <c r="I68" s="631"/>
      <c r="J68" s="631"/>
      <c r="K68" s="631"/>
      <c r="L68" s="631"/>
      <c r="M68" s="631"/>
      <c r="N68" s="631"/>
      <c r="O68" s="631"/>
      <c r="P68" s="631"/>
      <c r="Q68" s="631"/>
      <c r="R68" s="631"/>
      <c r="T68" s="631"/>
    </row>
    <row r="69" spans="2:20" ht="17.25" customHeight="1" x14ac:dyDescent="0.25">
      <c r="B69"/>
      <c r="C69" s="631"/>
      <c r="D69" s="631"/>
      <c r="E69" s="631"/>
      <c r="F69" s="631"/>
      <c r="G69" s="631"/>
      <c r="H69" s="631"/>
      <c r="I69" s="631"/>
      <c r="J69" s="631"/>
      <c r="K69" s="631"/>
      <c r="L69" s="631"/>
      <c r="M69" s="631"/>
      <c r="N69" s="631"/>
      <c r="O69" s="631"/>
      <c r="P69" s="631"/>
      <c r="Q69" s="631"/>
      <c r="R69" s="631"/>
      <c r="T69" s="631"/>
    </row>
    <row r="70" spans="2:20" ht="17.25" customHeight="1" x14ac:dyDescent="0.25">
      <c r="B70"/>
      <c r="C70" s="631"/>
      <c r="D70" s="631"/>
      <c r="E70" s="631"/>
      <c r="F70" s="631"/>
      <c r="G70" s="631"/>
      <c r="H70" s="631"/>
      <c r="I70" s="631"/>
      <c r="J70" s="631"/>
      <c r="K70" s="631"/>
      <c r="L70" s="631"/>
      <c r="M70" s="631"/>
      <c r="N70" s="631"/>
      <c r="O70" s="631"/>
      <c r="P70" s="631"/>
      <c r="Q70" s="631"/>
      <c r="R70" s="631"/>
      <c r="T70" s="631"/>
    </row>
    <row r="71" spans="2:20" ht="17.25" customHeight="1" x14ac:dyDescent="0.25">
      <c r="B71"/>
      <c r="C71" s="631"/>
      <c r="D71" s="631"/>
      <c r="E71" s="631"/>
      <c r="F71" s="631"/>
      <c r="G71" s="631"/>
      <c r="H71" s="631"/>
      <c r="I71" s="631"/>
      <c r="J71" s="631"/>
      <c r="K71" s="631"/>
      <c r="L71" s="631"/>
      <c r="M71" s="631"/>
      <c r="N71" s="631"/>
      <c r="O71" s="631"/>
      <c r="P71" s="631"/>
      <c r="Q71" s="631"/>
      <c r="R71" s="631"/>
      <c r="T71" s="631"/>
    </row>
    <row r="72" spans="2:20" ht="17.25" customHeight="1" x14ac:dyDescent="0.25">
      <c r="B72"/>
      <c r="C72" s="631"/>
      <c r="D72" s="631"/>
      <c r="E72" s="631"/>
      <c r="F72" s="631"/>
      <c r="G72" s="631"/>
      <c r="H72" s="631"/>
      <c r="I72" s="631"/>
      <c r="J72" s="631"/>
      <c r="K72" s="631"/>
      <c r="L72" s="631"/>
      <c r="M72" s="631"/>
      <c r="N72" s="631"/>
      <c r="O72" s="631"/>
      <c r="P72" s="631"/>
      <c r="Q72" s="631"/>
      <c r="R72" s="631"/>
      <c r="T72" s="631"/>
    </row>
    <row r="73" spans="2:20" ht="17.25" customHeight="1" x14ac:dyDescent="0.25">
      <c r="B73"/>
      <c r="C73" s="631"/>
      <c r="D73" s="631"/>
      <c r="E73" s="631"/>
      <c r="F73" s="631"/>
      <c r="G73" s="631"/>
      <c r="H73" s="631"/>
      <c r="I73" s="631"/>
      <c r="J73" s="631"/>
      <c r="K73" s="631"/>
      <c r="L73" s="631"/>
      <c r="M73" s="631"/>
      <c r="N73" s="631"/>
      <c r="O73" s="631"/>
      <c r="P73" s="631"/>
      <c r="Q73" s="631"/>
      <c r="R73" s="631"/>
      <c r="T73" s="631"/>
    </row>
    <row r="74" spans="2:20" ht="17.25" customHeight="1" x14ac:dyDescent="0.25">
      <c r="B74"/>
      <c r="C74" s="631"/>
      <c r="D74" s="631"/>
      <c r="E74" s="631"/>
      <c r="F74" s="631"/>
      <c r="G74" s="631"/>
      <c r="H74" s="631"/>
      <c r="I74" s="631"/>
      <c r="J74" s="631"/>
      <c r="K74" s="631"/>
      <c r="L74" s="631"/>
      <c r="M74" s="631"/>
      <c r="N74" s="631"/>
      <c r="O74" s="631"/>
      <c r="P74" s="631"/>
      <c r="Q74" s="631"/>
      <c r="R74" s="631"/>
      <c r="T74" s="631"/>
    </row>
    <row r="75" spans="2:20" ht="17.25" customHeight="1" x14ac:dyDescent="0.25">
      <c r="B75"/>
      <c r="C75" s="631"/>
      <c r="D75" s="631"/>
      <c r="E75" s="631"/>
      <c r="F75" s="631"/>
      <c r="G75" s="631"/>
      <c r="H75" s="631"/>
      <c r="I75" s="631"/>
      <c r="J75" s="631"/>
      <c r="K75" s="631"/>
      <c r="L75" s="631"/>
      <c r="M75" s="631"/>
      <c r="N75" s="631"/>
      <c r="O75" s="631"/>
      <c r="P75" s="631"/>
      <c r="Q75" s="631"/>
      <c r="R75" s="631"/>
      <c r="T75" s="631"/>
    </row>
    <row r="76" spans="2:20" ht="17.25" customHeight="1" x14ac:dyDescent="0.25">
      <c r="B76"/>
      <c r="C76" s="631"/>
      <c r="D76" s="631"/>
      <c r="E76" s="631"/>
      <c r="F76" s="631"/>
      <c r="G76" s="631"/>
      <c r="H76" s="631"/>
      <c r="I76" s="631"/>
      <c r="J76" s="631"/>
      <c r="K76" s="631"/>
      <c r="L76" s="631"/>
      <c r="M76" s="631"/>
      <c r="N76" s="631"/>
      <c r="O76" s="631"/>
      <c r="P76" s="631"/>
      <c r="Q76" s="631"/>
      <c r="R76" s="631"/>
      <c r="T76" s="631"/>
    </row>
    <row r="77" spans="2:20" ht="17.25" customHeight="1" x14ac:dyDescent="0.25">
      <c r="B77"/>
      <c r="C77" s="631"/>
      <c r="D77" s="631"/>
      <c r="E77" s="631"/>
      <c r="F77" s="631"/>
      <c r="G77" s="631"/>
      <c r="H77" s="631"/>
      <c r="I77" s="631"/>
      <c r="J77" s="631"/>
      <c r="K77" s="631"/>
      <c r="L77" s="631"/>
      <c r="M77" s="631"/>
      <c r="N77" s="631"/>
      <c r="O77" s="631"/>
      <c r="P77" s="631"/>
      <c r="Q77" s="631"/>
      <c r="R77" s="631"/>
      <c r="T77" s="631"/>
    </row>
    <row r="78" spans="2:20" ht="17.25" customHeight="1" x14ac:dyDescent="0.25">
      <c r="B78"/>
      <c r="C78" s="631"/>
      <c r="D78" s="631"/>
      <c r="E78" s="631"/>
      <c r="F78" s="631"/>
      <c r="G78" s="631"/>
      <c r="H78" s="631"/>
      <c r="I78" s="631"/>
      <c r="J78" s="631"/>
      <c r="K78" s="631"/>
      <c r="L78" s="631"/>
      <c r="M78" s="631"/>
      <c r="N78" s="631"/>
      <c r="O78" s="631"/>
      <c r="P78" s="631"/>
      <c r="Q78" s="631"/>
      <c r="R78" s="631"/>
      <c r="T78" s="631"/>
    </row>
    <row r="79" spans="2:20" ht="17.25" customHeight="1" x14ac:dyDescent="0.25">
      <c r="B79"/>
      <c r="C79" s="631"/>
      <c r="D79" s="631"/>
      <c r="E79" s="631"/>
      <c r="F79" s="631"/>
      <c r="G79" s="631"/>
      <c r="H79" s="631"/>
      <c r="I79" s="631"/>
      <c r="J79" s="631"/>
      <c r="K79" s="631"/>
      <c r="L79" s="631"/>
      <c r="M79" s="631"/>
      <c r="N79" s="631"/>
      <c r="O79" s="631"/>
      <c r="P79" s="631"/>
      <c r="Q79" s="631"/>
      <c r="R79" s="631"/>
      <c r="T79" s="631"/>
    </row>
    <row r="80" spans="2:20" ht="17.25" customHeight="1" x14ac:dyDescent="0.25">
      <c r="B80"/>
      <c r="C80" s="631"/>
      <c r="D80" s="631"/>
      <c r="E80" s="631"/>
      <c r="F80" s="631"/>
      <c r="G80" s="631"/>
      <c r="H80" s="631"/>
      <c r="I80" s="631"/>
      <c r="J80" s="631"/>
      <c r="K80" s="631"/>
      <c r="L80" s="631"/>
      <c r="M80" s="631"/>
      <c r="N80" s="631"/>
      <c r="O80" s="631"/>
      <c r="P80" s="631"/>
      <c r="Q80" s="631"/>
      <c r="R80" s="631"/>
      <c r="T80" s="631"/>
    </row>
    <row r="81" spans="2:20" ht="17.25" customHeight="1" x14ac:dyDescent="0.25">
      <c r="B81"/>
      <c r="C81" s="631"/>
      <c r="D81" s="631"/>
      <c r="E81" s="631"/>
      <c r="F81" s="631"/>
      <c r="G81" s="631"/>
      <c r="H81" s="631"/>
      <c r="I81" s="631"/>
      <c r="J81" s="631"/>
      <c r="K81" s="631"/>
      <c r="L81" s="631"/>
      <c r="M81" s="631"/>
      <c r="N81" s="631"/>
      <c r="O81" s="631"/>
      <c r="P81" s="631"/>
      <c r="Q81" s="631"/>
      <c r="R81" s="631"/>
      <c r="T81" s="631"/>
    </row>
    <row r="82" spans="2:20" ht="17.25" customHeight="1" x14ac:dyDescent="0.25">
      <c r="B82"/>
      <c r="C82" s="631"/>
      <c r="D82" s="631"/>
      <c r="E82" s="631"/>
      <c r="F82" s="631"/>
      <c r="G82" s="631"/>
      <c r="H82" s="631"/>
      <c r="I82" s="631"/>
      <c r="J82" s="631"/>
      <c r="K82" s="631"/>
      <c r="L82" s="631"/>
      <c r="M82" s="631"/>
      <c r="N82" s="631"/>
      <c r="O82" s="631"/>
      <c r="P82" s="631"/>
      <c r="Q82" s="631"/>
      <c r="R82" s="631"/>
      <c r="T82" s="631"/>
    </row>
    <row r="83" spans="2:20" ht="17.25" customHeight="1" x14ac:dyDescent="0.25">
      <c r="B83"/>
      <c r="C83" s="631"/>
      <c r="D83" s="631"/>
      <c r="E83" s="631"/>
      <c r="F83" s="631"/>
      <c r="G83" s="631"/>
      <c r="H83" s="631"/>
      <c r="I83" s="631"/>
      <c r="J83" s="631"/>
      <c r="K83" s="631"/>
      <c r="L83" s="631"/>
      <c r="M83" s="631"/>
      <c r="N83" s="631"/>
      <c r="O83" s="631"/>
      <c r="P83" s="631"/>
      <c r="Q83" s="631"/>
      <c r="R83" s="631"/>
      <c r="T83" s="631"/>
    </row>
    <row r="84" spans="2:20" ht="17.25" customHeight="1" x14ac:dyDescent="0.25">
      <c r="B84"/>
      <c r="C84" s="631"/>
      <c r="D84" s="631"/>
      <c r="E84" s="631"/>
      <c r="F84" s="631"/>
      <c r="G84" s="631"/>
      <c r="H84" s="631"/>
      <c r="I84" s="631"/>
      <c r="J84" s="631"/>
      <c r="K84" s="631"/>
      <c r="L84" s="631"/>
      <c r="M84" s="631"/>
      <c r="N84" s="631"/>
      <c r="O84" s="631"/>
      <c r="P84" s="631"/>
      <c r="Q84" s="631"/>
      <c r="R84" s="631"/>
      <c r="T84" s="631"/>
    </row>
    <row r="85" spans="2:20" ht="17.25" customHeight="1" x14ac:dyDescent="0.25">
      <c r="B85"/>
      <c r="C85" s="631"/>
      <c r="D85" s="631"/>
      <c r="E85" s="631"/>
      <c r="F85" s="631"/>
      <c r="G85" s="631"/>
      <c r="H85" s="631"/>
      <c r="I85" s="631"/>
      <c r="J85" s="631"/>
      <c r="K85" s="631"/>
      <c r="L85" s="631"/>
      <c r="M85" s="631"/>
      <c r="N85" s="631"/>
      <c r="O85" s="631"/>
      <c r="P85" s="631"/>
      <c r="Q85" s="631"/>
      <c r="R85" s="631"/>
      <c r="T85" s="631"/>
    </row>
  </sheetData>
  <mergeCells count="3">
    <mergeCell ref="B2:T2"/>
    <mergeCell ref="B3:T3"/>
    <mergeCell ref="B4:T4"/>
  </mergeCells>
  <hyperlinks>
    <hyperlink ref="U3" location="'Indice Total'!A76" display="Volver" xr:uid="{00000000-0004-0000-4000-000000000000}"/>
  </hyperlinks>
  <pageMargins left="0.7" right="0.7" top="0.75" bottom="0.75" header="0.3" footer="0.3"/>
  <pageSetup paperSize="14" scale="61"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theme="0" tint="-0.499984740745262"/>
    <pageSetUpPr fitToPage="1"/>
  </sheetPr>
  <dimension ref="B1:M38"/>
  <sheetViews>
    <sheetView showGridLines="0" zoomScale="90" zoomScaleNormal="90" workbookViewId="0"/>
  </sheetViews>
  <sheetFormatPr baseColWidth="10" defaultColWidth="11.42578125" defaultRowHeight="15" x14ac:dyDescent="0.2"/>
  <cols>
    <col min="1" max="1" width="23.7109375" style="679" customWidth="1"/>
    <col min="2" max="2" width="24.5703125" style="679" customWidth="1"/>
    <col min="3" max="5" width="18.7109375" style="679" customWidth="1"/>
    <col min="6" max="6" width="16" style="679" bestFit="1" customWidth="1"/>
    <col min="7" max="7" width="16.140625" style="679" bestFit="1" customWidth="1"/>
    <col min="8" max="8" width="13.42578125" style="679" customWidth="1"/>
    <col min="9" max="9" width="13.140625" style="679" customWidth="1"/>
    <col min="10" max="10" width="12.85546875" style="679" bestFit="1" customWidth="1"/>
    <col min="11" max="14" width="11.42578125" style="679"/>
    <col min="15" max="16" width="16" style="679" bestFit="1" customWidth="1"/>
    <col min="17" max="17" width="17.42578125" style="679" customWidth="1"/>
    <col min="18" max="18" width="17.7109375" style="679" customWidth="1"/>
    <col min="19" max="16384" width="11.42578125" style="679"/>
  </cols>
  <sheetData>
    <row r="1" spans="2:13" ht="42.95" customHeight="1" x14ac:dyDescent="0.2">
      <c r="F1" s="1"/>
    </row>
    <row r="2" spans="2:13" ht="18" x14ac:dyDescent="0.25">
      <c r="B2" s="1895" t="s">
        <v>1222</v>
      </c>
      <c r="C2" s="1900"/>
      <c r="D2" s="1900"/>
      <c r="E2" s="1900"/>
      <c r="F2" s="1" t="s">
        <v>16</v>
      </c>
      <c r="G2" s="723"/>
      <c r="H2" s="723"/>
      <c r="I2" s="723"/>
    </row>
    <row r="3" spans="2:13" ht="36" customHeight="1" x14ac:dyDescent="0.2">
      <c r="B3" s="1901" t="s">
        <v>1223</v>
      </c>
      <c r="C3" s="1901"/>
      <c r="D3" s="1901"/>
      <c r="E3" s="1901"/>
      <c r="G3" s="724"/>
      <c r="H3" s="724"/>
      <c r="I3" s="724"/>
    </row>
    <row r="4" spans="2:13" ht="18" customHeight="1" thickBot="1" x14ac:dyDescent="0.3">
      <c r="B4" s="1893">
        <v>2020</v>
      </c>
      <c r="C4" s="1893"/>
      <c r="D4" s="1893"/>
      <c r="E4" s="1893"/>
      <c r="G4" s="723"/>
      <c r="H4" s="723"/>
      <c r="I4" s="723"/>
    </row>
    <row r="5" spans="2:13" ht="14.25" customHeight="1" x14ac:dyDescent="0.2">
      <c r="B5" s="708"/>
      <c r="C5" s="708"/>
      <c r="D5" s="708"/>
      <c r="E5" s="708"/>
      <c r="G5" s="724"/>
      <c r="H5" s="724"/>
      <c r="I5" s="724"/>
    </row>
    <row r="6" spans="2:13" ht="26.25" customHeight="1" x14ac:dyDescent="0.25">
      <c r="B6" s="697" t="s">
        <v>190</v>
      </c>
      <c r="C6" s="725" t="s">
        <v>1</v>
      </c>
      <c r="D6" s="725" t="s">
        <v>2</v>
      </c>
      <c r="E6" s="726" t="s">
        <v>0</v>
      </c>
      <c r="F6"/>
      <c r="G6"/>
      <c r="H6"/>
      <c r="I6"/>
      <c r="J6"/>
      <c r="K6"/>
      <c r="L6"/>
      <c r="M6"/>
    </row>
    <row r="7" spans="2:13" ht="18" customHeight="1" x14ac:dyDescent="0.25">
      <c r="B7" s="683" t="s">
        <v>191</v>
      </c>
      <c r="C7" s="727">
        <v>2098007.3333333335</v>
      </c>
      <c r="D7" s="727">
        <v>1374517.5</v>
      </c>
      <c r="E7" s="728">
        <v>3472524.8333333335</v>
      </c>
      <c r="F7" s="578"/>
      <c r="G7" s="578"/>
      <c r="I7" s="692"/>
      <c r="J7" s="692"/>
      <c r="K7" s="578"/>
      <c r="L7"/>
      <c r="M7" s="578"/>
    </row>
    <row r="8" spans="2:13" ht="18" customHeight="1" x14ac:dyDescent="0.25">
      <c r="B8" s="683" t="s">
        <v>192</v>
      </c>
      <c r="C8" s="727">
        <v>570037.75</v>
      </c>
      <c r="D8" s="727">
        <v>487012.5</v>
      </c>
      <c r="E8" s="728">
        <v>1057050.25</v>
      </c>
      <c r="F8" s="578"/>
      <c r="G8" s="578"/>
      <c r="I8" s="692"/>
      <c r="J8" s="692"/>
      <c r="K8" s="578"/>
      <c r="L8"/>
      <c r="M8" s="578"/>
    </row>
    <row r="9" spans="2:13" ht="18" customHeight="1" x14ac:dyDescent="0.25">
      <c r="B9" s="683" t="s">
        <v>1176</v>
      </c>
      <c r="C9" s="727">
        <v>256274.25</v>
      </c>
      <c r="D9" s="727">
        <v>193046.33333333334</v>
      </c>
      <c r="E9" s="728">
        <v>449320.58333333337</v>
      </c>
      <c r="F9" s="578"/>
      <c r="G9" s="578"/>
      <c r="I9" s="692"/>
      <c r="J9" s="692"/>
      <c r="K9" s="578"/>
      <c r="L9"/>
      <c r="M9" s="578"/>
    </row>
    <row r="10" spans="2:13" ht="18" customHeight="1" x14ac:dyDescent="0.25">
      <c r="B10" s="683" t="s">
        <v>1224</v>
      </c>
      <c r="C10" s="727">
        <v>164103.16666666666</v>
      </c>
      <c r="D10" s="727">
        <v>108506.33333333333</v>
      </c>
      <c r="E10" s="728">
        <v>272609.5</v>
      </c>
      <c r="F10" s="578"/>
      <c r="I10" s="692"/>
      <c r="J10" s="692"/>
      <c r="K10" s="578"/>
      <c r="L10"/>
      <c r="M10" s="578"/>
    </row>
    <row r="11" spans="2:13" ht="18" customHeight="1" x14ac:dyDescent="0.25">
      <c r="B11" s="685" t="s">
        <v>1225</v>
      </c>
      <c r="C11" s="728">
        <v>3088422</v>
      </c>
      <c r="D11" s="728">
        <v>2163082.6666666665</v>
      </c>
      <c r="E11" s="728">
        <v>5251505.166666667</v>
      </c>
      <c r="F11" s="578"/>
      <c r="I11" s="692"/>
      <c r="J11" s="692"/>
      <c r="K11" s="578"/>
      <c r="L11"/>
      <c r="M11"/>
    </row>
    <row r="12" spans="2:13" ht="18" customHeight="1" x14ac:dyDescent="0.25">
      <c r="B12" s="683" t="s">
        <v>191</v>
      </c>
      <c r="C12" s="727">
        <v>158055.75</v>
      </c>
      <c r="D12" s="727">
        <v>258276.33333333334</v>
      </c>
      <c r="E12" s="728">
        <v>416332.08333333331</v>
      </c>
      <c r="F12" s="578"/>
      <c r="J12"/>
      <c r="K12"/>
      <c r="L12"/>
      <c r="M12"/>
    </row>
    <row r="13" spans="2:13" ht="18" customHeight="1" x14ac:dyDescent="0.25">
      <c r="B13" s="683" t="s">
        <v>192</v>
      </c>
      <c r="C13" s="727">
        <v>100510.916666</v>
      </c>
      <c r="D13" s="727">
        <v>132544</v>
      </c>
      <c r="E13" s="728">
        <v>233054.91666666666</v>
      </c>
      <c r="F13" s="578"/>
      <c r="G13" s="578"/>
      <c r="K13"/>
      <c r="L13"/>
      <c r="M13"/>
    </row>
    <row r="14" spans="2:13" ht="18" customHeight="1" x14ac:dyDescent="0.25">
      <c r="B14" s="683" t="s">
        <v>193</v>
      </c>
      <c r="C14" s="727">
        <v>255665.75</v>
      </c>
      <c r="D14" s="727">
        <v>405666.5</v>
      </c>
      <c r="E14" s="728">
        <v>661332.25</v>
      </c>
      <c r="F14" s="578"/>
      <c r="G14" s="578"/>
      <c r="K14"/>
      <c r="L14"/>
      <c r="M14"/>
    </row>
    <row r="15" spans="2:13" ht="18" customHeight="1" x14ac:dyDescent="0.25">
      <c r="B15" s="683" t="s">
        <v>1224</v>
      </c>
      <c r="C15" s="727">
        <v>61761.75</v>
      </c>
      <c r="D15" s="727">
        <v>76101.25</v>
      </c>
      <c r="E15" s="728">
        <v>137863</v>
      </c>
      <c r="F15" s="578"/>
      <c r="G15" s="578"/>
      <c r="K15"/>
      <c r="L15"/>
      <c r="M15"/>
    </row>
    <row r="16" spans="2:13" ht="18" customHeight="1" x14ac:dyDescent="0.25">
      <c r="B16" s="685" t="s">
        <v>548</v>
      </c>
      <c r="C16" s="728">
        <v>575994.16666600003</v>
      </c>
      <c r="D16" s="728">
        <v>872588.08333333337</v>
      </c>
      <c r="E16" s="728">
        <v>1448582.25</v>
      </c>
      <c r="F16" s="578"/>
      <c r="G16" s="578"/>
      <c r="H16"/>
      <c r="I16"/>
      <c r="J16"/>
      <c r="K16"/>
      <c r="L16"/>
      <c r="M16"/>
    </row>
    <row r="17" spans="2:13" ht="15.75" x14ac:dyDescent="0.25">
      <c r="B17" s="683" t="s">
        <v>191</v>
      </c>
      <c r="C17" s="727">
        <v>2256063.0833333335</v>
      </c>
      <c r="D17" s="727">
        <v>1632793.8333333333</v>
      </c>
      <c r="E17" s="728">
        <v>3888856.916666667</v>
      </c>
      <c r="F17" s="692"/>
      <c r="G17" s="578"/>
      <c r="H17"/>
      <c r="I17"/>
      <c r="J17"/>
      <c r="K17"/>
      <c r="L17"/>
      <c r="M17"/>
    </row>
    <row r="18" spans="2:13" ht="15.75" x14ac:dyDescent="0.25">
      <c r="B18" s="683" t="s">
        <v>192</v>
      </c>
      <c r="C18" s="727">
        <v>670548.66666666663</v>
      </c>
      <c r="D18" s="727">
        <v>619556.5</v>
      </c>
      <c r="E18" s="728">
        <v>1290105.1666666667</v>
      </c>
      <c r="F18" s="692"/>
      <c r="G18" s="578"/>
      <c r="H18"/>
      <c r="I18"/>
      <c r="J18"/>
      <c r="K18"/>
      <c r="L18"/>
      <c r="M18"/>
    </row>
    <row r="19" spans="2:13" ht="15.75" x14ac:dyDescent="0.25">
      <c r="B19" s="683" t="s">
        <v>193</v>
      </c>
      <c r="C19" s="727">
        <v>511940</v>
      </c>
      <c r="D19" s="727">
        <v>598712.83333333337</v>
      </c>
      <c r="E19" s="728">
        <v>1110652.8333333335</v>
      </c>
      <c r="F19" s="692"/>
      <c r="G19" s="578"/>
      <c r="H19"/>
      <c r="I19"/>
      <c r="J19"/>
      <c r="K19"/>
      <c r="L19"/>
      <c r="M19"/>
    </row>
    <row r="20" spans="2:13" ht="15.75" x14ac:dyDescent="0.25">
      <c r="B20" s="683" t="s">
        <v>1224</v>
      </c>
      <c r="C20" s="727">
        <v>225864.91666666666</v>
      </c>
      <c r="D20" s="727">
        <v>184607.58333333331</v>
      </c>
      <c r="E20" s="728">
        <v>410472.5</v>
      </c>
      <c r="F20" s="692"/>
      <c r="G20" s="578"/>
      <c r="H20"/>
      <c r="I20"/>
      <c r="J20"/>
      <c r="K20"/>
      <c r="L20"/>
      <c r="M20"/>
    </row>
    <row r="21" spans="2:13" ht="15.75" x14ac:dyDescent="0.25">
      <c r="B21" s="685" t="s">
        <v>1226</v>
      </c>
      <c r="C21" s="728">
        <v>3664416.6666666665</v>
      </c>
      <c r="D21" s="728">
        <v>3035670.75</v>
      </c>
      <c r="E21" s="728">
        <v>6700087.4166666679</v>
      </c>
      <c r="F21" s="692"/>
      <c r="G21" s="578"/>
      <c r="H21"/>
      <c r="I21"/>
      <c r="J21"/>
      <c r="K21"/>
      <c r="L21"/>
      <c r="M21"/>
    </row>
    <row r="22" spans="2:13" ht="15.75" x14ac:dyDescent="0.25">
      <c r="B22" s="687"/>
      <c r="E22" s="692"/>
      <c r="F22"/>
      <c r="G22"/>
      <c r="H22"/>
      <c r="I22"/>
      <c r="J22"/>
      <c r="K22"/>
      <c r="L22"/>
      <c r="M22"/>
    </row>
    <row r="23" spans="2:13" x14ac:dyDescent="0.2">
      <c r="B23" s="729"/>
      <c r="G23" s="711"/>
    </row>
    <row r="24" spans="2:13" x14ac:dyDescent="0.2">
      <c r="B24" s="729"/>
      <c r="G24" s="711"/>
    </row>
    <row r="25" spans="2:13" x14ac:dyDescent="0.2">
      <c r="B25" s="729"/>
    </row>
    <row r="26" spans="2:13" x14ac:dyDescent="0.2">
      <c r="B26" s="729"/>
    </row>
    <row r="27" spans="2:13" x14ac:dyDescent="0.2">
      <c r="B27" s="729"/>
    </row>
    <row r="28" spans="2:13" x14ac:dyDescent="0.2">
      <c r="B28" s="729"/>
    </row>
    <row r="29" spans="2:13" x14ac:dyDescent="0.2">
      <c r="B29" s="729"/>
    </row>
    <row r="30" spans="2:13" x14ac:dyDescent="0.2">
      <c r="B30" s="729"/>
    </row>
    <row r="31" spans="2:13" x14ac:dyDescent="0.2">
      <c r="B31" s="729"/>
    </row>
    <row r="32" spans="2:13" x14ac:dyDescent="0.2">
      <c r="B32" s="729"/>
    </row>
    <row r="33" spans="2:2" x14ac:dyDescent="0.2">
      <c r="B33" s="729"/>
    </row>
    <row r="34" spans="2:2" x14ac:dyDescent="0.2">
      <c r="B34" s="729"/>
    </row>
    <row r="35" spans="2:2" x14ac:dyDescent="0.2">
      <c r="B35" s="729"/>
    </row>
    <row r="36" spans="2:2" x14ac:dyDescent="0.2">
      <c r="B36" s="729"/>
    </row>
    <row r="37" spans="2:2" x14ac:dyDescent="0.2">
      <c r="B37" s="729"/>
    </row>
    <row r="38" spans="2:2" x14ac:dyDescent="0.2">
      <c r="B38" s="729"/>
    </row>
  </sheetData>
  <mergeCells count="3">
    <mergeCell ref="B2:E2"/>
    <mergeCell ref="B3:E3"/>
    <mergeCell ref="B4:E4"/>
  </mergeCells>
  <hyperlinks>
    <hyperlink ref="F2" location="'Indice Total'!A76" display="Volver" xr:uid="{00000000-0004-0000-4100-000000000000}"/>
  </hyperlinks>
  <printOptions horizontalCentered="1" verticalCentered="1"/>
  <pageMargins left="0.70866141732283472" right="0.70866141732283472" top="0.74803149606299213" bottom="0.74803149606299213" header="0.31496062992125984" footer="0.31496062992125984"/>
  <pageSetup paperSize="14"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theme="0" tint="-0.499984740745262"/>
    <pageSetUpPr fitToPage="1"/>
  </sheetPr>
  <dimension ref="B1:T61"/>
  <sheetViews>
    <sheetView showGridLines="0" zoomScale="90" zoomScaleNormal="90" workbookViewId="0"/>
  </sheetViews>
  <sheetFormatPr baseColWidth="10" defaultColWidth="9.140625" defaultRowHeight="15" x14ac:dyDescent="0.2"/>
  <cols>
    <col min="1" max="1" width="23.7109375" style="679" customWidth="1"/>
    <col min="2" max="2" width="90.28515625" style="679" customWidth="1"/>
    <col min="3" max="3" width="18.85546875" style="679" bestFit="1" customWidth="1"/>
    <col min="4" max="4" width="18.5703125" style="679" bestFit="1" customWidth="1"/>
    <col min="5" max="5" width="16.85546875" style="679" bestFit="1" customWidth="1"/>
    <col min="6" max="6" width="24" style="679" bestFit="1" customWidth="1"/>
    <col min="7" max="7" width="21.140625" style="679" bestFit="1" customWidth="1"/>
    <col min="8" max="8" width="12.7109375" style="679" customWidth="1"/>
    <col min="9" max="10" width="15.42578125" style="679" bestFit="1" customWidth="1"/>
    <col min="11" max="11" width="11.5703125" style="679" bestFit="1" customWidth="1"/>
    <col min="12" max="12" width="15.85546875" style="679" customWidth="1"/>
    <col min="13" max="14" width="9.7109375" style="679" bestFit="1" customWidth="1"/>
    <col min="15" max="15" width="16" style="679" bestFit="1" customWidth="1"/>
    <col min="16" max="16" width="33.7109375" style="679" customWidth="1"/>
    <col min="17" max="17" width="9.140625" style="679"/>
    <col min="18" max="18" width="23.140625" style="679" customWidth="1"/>
    <col min="19" max="19" width="10.85546875" style="679" customWidth="1"/>
    <col min="20" max="20" width="12.5703125" style="679" customWidth="1"/>
    <col min="21" max="16384" width="9.140625" style="679"/>
  </cols>
  <sheetData>
    <row r="1" spans="2:20" ht="42.95" customHeight="1" x14ac:dyDescent="0.2">
      <c r="H1" s="1"/>
    </row>
    <row r="2" spans="2:20" ht="18" x14ac:dyDescent="0.2">
      <c r="B2" s="1899" t="s">
        <v>1227</v>
      </c>
      <c r="C2" s="1899"/>
      <c r="D2" s="1899"/>
      <c r="E2" s="1899"/>
      <c r="F2" s="1899"/>
      <c r="G2" s="1899"/>
      <c r="H2" s="1" t="s">
        <v>16</v>
      </c>
    </row>
    <row r="3" spans="2:20" ht="21.75" customHeight="1" x14ac:dyDescent="0.2">
      <c r="B3" s="1893" t="s">
        <v>1228</v>
      </c>
      <c r="C3" s="1893"/>
      <c r="D3" s="1893"/>
      <c r="E3" s="1893"/>
      <c r="F3" s="1893"/>
      <c r="G3" s="1893"/>
    </row>
    <row r="4" spans="2:20" ht="20.25" customHeight="1" thickBot="1" x14ac:dyDescent="0.3">
      <c r="B4" s="1898">
        <v>2020</v>
      </c>
      <c r="C4" s="1898"/>
      <c r="D4" s="1898"/>
      <c r="E4" s="1898"/>
      <c r="F4" s="1898"/>
      <c r="G4" s="1898"/>
      <c r="I4"/>
      <c r="J4"/>
      <c r="K4"/>
      <c r="L4"/>
      <c r="M4"/>
      <c r="N4"/>
      <c r="O4"/>
      <c r="P4"/>
      <c r="Q4"/>
      <c r="R4"/>
      <c r="S4"/>
      <c r="T4"/>
    </row>
    <row r="5" spans="2:20" ht="15.75" x14ac:dyDescent="0.25">
      <c r="C5" s="693"/>
      <c r="D5" s="693"/>
      <c r="E5" s="693"/>
      <c r="F5" s="693"/>
      <c r="G5" s="693"/>
      <c r="I5"/>
      <c r="J5"/>
      <c r="K5"/>
      <c r="L5"/>
      <c r="M5"/>
      <c r="N5"/>
      <c r="O5"/>
      <c r="P5"/>
      <c r="Q5"/>
      <c r="R5"/>
      <c r="S5"/>
      <c r="T5"/>
    </row>
    <row r="6" spans="2:20" ht="44.25" customHeight="1" x14ac:dyDescent="0.25">
      <c r="B6" s="697" t="s">
        <v>1182</v>
      </c>
      <c r="C6" s="698" t="s">
        <v>262</v>
      </c>
      <c r="D6" s="698" t="s">
        <v>263</v>
      </c>
      <c r="E6" s="698" t="s">
        <v>1183</v>
      </c>
      <c r="F6" s="698" t="s">
        <v>265</v>
      </c>
      <c r="G6" s="699" t="s">
        <v>1184</v>
      </c>
      <c r="I6"/>
      <c r="J6"/>
      <c r="K6"/>
      <c r="L6"/>
      <c r="M6"/>
      <c r="N6"/>
      <c r="O6"/>
      <c r="P6"/>
      <c r="Q6"/>
      <c r="R6"/>
      <c r="S6"/>
      <c r="T6"/>
    </row>
    <row r="7" spans="2:20" ht="15.75" x14ac:dyDescent="0.25">
      <c r="B7" s="700" t="s">
        <v>1185</v>
      </c>
      <c r="C7" s="684">
        <v>14318.583333333338</v>
      </c>
      <c r="D7" s="684">
        <v>4695.3333333333376</v>
      </c>
      <c r="E7" s="684">
        <v>1877.9166666666656</v>
      </c>
      <c r="F7" s="684">
        <v>2325.0833333333339</v>
      </c>
      <c r="G7" s="701">
        <v>23216.916666666672</v>
      </c>
      <c r="H7" s="692"/>
      <c r="I7" s="578"/>
      <c r="J7"/>
      <c r="K7"/>
      <c r="L7"/>
      <c r="M7"/>
      <c r="N7"/>
      <c r="O7"/>
      <c r="P7"/>
      <c r="Q7"/>
      <c r="R7"/>
      <c r="S7"/>
      <c r="T7"/>
    </row>
    <row r="8" spans="2:20" ht="15.75" x14ac:dyDescent="0.25">
      <c r="B8" s="700" t="s">
        <v>1186</v>
      </c>
      <c r="C8" s="684">
        <v>121048.91666666674</v>
      </c>
      <c r="D8" s="684">
        <v>31953.500000000007</v>
      </c>
      <c r="E8" s="684">
        <v>20091.250000000007</v>
      </c>
      <c r="F8" s="684">
        <v>13547.916666666672</v>
      </c>
      <c r="G8" s="701">
        <v>186641.58333333343</v>
      </c>
      <c r="H8" s="692"/>
      <c r="I8" s="578"/>
      <c r="J8"/>
      <c r="K8"/>
      <c r="L8"/>
      <c r="M8"/>
      <c r="N8"/>
      <c r="O8"/>
      <c r="P8"/>
      <c r="Q8"/>
      <c r="R8"/>
      <c r="S8"/>
      <c r="T8"/>
    </row>
    <row r="9" spans="2:20" ht="15.75" x14ac:dyDescent="0.25">
      <c r="B9" s="700" t="s">
        <v>1187</v>
      </c>
      <c r="C9" s="684">
        <v>111656.24999999996</v>
      </c>
      <c r="D9" s="684">
        <v>43451.333333333343</v>
      </c>
      <c r="E9" s="684">
        <v>19352.749999999996</v>
      </c>
      <c r="F9" s="684">
        <v>5698.4166666666706</v>
      </c>
      <c r="G9" s="701">
        <v>180158.74999999997</v>
      </c>
      <c r="H9" s="692"/>
      <c r="I9" s="578"/>
      <c r="J9"/>
      <c r="K9"/>
      <c r="L9"/>
      <c r="M9"/>
      <c r="N9"/>
      <c r="O9"/>
      <c r="P9"/>
      <c r="Q9"/>
      <c r="R9"/>
      <c r="S9"/>
      <c r="T9"/>
    </row>
    <row r="10" spans="2:20" ht="15.75" x14ac:dyDescent="0.25">
      <c r="B10" s="700" t="s">
        <v>1188</v>
      </c>
      <c r="C10" s="684">
        <v>0</v>
      </c>
      <c r="D10" s="684">
        <v>6</v>
      </c>
      <c r="E10" s="684">
        <v>30.749999999999989</v>
      </c>
      <c r="F10" s="684">
        <v>2.25</v>
      </c>
      <c r="G10" s="701">
        <v>38.999999999999986</v>
      </c>
      <c r="H10" s="692"/>
      <c r="I10" s="578"/>
      <c r="J10"/>
      <c r="K10"/>
      <c r="L10"/>
      <c r="M10"/>
      <c r="N10"/>
      <c r="O10"/>
      <c r="P10"/>
      <c r="Q10"/>
      <c r="R10"/>
      <c r="S10"/>
      <c r="T10"/>
    </row>
    <row r="11" spans="2:20" ht="15.75" x14ac:dyDescent="0.25">
      <c r="B11" s="700" t="s">
        <v>1189</v>
      </c>
      <c r="C11" s="684">
        <v>673.08333333333337</v>
      </c>
      <c r="D11" s="684">
        <v>93.583333333333343</v>
      </c>
      <c r="E11" s="684">
        <v>33.916666666666671</v>
      </c>
      <c r="F11" s="684">
        <v>29.5</v>
      </c>
      <c r="G11" s="701">
        <v>830.08333333333337</v>
      </c>
      <c r="H11" s="692"/>
      <c r="I11" s="578"/>
      <c r="J11"/>
      <c r="K11"/>
      <c r="L11"/>
      <c r="M11"/>
      <c r="N11"/>
      <c r="O11"/>
      <c r="P11"/>
      <c r="Q11"/>
      <c r="R11"/>
      <c r="S11"/>
      <c r="T11"/>
    </row>
    <row r="12" spans="2:20" ht="15.75" x14ac:dyDescent="0.25">
      <c r="B12" s="700" t="s">
        <v>1190</v>
      </c>
      <c r="C12" s="684">
        <v>257735.83333333326</v>
      </c>
      <c r="D12" s="684">
        <v>119058.4166666666</v>
      </c>
      <c r="E12" s="684">
        <v>46247.666666666657</v>
      </c>
      <c r="F12" s="684">
        <v>14479.083333333323</v>
      </c>
      <c r="G12" s="701">
        <v>437520.99999999983</v>
      </c>
      <c r="H12" s="692"/>
      <c r="I12" s="578"/>
      <c r="J12"/>
      <c r="K12"/>
      <c r="L12"/>
      <c r="M12"/>
      <c r="N12"/>
      <c r="O12"/>
      <c r="P12"/>
      <c r="Q12"/>
      <c r="R12"/>
      <c r="S12"/>
      <c r="T12"/>
    </row>
    <row r="13" spans="2:20" ht="15.75" x14ac:dyDescent="0.25">
      <c r="B13" s="700" t="s">
        <v>1191</v>
      </c>
      <c r="C13" s="684">
        <v>176095.16666666642</v>
      </c>
      <c r="D13" s="684">
        <v>13877.083333333341</v>
      </c>
      <c r="E13" s="684">
        <v>5461.4166666666697</v>
      </c>
      <c r="F13" s="684">
        <v>2321.6666666666656</v>
      </c>
      <c r="G13" s="701">
        <v>197755.33333333308</v>
      </c>
      <c r="H13" s="692"/>
      <c r="I13" s="578"/>
      <c r="J13"/>
      <c r="K13"/>
      <c r="L13"/>
      <c r="M13"/>
      <c r="N13"/>
      <c r="O13"/>
      <c r="P13"/>
      <c r="Q13"/>
      <c r="R13"/>
      <c r="S13"/>
      <c r="T13"/>
    </row>
    <row r="14" spans="2:20" ht="18" customHeight="1" x14ac:dyDescent="0.25">
      <c r="B14" s="700" t="s">
        <v>1192</v>
      </c>
      <c r="C14" s="684">
        <v>31938.916666666672</v>
      </c>
      <c r="D14" s="684">
        <v>4986.8333333333294</v>
      </c>
      <c r="E14" s="684">
        <v>2142.583333333333</v>
      </c>
      <c r="F14" s="684">
        <v>2514</v>
      </c>
      <c r="G14" s="701">
        <v>41582.333333333336</v>
      </c>
      <c r="H14" s="692"/>
      <c r="I14" s="578"/>
      <c r="J14"/>
      <c r="K14"/>
      <c r="L14"/>
      <c r="M14"/>
      <c r="N14"/>
      <c r="O14"/>
      <c r="P14"/>
      <c r="Q14"/>
      <c r="R14"/>
      <c r="S14"/>
      <c r="T14"/>
    </row>
    <row r="15" spans="2:20" ht="15.75" x14ac:dyDescent="0.25">
      <c r="B15" s="700" t="s">
        <v>1193</v>
      </c>
      <c r="C15" s="684">
        <v>149626.5833333332</v>
      </c>
      <c r="D15" s="684">
        <v>29861.583333333299</v>
      </c>
      <c r="E15" s="684">
        <v>8682.6666666666697</v>
      </c>
      <c r="F15" s="684">
        <v>5499.1666666666661</v>
      </c>
      <c r="G15" s="701">
        <v>193669.99999999983</v>
      </c>
      <c r="H15" s="692"/>
      <c r="I15" s="578"/>
      <c r="J15"/>
      <c r="K15"/>
      <c r="L15"/>
      <c r="M15"/>
      <c r="N15"/>
      <c r="O15"/>
      <c r="P15"/>
      <c r="Q15"/>
      <c r="R15"/>
      <c r="S15"/>
      <c r="T15"/>
    </row>
    <row r="16" spans="2:20" ht="15.75" x14ac:dyDescent="0.25">
      <c r="B16" s="700" t="s">
        <v>1194</v>
      </c>
      <c r="C16" s="684">
        <v>559033.08333333326</v>
      </c>
      <c r="D16" s="684">
        <v>135956.5</v>
      </c>
      <c r="E16" s="684">
        <v>83595.416666666657</v>
      </c>
      <c r="F16" s="684">
        <v>24512.750000000004</v>
      </c>
      <c r="G16" s="701">
        <v>803097.74999999988</v>
      </c>
      <c r="H16" s="692"/>
      <c r="I16" s="578"/>
      <c r="J16"/>
      <c r="K16"/>
      <c r="L16"/>
      <c r="M16"/>
      <c r="N16"/>
      <c r="O16"/>
      <c r="P16"/>
      <c r="Q16"/>
      <c r="R16"/>
      <c r="S16"/>
      <c r="T16"/>
    </row>
    <row r="17" spans="2:20" ht="15.75" x14ac:dyDescent="0.25">
      <c r="B17" s="700" t="s">
        <v>1195</v>
      </c>
      <c r="C17" s="684">
        <v>206431.00000000017</v>
      </c>
      <c r="D17" s="684">
        <v>57939.5</v>
      </c>
      <c r="E17" s="684">
        <v>20141.750000000007</v>
      </c>
      <c r="F17" s="684">
        <v>21784.83333333335</v>
      </c>
      <c r="G17" s="701">
        <v>306297.08333333355</v>
      </c>
      <c r="H17" s="692"/>
      <c r="I17" s="578"/>
      <c r="J17"/>
      <c r="K17"/>
      <c r="L17"/>
      <c r="M17"/>
      <c r="N17"/>
      <c r="O17"/>
      <c r="P17"/>
      <c r="Q17"/>
      <c r="R17"/>
      <c r="S17"/>
      <c r="T17"/>
    </row>
    <row r="18" spans="2:20" ht="15.75" x14ac:dyDescent="0.25">
      <c r="B18" s="700" t="s">
        <v>1196</v>
      </c>
      <c r="C18" s="684">
        <v>416469.83333333262</v>
      </c>
      <c r="D18" s="684">
        <v>230436.00000000023</v>
      </c>
      <c r="E18" s="684">
        <v>63204.416666666795</v>
      </c>
      <c r="F18" s="684">
        <v>43272.916666666795</v>
      </c>
      <c r="G18" s="701">
        <v>753383.16666666628</v>
      </c>
      <c r="H18" s="692"/>
      <c r="I18" s="578"/>
      <c r="J18"/>
      <c r="K18"/>
      <c r="L18"/>
      <c r="M18"/>
      <c r="N18"/>
      <c r="O18"/>
      <c r="P18"/>
      <c r="Q18"/>
      <c r="R18"/>
      <c r="S18"/>
      <c r="T18"/>
    </row>
    <row r="19" spans="2:20" ht="15.75" x14ac:dyDescent="0.25">
      <c r="B19" s="700" t="s">
        <v>1197</v>
      </c>
      <c r="C19" s="684">
        <v>358065.33333333349</v>
      </c>
      <c r="D19" s="684">
        <v>44089.249999999993</v>
      </c>
      <c r="E19" s="684">
        <v>15855.000000000005</v>
      </c>
      <c r="F19" s="684">
        <v>8639.5833333333285</v>
      </c>
      <c r="G19" s="701">
        <v>426649.1666666668</v>
      </c>
      <c r="H19" s="692"/>
      <c r="I19" s="578"/>
      <c r="J19"/>
      <c r="K19"/>
      <c r="L19"/>
      <c r="M19"/>
      <c r="N19"/>
      <c r="O19"/>
      <c r="P19"/>
      <c r="Q19"/>
      <c r="R19"/>
      <c r="S19"/>
      <c r="T19"/>
    </row>
    <row r="20" spans="2:20" ht="15.75" x14ac:dyDescent="0.25">
      <c r="B20" s="700" t="s">
        <v>1198</v>
      </c>
      <c r="C20" s="684">
        <v>231105.00000000009</v>
      </c>
      <c r="D20" s="684">
        <v>96620.333333333299</v>
      </c>
      <c r="E20" s="684">
        <v>43160.416666666657</v>
      </c>
      <c r="F20" s="684">
        <v>29753.750000000004</v>
      </c>
      <c r="G20" s="701">
        <v>400639.5</v>
      </c>
      <c r="H20" s="692"/>
      <c r="I20" s="578"/>
      <c r="J20"/>
      <c r="K20"/>
      <c r="L20"/>
      <c r="M20"/>
      <c r="N20"/>
      <c r="O20"/>
      <c r="P20"/>
      <c r="Q20"/>
      <c r="R20"/>
      <c r="S20"/>
      <c r="T20"/>
    </row>
    <row r="21" spans="2:20" ht="15.75" x14ac:dyDescent="0.25">
      <c r="B21" s="700" t="s">
        <v>1199</v>
      </c>
      <c r="C21" s="684">
        <v>66297.999999999985</v>
      </c>
      <c r="D21" s="684">
        <v>9876.5</v>
      </c>
      <c r="E21" s="684">
        <v>8341.9999999999982</v>
      </c>
      <c r="F21" s="684">
        <v>3335.0833333333348</v>
      </c>
      <c r="G21" s="701">
        <v>87851.583333333314</v>
      </c>
      <c r="H21" s="692"/>
      <c r="I21" s="578"/>
      <c r="J21"/>
      <c r="K21"/>
      <c r="L21"/>
      <c r="M21"/>
      <c r="N21"/>
      <c r="O21"/>
      <c r="P21"/>
      <c r="Q21"/>
      <c r="R21"/>
      <c r="S21"/>
      <c r="T21"/>
    </row>
    <row r="22" spans="2:20" ht="15.75" x14ac:dyDescent="0.25">
      <c r="B22" s="700" t="s">
        <v>1200</v>
      </c>
      <c r="C22" s="684">
        <v>237340.41666666724</v>
      </c>
      <c r="D22" s="684">
        <v>83121.666666666701</v>
      </c>
      <c r="E22" s="684">
        <v>57534.416666666781</v>
      </c>
      <c r="F22" s="684">
        <v>56247.333333333452</v>
      </c>
      <c r="G22" s="701">
        <v>434243.83333333419</v>
      </c>
      <c r="H22" s="692"/>
      <c r="I22" s="578"/>
      <c r="J22"/>
      <c r="K22"/>
      <c r="L22"/>
      <c r="M22"/>
      <c r="N22"/>
      <c r="O22"/>
      <c r="P22"/>
      <c r="Q22"/>
      <c r="R22"/>
      <c r="S22"/>
      <c r="T22"/>
    </row>
    <row r="23" spans="2:20" ht="15.75" x14ac:dyDescent="0.25">
      <c r="B23" s="700" t="s">
        <v>1201</v>
      </c>
      <c r="C23" s="684">
        <v>89356.916666666642</v>
      </c>
      <c r="D23" s="684">
        <v>24862.583333333336</v>
      </c>
      <c r="E23" s="684">
        <v>7508.0000000000073</v>
      </c>
      <c r="F23" s="684">
        <v>2321.6666666666652</v>
      </c>
      <c r="G23" s="701">
        <v>124049.16666666664</v>
      </c>
      <c r="H23" s="692"/>
      <c r="I23" s="578"/>
      <c r="J23"/>
      <c r="K23"/>
      <c r="L23"/>
      <c r="M23"/>
      <c r="N23"/>
      <c r="O23"/>
      <c r="P23"/>
      <c r="Q23"/>
      <c r="R23"/>
      <c r="S23"/>
      <c r="T23"/>
    </row>
    <row r="24" spans="2:20" ht="15.75" x14ac:dyDescent="0.25">
      <c r="B24" s="700" t="s">
        <v>1202</v>
      </c>
      <c r="C24" s="684">
        <v>260962.83333333366</v>
      </c>
      <c r="D24" s="684">
        <v>31844.16666666661</v>
      </c>
      <c r="E24" s="684">
        <v>21764.666666666697</v>
      </c>
      <c r="F24" s="684">
        <v>12591.500000000009</v>
      </c>
      <c r="G24" s="701">
        <v>327163.16666666698</v>
      </c>
      <c r="H24" s="692"/>
      <c r="I24" s="578"/>
      <c r="J24"/>
      <c r="K24"/>
      <c r="L24"/>
      <c r="M24"/>
      <c r="N24"/>
      <c r="O24"/>
      <c r="P24"/>
      <c r="Q24"/>
      <c r="R24"/>
      <c r="S24"/>
      <c r="T24"/>
    </row>
    <row r="25" spans="2:20" ht="18.75" customHeight="1" x14ac:dyDescent="0.25">
      <c r="B25" s="700" t="s">
        <v>1203</v>
      </c>
      <c r="C25" s="684">
        <v>22798.250000000007</v>
      </c>
      <c r="D25" s="684">
        <v>2015.1666666666677</v>
      </c>
      <c r="E25" s="684">
        <v>798.08333333333292</v>
      </c>
      <c r="F25" s="684">
        <v>2091.5833333333348</v>
      </c>
      <c r="G25" s="701">
        <v>27703.083333333343</v>
      </c>
      <c r="H25" s="692"/>
      <c r="I25" s="578"/>
      <c r="J25"/>
      <c r="K25"/>
      <c r="L25"/>
      <c r="M25"/>
      <c r="N25"/>
      <c r="O25"/>
      <c r="P25"/>
      <c r="Q25"/>
      <c r="R25"/>
      <c r="S25"/>
      <c r="T25"/>
    </row>
    <row r="26" spans="2:20" ht="15.75" x14ac:dyDescent="0.25">
      <c r="B26" s="700" t="s">
        <v>1204</v>
      </c>
      <c r="C26" s="684">
        <v>9390.9166666666733</v>
      </c>
      <c r="D26" s="684">
        <v>3223.833333333333</v>
      </c>
      <c r="E26" s="684">
        <v>422.25</v>
      </c>
      <c r="F26" s="684">
        <v>1083.083333333333</v>
      </c>
      <c r="G26" s="701">
        <v>14120.083333333339</v>
      </c>
      <c r="H26" s="692"/>
      <c r="I26" s="578"/>
      <c r="J26"/>
      <c r="K26"/>
      <c r="L26"/>
      <c r="M26"/>
      <c r="N26"/>
      <c r="O26"/>
      <c r="P26"/>
      <c r="Q26"/>
      <c r="R26"/>
      <c r="S26"/>
      <c r="T26"/>
    </row>
    <row r="27" spans="2:20" ht="15.75" x14ac:dyDescent="0.25">
      <c r="B27" s="700" t="s">
        <v>1205</v>
      </c>
      <c r="C27" s="684">
        <v>148418.16666666669</v>
      </c>
      <c r="D27" s="684">
        <v>86494.16666666673</v>
      </c>
      <c r="E27" s="684">
        <v>23073.166666666646</v>
      </c>
      <c r="F27" s="684">
        <v>20558.333333333332</v>
      </c>
      <c r="G27" s="701">
        <v>278543.83333333343</v>
      </c>
      <c r="H27" s="692"/>
      <c r="I27" s="578"/>
      <c r="J27"/>
      <c r="K27"/>
      <c r="L27"/>
      <c r="M27"/>
      <c r="N27"/>
      <c r="O27"/>
      <c r="P27"/>
      <c r="Q27"/>
      <c r="R27"/>
      <c r="S27"/>
      <c r="T27"/>
    </row>
    <row r="28" spans="2:20" ht="15.75" x14ac:dyDescent="0.25">
      <c r="B28" s="700" t="s">
        <v>1206</v>
      </c>
      <c r="C28" s="684">
        <v>3761.7499999999991</v>
      </c>
      <c r="D28" s="684">
        <v>2586.9166666666661</v>
      </c>
      <c r="E28" s="684">
        <v>0</v>
      </c>
      <c r="F28" s="684">
        <v>0</v>
      </c>
      <c r="G28" s="701">
        <v>6348.6666666666652</v>
      </c>
      <c r="H28" s="692"/>
      <c r="I28" s="578"/>
      <c r="J28"/>
      <c r="K28"/>
      <c r="L28"/>
      <c r="M28"/>
      <c r="N28"/>
      <c r="O28"/>
      <c r="P28"/>
      <c r="Q28"/>
      <c r="R28"/>
      <c r="S28"/>
      <c r="T28"/>
    </row>
    <row r="29" spans="2:20" ht="15.75" x14ac:dyDescent="0.25">
      <c r="B29" s="685" t="s">
        <v>1207</v>
      </c>
      <c r="C29" s="686">
        <v>3472524.8333333326</v>
      </c>
      <c r="D29" s="686">
        <v>1057050.25</v>
      </c>
      <c r="E29" s="686">
        <v>449320.50000000017</v>
      </c>
      <c r="F29" s="686">
        <v>272609.50000000029</v>
      </c>
      <c r="G29" s="701">
        <v>5251505.0833333321</v>
      </c>
      <c r="H29" s="692"/>
      <c r="I29" s="578"/>
      <c r="J29"/>
      <c r="K29"/>
      <c r="L29"/>
      <c r="M29"/>
      <c r="N29"/>
      <c r="O29"/>
      <c r="P29"/>
      <c r="Q29"/>
      <c r="R29"/>
      <c r="S29"/>
      <c r="T29"/>
    </row>
    <row r="30" spans="2:20" ht="15.75" x14ac:dyDescent="0.25">
      <c r="B30" s="705" t="s">
        <v>1208</v>
      </c>
      <c r="C30"/>
      <c r="D30"/>
      <c r="E30"/>
      <c r="F30"/>
      <c r="G30"/>
      <c r="I30"/>
      <c r="J30"/>
      <c r="K30"/>
      <c r="L30"/>
      <c r="M30"/>
      <c r="N30"/>
      <c r="O30"/>
      <c r="P30"/>
      <c r="Q30"/>
      <c r="R30"/>
      <c r="S30"/>
      <c r="T30"/>
    </row>
    <row r="31" spans="2:20" ht="15.75" x14ac:dyDescent="0.25">
      <c r="C31" s="706"/>
      <c r="D31" s="706"/>
      <c r="E31" s="706"/>
      <c r="F31" s="706"/>
      <c r="G31" s="706"/>
      <c r="I31"/>
      <c r="J31"/>
      <c r="K31"/>
      <c r="L31"/>
      <c r="M31"/>
      <c r="N31"/>
      <c r="O31"/>
      <c r="P31"/>
      <c r="Q31"/>
      <c r="R31"/>
      <c r="S31"/>
      <c r="T31"/>
    </row>
    <row r="32" spans="2:20" ht="15.75" x14ac:dyDescent="0.25">
      <c r="B32"/>
      <c r="C32"/>
      <c r="D32"/>
      <c r="E32"/>
      <c r="F32"/>
      <c r="G32"/>
      <c r="H32"/>
      <c r="I32"/>
      <c r="J32"/>
      <c r="K32"/>
      <c r="L32"/>
      <c r="M32"/>
      <c r="N32"/>
      <c r="O32"/>
      <c r="P32"/>
      <c r="Q32"/>
      <c r="R32"/>
      <c r="S32"/>
      <c r="T32"/>
    </row>
    <row r="33" spans="2:9" ht="15.75" x14ac:dyDescent="0.25">
      <c r="B33"/>
      <c r="C33"/>
      <c r="D33"/>
      <c r="E33"/>
      <c r="F33"/>
      <c r="G33"/>
      <c r="H33"/>
      <c r="I33"/>
    </row>
    <row r="34" spans="2:9" ht="15.75" x14ac:dyDescent="0.25">
      <c r="B34"/>
      <c r="C34"/>
      <c r="D34"/>
      <c r="E34"/>
      <c r="F34"/>
      <c r="G34"/>
      <c r="H34"/>
      <c r="I34"/>
    </row>
    <row r="35" spans="2:9" ht="15.75" x14ac:dyDescent="0.25">
      <c r="B35"/>
      <c r="C35"/>
      <c r="D35"/>
      <c r="E35"/>
      <c r="F35"/>
      <c r="G35"/>
      <c r="H35"/>
      <c r="I35"/>
    </row>
    <row r="36" spans="2:9" ht="15.75" x14ac:dyDescent="0.25">
      <c r="B36"/>
      <c r="C36"/>
      <c r="D36"/>
      <c r="E36"/>
      <c r="F36"/>
      <c r="G36"/>
      <c r="H36"/>
      <c r="I36"/>
    </row>
    <row r="37" spans="2:9" ht="15.75" x14ac:dyDescent="0.25">
      <c r="B37"/>
      <c r="C37"/>
      <c r="D37"/>
      <c r="E37"/>
      <c r="F37"/>
      <c r="G37"/>
      <c r="H37"/>
      <c r="I37"/>
    </row>
    <row r="38" spans="2:9" ht="15.75" x14ac:dyDescent="0.25">
      <c r="B38"/>
      <c r="C38"/>
      <c r="D38"/>
      <c r="E38"/>
      <c r="F38"/>
      <c r="G38"/>
      <c r="H38"/>
      <c r="I38"/>
    </row>
    <row r="39" spans="2:9" ht="15.75" x14ac:dyDescent="0.25">
      <c r="B39"/>
      <c r="C39"/>
      <c r="D39"/>
      <c r="E39"/>
      <c r="F39"/>
      <c r="G39"/>
      <c r="H39"/>
      <c r="I39"/>
    </row>
    <row r="40" spans="2:9" ht="15.75" x14ac:dyDescent="0.25">
      <c r="B40"/>
      <c r="C40"/>
      <c r="D40"/>
      <c r="E40"/>
      <c r="F40"/>
      <c r="G40"/>
      <c r="H40"/>
      <c r="I40"/>
    </row>
    <row r="41" spans="2:9" ht="15.75" x14ac:dyDescent="0.25">
      <c r="B41"/>
      <c r="C41"/>
      <c r="D41"/>
      <c r="E41"/>
      <c r="F41"/>
      <c r="G41"/>
      <c r="H41"/>
      <c r="I41"/>
    </row>
    <row r="42" spans="2:9" ht="15.75" x14ac:dyDescent="0.25">
      <c r="B42"/>
      <c r="C42"/>
      <c r="D42"/>
      <c r="E42"/>
      <c r="F42"/>
      <c r="G42"/>
      <c r="H42"/>
      <c r="I42"/>
    </row>
    <row r="43" spans="2:9" ht="15.75" x14ac:dyDescent="0.25">
      <c r="B43"/>
      <c r="C43"/>
      <c r="D43"/>
      <c r="E43"/>
      <c r="F43"/>
      <c r="G43"/>
      <c r="H43"/>
      <c r="I43"/>
    </row>
    <row r="44" spans="2:9" ht="15.75" x14ac:dyDescent="0.25">
      <c r="B44"/>
      <c r="C44"/>
      <c r="D44"/>
      <c r="E44"/>
      <c r="F44"/>
      <c r="G44"/>
      <c r="H44"/>
      <c r="I44"/>
    </row>
    <row r="45" spans="2:9" ht="15.75" x14ac:dyDescent="0.25">
      <c r="B45"/>
      <c r="C45"/>
      <c r="D45"/>
      <c r="E45"/>
      <c r="F45"/>
      <c r="G45"/>
      <c r="H45"/>
      <c r="I45"/>
    </row>
    <row r="46" spans="2:9" ht="15.75" x14ac:dyDescent="0.25">
      <c r="B46"/>
      <c r="C46"/>
      <c r="D46"/>
      <c r="E46"/>
      <c r="F46"/>
      <c r="G46"/>
      <c r="H46"/>
      <c r="I46"/>
    </row>
    <row r="47" spans="2:9" ht="15.75" x14ac:dyDescent="0.25">
      <c r="B47"/>
      <c r="C47"/>
      <c r="D47"/>
      <c r="E47"/>
      <c r="F47"/>
      <c r="G47"/>
      <c r="H47"/>
      <c r="I47"/>
    </row>
    <row r="48" spans="2:9" ht="15.75" x14ac:dyDescent="0.25">
      <c r="B48"/>
      <c r="C48"/>
      <c r="D48"/>
      <c r="E48"/>
      <c r="F48"/>
      <c r="G48"/>
      <c r="H48"/>
      <c r="I48"/>
    </row>
    <row r="49" spans="2:9" ht="15.75" x14ac:dyDescent="0.25">
      <c r="B49"/>
      <c r="C49"/>
      <c r="D49"/>
      <c r="E49"/>
      <c r="F49"/>
      <c r="G49"/>
      <c r="H49"/>
      <c r="I49"/>
    </row>
    <row r="50" spans="2:9" ht="15.75" x14ac:dyDescent="0.25">
      <c r="B50"/>
      <c r="C50"/>
      <c r="D50"/>
      <c r="E50"/>
      <c r="F50"/>
      <c r="G50"/>
      <c r="H50"/>
      <c r="I50"/>
    </row>
    <row r="51" spans="2:9" ht="15.75" x14ac:dyDescent="0.25">
      <c r="B51"/>
      <c r="C51"/>
      <c r="D51"/>
      <c r="E51"/>
      <c r="F51"/>
      <c r="G51"/>
      <c r="H51"/>
      <c r="I51"/>
    </row>
    <row r="52" spans="2:9" ht="15.75" x14ac:dyDescent="0.25">
      <c r="B52"/>
      <c r="C52"/>
      <c r="D52"/>
      <c r="E52"/>
      <c r="F52"/>
      <c r="G52"/>
      <c r="H52"/>
      <c r="I52"/>
    </row>
    <row r="53" spans="2:9" ht="15.75" x14ac:dyDescent="0.25">
      <c r="B53"/>
      <c r="C53"/>
      <c r="D53"/>
      <c r="E53"/>
      <c r="F53"/>
      <c r="G53"/>
      <c r="H53"/>
      <c r="I53"/>
    </row>
    <row r="54" spans="2:9" ht="15.75" x14ac:dyDescent="0.25">
      <c r="B54"/>
      <c r="C54"/>
      <c r="D54"/>
      <c r="E54"/>
      <c r="F54"/>
      <c r="G54"/>
      <c r="H54"/>
      <c r="I54"/>
    </row>
    <row r="55" spans="2:9" ht="15.75" x14ac:dyDescent="0.25">
      <c r="B55"/>
      <c r="C55"/>
      <c r="D55"/>
      <c r="E55"/>
      <c r="F55"/>
      <c r="G55"/>
      <c r="H55"/>
      <c r="I55"/>
    </row>
    <row r="56" spans="2:9" ht="15.75" x14ac:dyDescent="0.25">
      <c r="B56"/>
      <c r="C56"/>
      <c r="D56"/>
      <c r="E56"/>
      <c r="F56"/>
      <c r="G56"/>
      <c r="H56"/>
      <c r="I56"/>
    </row>
    <row r="57" spans="2:9" ht="15.75" x14ac:dyDescent="0.25">
      <c r="B57"/>
      <c r="C57"/>
      <c r="D57"/>
      <c r="E57"/>
      <c r="F57"/>
      <c r="G57"/>
      <c r="H57"/>
      <c r="I57"/>
    </row>
    <row r="58" spans="2:9" ht="15.75" x14ac:dyDescent="0.25">
      <c r="B58"/>
      <c r="C58"/>
      <c r="D58"/>
      <c r="E58"/>
      <c r="F58"/>
      <c r="G58"/>
      <c r="H58"/>
      <c r="I58"/>
    </row>
    <row r="59" spans="2:9" ht="15.75" x14ac:dyDescent="0.25">
      <c r="B59"/>
      <c r="C59"/>
      <c r="D59"/>
      <c r="E59"/>
      <c r="F59"/>
      <c r="G59"/>
      <c r="H59"/>
      <c r="I59"/>
    </row>
    <row r="60" spans="2:9" ht="15.75" x14ac:dyDescent="0.25">
      <c r="B60"/>
      <c r="C60"/>
      <c r="D60"/>
      <c r="E60"/>
      <c r="F60"/>
      <c r="G60"/>
      <c r="H60"/>
      <c r="I60"/>
    </row>
    <row r="61" spans="2:9" ht="15.75" x14ac:dyDescent="0.25">
      <c r="B61"/>
      <c r="C61"/>
      <c r="D61"/>
      <c r="E61"/>
      <c r="F61"/>
      <c r="G61"/>
      <c r="H61"/>
      <c r="I61"/>
    </row>
  </sheetData>
  <mergeCells count="3">
    <mergeCell ref="B2:G2"/>
    <mergeCell ref="B3:G3"/>
    <mergeCell ref="B4:G4"/>
  </mergeCells>
  <hyperlinks>
    <hyperlink ref="H2" location="'Indice Total'!A76" display="Volver" xr:uid="{00000000-0004-0000-4200-000000000000}"/>
  </hyperlinks>
  <pageMargins left="0.7" right="0.7" top="0.75" bottom="0.75" header="0.3" footer="0.3"/>
  <pageSetup paperSize="14" scale="48"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theme="0" tint="-0.499984740745262"/>
    <pageSetUpPr fitToPage="1"/>
  </sheetPr>
  <dimension ref="B1:M63"/>
  <sheetViews>
    <sheetView showGridLines="0" zoomScale="90" zoomScaleNormal="90" workbookViewId="0"/>
  </sheetViews>
  <sheetFormatPr baseColWidth="10" defaultColWidth="9.140625" defaultRowHeight="15" x14ac:dyDescent="0.2"/>
  <cols>
    <col min="1" max="1" width="17.42578125" style="679" customWidth="1"/>
    <col min="2" max="2" width="50.5703125" style="679" customWidth="1"/>
    <col min="3" max="4" width="21.28515625" style="679" bestFit="1" customWidth="1"/>
    <col min="5" max="5" width="18.42578125" style="679" bestFit="1" customWidth="1"/>
    <col min="6" max="6" width="22.42578125" style="679" bestFit="1" customWidth="1"/>
    <col min="7" max="7" width="24" style="679" bestFit="1" customWidth="1"/>
    <col min="8" max="8" width="12" style="679" customWidth="1"/>
    <col min="9" max="9" width="15.42578125" style="679" bestFit="1" customWidth="1"/>
    <col min="10" max="10" width="12.85546875" style="679" bestFit="1" customWidth="1"/>
    <col min="11" max="11" width="19.28515625" style="679" customWidth="1"/>
    <col min="12" max="12" width="25" style="679" customWidth="1"/>
    <col min="13" max="16384" width="9.140625" style="679"/>
  </cols>
  <sheetData>
    <row r="1" spans="2:13" ht="42.95" customHeight="1" x14ac:dyDescent="0.2">
      <c r="H1" s="1"/>
    </row>
    <row r="2" spans="2:13" ht="18" x14ac:dyDescent="0.2">
      <c r="B2" s="1899" t="s">
        <v>1229</v>
      </c>
      <c r="C2" s="1899"/>
      <c r="D2" s="1899"/>
      <c r="E2" s="1899"/>
      <c r="F2" s="1899"/>
      <c r="G2" s="1899"/>
      <c r="H2" s="730" t="s">
        <v>16</v>
      </c>
    </row>
    <row r="3" spans="2:13" ht="39" customHeight="1" x14ac:dyDescent="0.2">
      <c r="B3" s="1901" t="s">
        <v>1230</v>
      </c>
      <c r="C3" s="1901"/>
      <c r="D3" s="1901"/>
      <c r="E3" s="1901"/>
      <c r="F3" s="1901"/>
      <c r="G3" s="1901"/>
    </row>
    <row r="4" spans="2:13" ht="21.75" customHeight="1" thickBot="1" x14ac:dyDescent="0.25">
      <c r="B4" s="1898">
        <v>2020</v>
      </c>
      <c r="C4" s="1898"/>
      <c r="D4" s="1898"/>
      <c r="E4" s="1898"/>
      <c r="F4" s="1898"/>
      <c r="G4" s="1898"/>
    </row>
    <row r="5" spans="2:13" x14ac:dyDescent="0.2">
      <c r="C5" s="693"/>
      <c r="D5" s="693"/>
      <c r="E5" s="693"/>
      <c r="F5" s="693"/>
      <c r="G5" s="693"/>
    </row>
    <row r="6" spans="2:13" ht="32.25" customHeight="1" x14ac:dyDescent="0.25">
      <c r="B6" s="697" t="s">
        <v>1182</v>
      </c>
      <c r="C6" s="698" t="s">
        <v>262</v>
      </c>
      <c r="D6" s="698" t="s">
        <v>263</v>
      </c>
      <c r="E6" s="698" t="s">
        <v>1183</v>
      </c>
      <c r="F6" s="698" t="s">
        <v>265</v>
      </c>
      <c r="G6" s="699" t="s">
        <v>1184</v>
      </c>
      <c r="H6" s="711"/>
      <c r="I6"/>
      <c r="J6"/>
      <c r="K6"/>
      <c r="L6"/>
      <c r="M6"/>
    </row>
    <row r="7" spans="2:13" ht="28.5" x14ac:dyDescent="0.25">
      <c r="B7" s="700" t="s">
        <v>1185</v>
      </c>
      <c r="C7" s="684">
        <v>9076.5833333333339</v>
      </c>
      <c r="D7" s="684">
        <v>2543.2500000000005</v>
      </c>
      <c r="E7" s="684">
        <v>1267.9166666666665</v>
      </c>
      <c r="F7" s="684">
        <v>1480.833333333333</v>
      </c>
      <c r="G7" s="701">
        <v>14368.583333333332</v>
      </c>
      <c r="H7" s="692"/>
      <c r="I7" s="578"/>
      <c r="J7"/>
      <c r="K7"/>
      <c r="L7"/>
      <c r="M7"/>
    </row>
    <row r="8" spans="2:13" ht="15.75" x14ac:dyDescent="0.25">
      <c r="B8" s="700" t="s">
        <v>1186</v>
      </c>
      <c r="C8" s="684">
        <v>53264.999999999971</v>
      </c>
      <c r="D8" s="684">
        <v>13959.500000000005</v>
      </c>
      <c r="E8" s="684">
        <v>8828.0000000000018</v>
      </c>
      <c r="F8" s="684">
        <v>4985.3333333333321</v>
      </c>
      <c r="G8" s="701">
        <v>81037.833333333299</v>
      </c>
      <c r="H8" s="692"/>
      <c r="I8" s="578"/>
      <c r="J8"/>
      <c r="K8"/>
      <c r="L8"/>
      <c r="M8"/>
    </row>
    <row r="9" spans="2:13" ht="28.5" x14ac:dyDescent="0.25">
      <c r="B9" s="700" t="s">
        <v>1187</v>
      </c>
      <c r="C9" s="684">
        <v>24731.999999999989</v>
      </c>
      <c r="D9" s="684">
        <v>13870.750000000004</v>
      </c>
      <c r="E9" s="684">
        <v>5241.916666666667</v>
      </c>
      <c r="F9" s="684">
        <v>1496.4166666666672</v>
      </c>
      <c r="G9" s="701">
        <v>45341.083333333321</v>
      </c>
      <c r="H9" s="692"/>
      <c r="I9" s="578"/>
      <c r="J9"/>
      <c r="K9"/>
      <c r="L9"/>
      <c r="M9"/>
    </row>
    <row r="10" spans="2:13" ht="28.5" x14ac:dyDescent="0.25">
      <c r="B10" s="700" t="s">
        <v>1188</v>
      </c>
      <c r="C10" s="684">
        <v>0</v>
      </c>
      <c r="D10" s="684">
        <v>6</v>
      </c>
      <c r="E10" s="684">
        <v>19.416666666666668</v>
      </c>
      <c r="F10" s="684">
        <v>0.58333333333333326</v>
      </c>
      <c r="G10" s="701">
        <v>26</v>
      </c>
      <c r="H10" s="692"/>
      <c r="I10" s="578"/>
      <c r="J10"/>
      <c r="K10"/>
      <c r="L10"/>
      <c r="M10"/>
    </row>
    <row r="11" spans="2:13" ht="28.5" x14ac:dyDescent="0.25">
      <c r="B11" s="700" t="s">
        <v>1189</v>
      </c>
      <c r="C11" s="684">
        <v>418.16666666666669</v>
      </c>
      <c r="D11" s="684">
        <v>74.666666666666671</v>
      </c>
      <c r="E11" s="684">
        <v>19.333333333333332</v>
      </c>
      <c r="F11" s="684">
        <v>12.416666666666666</v>
      </c>
      <c r="G11" s="701">
        <v>524.58333333333337</v>
      </c>
      <c r="H11" s="692"/>
      <c r="I11" s="578"/>
      <c r="J11"/>
      <c r="K11"/>
      <c r="L11"/>
      <c r="M11"/>
    </row>
    <row r="12" spans="2:13" ht="15.75" x14ac:dyDescent="0.25">
      <c r="B12" s="700" t="s">
        <v>1190</v>
      </c>
      <c r="C12" s="684">
        <v>168471.25000000012</v>
      </c>
      <c r="D12" s="684">
        <v>74963.749999999971</v>
      </c>
      <c r="E12" s="684">
        <v>23970.749999999989</v>
      </c>
      <c r="F12" s="684">
        <v>9108.9999999999945</v>
      </c>
      <c r="G12" s="701">
        <v>276514.75000000006</v>
      </c>
      <c r="H12" s="692"/>
      <c r="I12" s="578"/>
      <c r="J12"/>
      <c r="K12"/>
      <c r="L12"/>
      <c r="M12"/>
    </row>
    <row r="13" spans="2:13" ht="15.75" x14ac:dyDescent="0.25">
      <c r="B13" s="700" t="s">
        <v>1191</v>
      </c>
      <c r="C13" s="684">
        <v>87291.916666666715</v>
      </c>
      <c r="D13" s="684">
        <v>6690.0833333333312</v>
      </c>
      <c r="E13" s="684">
        <v>2671.4166666666656</v>
      </c>
      <c r="F13" s="684">
        <v>782.16666666666652</v>
      </c>
      <c r="G13" s="701">
        <v>97435.583333333387</v>
      </c>
      <c r="H13" s="692"/>
      <c r="I13" s="578"/>
      <c r="J13"/>
      <c r="K13"/>
      <c r="L13"/>
      <c r="M13"/>
    </row>
    <row r="14" spans="2:13" ht="15.75" x14ac:dyDescent="0.25">
      <c r="B14" s="700" t="s">
        <v>1192</v>
      </c>
      <c r="C14" s="684">
        <v>20218.333333333332</v>
      </c>
      <c r="D14" s="684">
        <v>2722.8333333333335</v>
      </c>
      <c r="E14" s="684">
        <v>1514.2499999999998</v>
      </c>
      <c r="F14" s="684">
        <v>1766.1666666666667</v>
      </c>
      <c r="G14" s="701">
        <v>26221.583333333332</v>
      </c>
      <c r="H14" s="692"/>
      <c r="I14" s="578"/>
      <c r="J14"/>
      <c r="K14"/>
      <c r="L14"/>
      <c r="M14"/>
    </row>
    <row r="15" spans="2:13" ht="15.75" x14ac:dyDescent="0.25">
      <c r="B15" s="700" t="s">
        <v>1193</v>
      </c>
      <c r="C15" s="684">
        <v>94199.583333333343</v>
      </c>
      <c r="D15" s="684">
        <v>16842.333333333299</v>
      </c>
      <c r="E15" s="684">
        <v>5627.4166666666624</v>
      </c>
      <c r="F15" s="684">
        <v>3793.4999999999995</v>
      </c>
      <c r="G15" s="701">
        <v>120462.8333333333</v>
      </c>
      <c r="H15" s="692"/>
      <c r="I15" s="578"/>
      <c r="J15"/>
      <c r="K15"/>
      <c r="L15"/>
      <c r="M15"/>
    </row>
    <row r="16" spans="2:13" ht="28.5" x14ac:dyDescent="0.25">
      <c r="B16" s="700" t="s">
        <v>1194</v>
      </c>
      <c r="C16" s="684">
        <v>254381.00000000003</v>
      </c>
      <c r="D16" s="684">
        <v>49461.916666666672</v>
      </c>
      <c r="E16" s="684">
        <v>38316.750000000007</v>
      </c>
      <c r="F16" s="684">
        <v>8163.833333333333</v>
      </c>
      <c r="G16" s="701">
        <v>350323.5</v>
      </c>
      <c r="H16" s="692"/>
      <c r="I16" s="578"/>
      <c r="J16"/>
      <c r="K16"/>
      <c r="L16"/>
      <c r="M16"/>
    </row>
    <row r="17" spans="2:13" ht="15.75" x14ac:dyDescent="0.25">
      <c r="B17" s="700" t="s">
        <v>1195</v>
      </c>
      <c r="C17" s="684">
        <v>145809.99999999997</v>
      </c>
      <c r="D17" s="684">
        <v>39998.166666666701</v>
      </c>
      <c r="E17" s="684">
        <v>13888.833333333328</v>
      </c>
      <c r="F17" s="684">
        <v>16337.249999999995</v>
      </c>
      <c r="G17" s="701">
        <v>216034.25</v>
      </c>
      <c r="H17" s="692"/>
      <c r="I17" s="578"/>
      <c r="J17"/>
      <c r="K17"/>
      <c r="L17"/>
      <c r="M17"/>
    </row>
    <row r="18" spans="2:13" ht="28.5" x14ac:dyDescent="0.25">
      <c r="B18" s="700" t="s">
        <v>1196</v>
      </c>
      <c r="C18" s="684">
        <v>258901.16666666692</v>
      </c>
      <c r="D18" s="684">
        <v>108317.83333333321</v>
      </c>
      <c r="E18" s="684">
        <v>41591.583333333379</v>
      </c>
      <c r="F18" s="684">
        <v>25495.083333333296</v>
      </c>
      <c r="G18" s="701">
        <v>434305.6666666668</v>
      </c>
      <c r="H18" s="692"/>
      <c r="I18" s="578"/>
      <c r="J18"/>
      <c r="K18"/>
      <c r="L18"/>
      <c r="M18"/>
    </row>
    <row r="19" spans="2:13" ht="15.75" x14ac:dyDescent="0.25">
      <c r="B19" s="700" t="s">
        <v>1197</v>
      </c>
      <c r="C19" s="684">
        <v>320413.50000000017</v>
      </c>
      <c r="D19" s="684">
        <v>33735.833333333336</v>
      </c>
      <c r="E19" s="684">
        <v>12426.583333333334</v>
      </c>
      <c r="F19" s="684">
        <v>7161.9166666666633</v>
      </c>
      <c r="G19" s="701">
        <v>373737.83333333349</v>
      </c>
      <c r="H19" s="692"/>
      <c r="I19" s="578"/>
      <c r="J19"/>
      <c r="K19"/>
      <c r="L19"/>
      <c r="M19"/>
    </row>
    <row r="20" spans="2:13" ht="15.75" x14ac:dyDescent="0.25">
      <c r="B20" s="700" t="s">
        <v>1198</v>
      </c>
      <c r="C20" s="684">
        <v>78792.916666666672</v>
      </c>
      <c r="D20" s="684">
        <v>34827.000000000022</v>
      </c>
      <c r="E20" s="684">
        <v>9785.5833333333303</v>
      </c>
      <c r="F20" s="684">
        <v>10274.749999999991</v>
      </c>
      <c r="G20" s="701">
        <v>133680.25</v>
      </c>
      <c r="H20" s="692"/>
      <c r="I20" s="578"/>
      <c r="J20"/>
      <c r="K20"/>
      <c r="L20"/>
      <c r="M20"/>
    </row>
    <row r="21" spans="2:13" ht="15.75" x14ac:dyDescent="0.25">
      <c r="B21" s="700" t="s">
        <v>1199</v>
      </c>
      <c r="C21" s="684">
        <v>59421.500000000015</v>
      </c>
      <c r="D21" s="684">
        <v>8441.75</v>
      </c>
      <c r="E21" s="684">
        <v>6475.4166666666642</v>
      </c>
      <c r="F21" s="684">
        <v>2909.5833333333348</v>
      </c>
      <c r="G21" s="701">
        <v>77248.250000000015</v>
      </c>
      <c r="H21" s="692"/>
      <c r="I21" s="578"/>
      <c r="J21"/>
      <c r="K21"/>
      <c r="L21"/>
      <c r="M21"/>
    </row>
    <row r="22" spans="2:13" ht="15.75" x14ac:dyDescent="0.25">
      <c r="B22" s="700" t="s">
        <v>1200</v>
      </c>
      <c r="C22" s="684">
        <v>172388.41666666628</v>
      </c>
      <c r="D22" s="684">
        <v>62025.583333333299</v>
      </c>
      <c r="E22" s="684">
        <v>45818.916666666672</v>
      </c>
      <c r="F22" s="684">
        <v>40084.333333333321</v>
      </c>
      <c r="G22" s="701">
        <v>320317.24999999959</v>
      </c>
      <c r="H22" s="692"/>
      <c r="I22" s="578"/>
      <c r="J22"/>
      <c r="K22"/>
      <c r="L22"/>
      <c r="M22"/>
    </row>
    <row r="23" spans="2:13" ht="15.75" x14ac:dyDescent="0.25">
      <c r="B23" s="700" t="s">
        <v>1201</v>
      </c>
      <c r="C23" s="684">
        <v>58128.666666666701</v>
      </c>
      <c r="D23" s="684">
        <v>15028.833333333332</v>
      </c>
      <c r="E23" s="684">
        <v>4946.3333333333303</v>
      </c>
      <c r="F23" s="684">
        <v>1506.5</v>
      </c>
      <c r="G23" s="701">
        <v>79610.333333333358</v>
      </c>
      <c r="H23" s="692"/>
      <c r="I23" s="578"/>
      <c r="J23"/>
      <c r="K23"/>
      <c r="L23"/>
      <c r="M23"/>
    </row>
    <row r="24" spans="2:13" ht="15.75" x14ac:dyDescent="0.25">
      <c r="B24" s="700" t="s">
        <v>1202</v>
      </c>
      <c r="C24" s="684">
        <v>148364.6666666666</v>
      </c>
      <c r="D24" s="684">
        <v>14600.416666666666</v>
      </c>
      <c r="E24" s="684">
        <v>13614.333333333325</v>
      </c>
      <c r="F24" s="684">
        <v>8734.6666666666606</v>
      </c>
      <c r="G24" s="701">
        <v>185314.08333333323</v>
      </c>
      <c r="H24" s="692"/>
      <c r="I24" s="578"/>
      <c r="J24"/>
      <c r="K24"/>
      <c r="L24"/>
      <c r="M24"/>
    </row>
    <row r="25" spans="2:13" ht="32.25" customHeight="1" x14ac:dyDescent="0.25">
      <c r="B25" s="700" t="s">
        <v>1203</v>
      </c>
      <c r="C25" s="684">
        <v>14979.83333333333</v>
      </c>
      <c r="D25" s="684">
        <v>1563.5833333333335</v>
      </c>
      <c r="E25" s="684">
        <v>424.8333333333332</v>
      </c>
      <c r="F25" s="684">
        <v>1634</v>
      </c>
      <c r="G25" s="701">
        <v>18602.249999999996</v>
      </c>
      <c r="H25" s="692"/>
      <c r="I25" s="578"/>
      <c r="J25"/>
      <c r="K25"/>
      <c r="L25"/>
      <c r="M25"/>
    </row>
    <row r="26" spans="2:13" ht="28.5" x14ac:dyDescent="0.25">
      <c r="B26" s="700" t="s">
        <v>1204</v>
      </c>
      <c r="C26" s="684">
        <v>7724.4999999999991</v>
      </c>
      <c r="D26" s="684">
        <v>2639.666666666667</v>
      </c>
      <c r="E26" s="684">
        <v>330.41666666666663</v>
      </c>
      <c r="F26" s="684">
        <v>793.58333333333326</v>
      </c>
      <c r="G26" s="701">
        <v>11488.166666666666</v>
      </c>
      <c r="H26" s="692"/>
      <c r="I26" s="578"/>
      <c r="J26"/>
      <c r="K26"/>
      <c r="L26"/>
      <c r="M26"/>
    </row>
    <row r="27" spans="2:13" ht="15.75" x14ac:dyDescent="0.25">
      <c r="B27" s="700" t="s">
        <v>1205</v>
      </c>
      <c r="C27" s="684">
        <v>119264.58333333333</v>
      </c>
      <c r="D27" s="684">
        <v>66558.916666666628</v>
      </c>
      <c r="E27" s="684">
        <v>19494.166666666661</v>
      </c>
      <c r="F27" s="684">
        <v>17581.250000000004</v>
      </c>
      <c r="G27" s="701">
        <v>222898.9166666666</v>
      </c>
      <c r="H27" s="692"/>
      <c r="I27" s="578"/>
      <c r="J27"/>
      <c r="K27"/>
      <c r="L27"/>
      <c r="M27"/>
    </row>
    <row r="28" spans="2:13" ht="15.75" x14ac:dyDescent="0.25">
      <c r="B28" s="700" t="s">
        <v>1206</v>
      </c>
      <c r="C28" s="703">
        <v>1763.75</v>
      </c>
      <c r="D28" s="703">
        <v>1165.0833333333333</v>
      </c>
      <c r="E28" s="684">
        <v>0</v>
      </c>
      <c r="F28" s="684">
        <v>0</v>
      </c>
      <c r="G28" s="701">
        <v>2928.833333333333</v>
      </c>
      <c r="H28" s="692"/>
      <c r="I28" s="578"/>
      <c r="J28"/>
      <c r="K28"/>
      <c r="L28"/>
      <c r="M28"/>
    </row>
    <row r="29" spans="2:13" ht="18" customHeight="1" x14ac:dyDescent="0.25">
      <c r="B29" s="685" t="s">
        <v>1207</v>
      </c>
      <c r="C29" s="686">
        <v>2098007.3333333335</v>
      </c>
      <c r="D29" s="686">
        <v>570037.74999999988</v>
      </c>
      <c r="E29" s="686">
        <v>256274.16666666669</v>
      </c>
      <c r="F29" s="686">
        <v>164103.16666666657</v>
      </c>
      <c r="G29" s="701">
        <v>3088422.4166666665</v>
      </c>
      <c r="H29" s="692"/>
      <c r="I29" s="578"/>
      <c r="J29"/>
      <c r="K29"/>
      <c r="L29"/>
      <c r="M29"/>
    </row>
    <row r="30" spans="2:13" ht="18" customHeight="1" x14ac:dyDescent="0.25">
      <c r="B30" s="705" t="s">
        <v>1208</v>
      </c>
      <c r="C30" s="731"/>
      <c r="D30" s="731"/>
      <c r="E30" s="731"/>
      <c r="F30" s="731"/>
      <c r="G30" s="731"/>
      <c r="H30" s="692"/>
      <c r="I30"/>
      <c r="J30"/>
    </row>
    <row r="31" spans="2:13" ht="15" customHeight="1" x14ac:dyDescent="0.25">
      <c r="B31" s="690"/>
      <c r="C31" s="688"/>
      <c r="D31" s="688"/>
      <c r="E31" s="688"/>
      <c r="F31" s="688"/>
      <c r="G31" s="688"/>
      <c r="H31" s="732"/>
      <c r="I31"/>
    </row>
    <row r="32" spans="2:13" ht="15" customHeight="1" x14ac:dyDescent="0.25">
      <c r="B32" s="729"/>
      <c r="D32" s="692"/>
      <c r="E32" s="692"/>
      <c r="F32" s="692"/>
      <c r="G32" s="692"/>
      <c r="H32" s="733"/>
    </row>
    <row r="33" spans="2:13" ht="18" x14ac:dyDescent="0.2">
      <c r="B33" s="1899" t="s">
        <v>1231</v>
      </c>
      <c r="C33" s="1899"/>
      <c r="D33" s="1899"/>
      <c r="E33" s="1899"/>
      <c r="F33" s="1899"/>
      <c r="G33" s="1899"/>
      <c r="H33" s="1" t="s">
        <v>16</v>
      </c>
    </row>
    <row r="34" spans="2:13" ht="33" customHeight="1" x14ac:dyDescent="0.2">
      <c r="B34" s="1901" t="s">
        <v>1232</v>
      </c>
      <c r="C34" s="1901"/>
      <c r="D34" s="1901"/>
      <c r="E34" s="1901"/>
      <c r="F34" s="1901"/>
      <c r="G34" s="1901"/>
      <c r="H34" s="1"/>
    </row>
    <row r="35" spans="2:13" ht="21.75" customHeight="1" thickBot="1" x14ac:dyDescent="0.25">
      <c r="B35" s="1898">
        <v>2020</v>
      </c>
      <c r="C35" s="1898"/>
      <c r="D35" s="1898"/>
      <c r="E35" s="1898"/>
      <c r="F35" s="1898"/>
      <c r="G35" s="1898"/>
    </row>
    <row r="36" spans="2:13" x14ac:dyDescent="0.2">
      <c r="B36" s="689"/>
      <c r="C36" s="693"/>
      <c r="D36" s="693"/>
      <c r="E36" s="693"/>
      <c r="F36" s="693"/>
      <c r="G36" s="693"/>
    </row>
    <row r="37" spans="2:13" ht="36" customHeight="1" x14ac:dyDescent="0.25">
      <c r="B37" s="697" t="s">
        <v>1182</v>
      </c>
      <c r="C37" s="725" t="s">
        <v>1233</v>
      </c>
      <c r="D37" s="725" t="s">
        <v>1234</v>
      </c>
      <c r="E37" s="698" t="s">
        <v>1183</v>
      </c>
      <c r="F37" s="725" t="s">
        <v>1235</v>
      </c>
      <c r="G37" s="726" t="s">
        <v>1236</v>
      </c>
      <c r="I37"/>
      <c r="J37"/>
      <c r="K37"/>
      <c r="L37"/>
      <c r="M37"/>
    </row>
    <row r="38" spans="2:13" ht="28.5" x14ac:dyDescent="0.25">
      <c r="B38" s="700" t="s">
        <v>1185</v>
      </c>
      <c r="C38" s="684">
        <v>5242.0000000000009</v>
      </c>
      <c r="D38" s="684">
        <v>2152.0833333333326</v>
      </c>
      <c r="E38" s="684">
        <v>609.99999999999989</v>
      </c>
      <c r="F38" s="684">
        <v>844.25000000000023</v>
      </c>
      <c r="G38" s="701">
        <v>8848.3333333333339</v>
      </c>
      <c r="H38" s="692"/>
      <c r="I38"/>
      <c r="J38"/>
      <c r="K38"/>
      <c r="L38"/>
      <c r="M38"/>
    </row>
    <row r="39" spans="2:13" ht="15.75" x14ac:dyDescent="0.25">
      <c r="B39" s="700" t="s">
        <v>1186</v>
      </c>
      <c r="C39" s="684">
        <v>67783.916666666657</v>
      </c>
      <c r="D39" s="684">
        <v>17994.000000000004</v>
      </c>
      <c r="E39" s="684">
        <v>11263.250000000002</v>
      </c>
      <c r="F39" s="684">
        <v>8562.5833333333339</v>
      </c>
      <c r="G39" s="701">
        <v>105603.74999999999</v>
      </c>
      <c r="H39" s="692"/>
      <c r="I39"/>
      <c r="J39"/>
      <c r="K39"/>
      <c r="L39"/>
      <c r="M39"/>
    </row>
    <row r="40" spans="2:13" ht="28.5" x14ac:dyDescent="0.25">
      <c r="B40" s="700" t="s">
        <v>1187</v>
      </c>
      <c r="C40" s="684">
        <v>86924.249999999971</v>
      </c>
      <c r="D40" s="684">
        <v>29580.583333333328</v>
      </c>
      <c r="E40" s="684">
        <v>14110.83333333333</v>
      </c>
      <c r="F40" s="684">
        <v>4202</v>
      </c>
      <c r="G40" s="701">
        <v>134817.66666666663</v>
      </c>
      <c r="H40" s="692"/>
      <c r="I40"/>
      <c r="J40"/>
      <c r="K40"/>
      <c r="L40"/>
      <c r="M40"/>
    </row>
    <row r="41" spans="2:13" ht="28.5" x14ac:dyDescent="0.25">
      <c r="B41" s="700" t="s">
        <v>1188</v>
      </c>
      <c r="C41" s="684">
        <v>0</v>
      </c>
      <c r="D41" s="684">
        <v>0</v>
      </c>
      <c r="E41" s="684">
        <v>11.333333333333332</v>
      </c>
      <c r="F41" s="684">
        <v>1.666666666666667</v>
      </c>
      <c r="G41" s="701">
        <v>13</v>
      </c>
      <c r="H41" s="692"/>
      <c r="I41"/>
      <c r="J41"/>
      <c r="K41"/>
      <c r="L41"/>
      <c r="M41"/>
    </row>
    <row r="42" spans="2:13" ht="28.5" x14ac:dyDescent="0.25">
      <c r="B42" s="700" t="s">
        <v>1189</v>
      </c>
      <c r="C42" s="684">
        <v>254.91666666666669</v>
      </c>
      <c r="D42" s="684">
        <v>18.916666666666664</v>
      </c>
      <c r="E42" s="684">
        <v>14.583333333333334</v>
      </c>
      <c r="F42" s="684">
        <v>17.083333333333336</v>
      </c>
      <c r="G42" s="701">
        <v>305.5</v>
      </c>
      <c r="H42" s="692"/>
      <c r="I42"/>
      <c r="J42"/>
      <c r="K42"/>
      <c r="L42"/>
      <c r="M42"/>
    </row>
    <row r="43" spans="2:13" ht="15.75" x14ac:dyDescent="0.25">
      <c r="B43" s="700" t="s">
        <v>1190</v>
      </c>
      <c r="C43" s="684">
        <v>89264.583333333299</v>
      </c>
      <c r="D43" s="684">
        <v>44094.66666666665</v>
      </c>
      <c r="E43" s="684">
        <v>22276.91666666669</v>
      </c>
      <c r="F43" s="684">
        <v>5370.0833333333358</v>
      </c>
      <c r="G43" s="701">
        <v>161006.24999999997</v>
      </c>
      <c r="H43" s="692"/>
      <c r="I43"/>
      <c r="J43"/>
      <c r="K43"/>
      <c r="L43"/>
      <c r="M43"/>
    </row>
    <row r="44" spans="2:13" ht="15.75" x14ac:dyDescent="0.25">
      <c r="B44" s="700" t="s">
        <v>1191</v>
      </c>
      <c r="C44" s="684">
        <v>88803.250000000029</v>
      </c>
      <c r="D44" s="684">
        <v>7186.9999999999973</v>
      </c>
      <c r="E44" s="684">
        <v>2789.9999999999991</v>
      </c>
      <c r="F44" s="684">
        <v>1539.5000000000005</v>
      </c>
      <c r="G44" s="701">
        <v>100319.75000000003</v>
      </c>
      <c r="H44" s="692"/>
      <c r="I44"/>
      <c r="J44"/>
      <c r="K44"/>
      <c r="L44"/>
      <c r="M44"/>
    </row>
    <row r="45" spans="2:13" ht="15.75" x14ac:dyDescent="0.25">
      <c r="B45" s="700" t="s">
        <v>1192</v>
      </c>
      <c r="C45" s="684">
        <v>11720.583333333334</v>
      </c>
      <c r="D45" s="684">
        <v>2264</v>
      </c>
      <c r="E45" s="684">
        <v>628.33333333333314</v>
      </c>
      <c r="F45" s="684">
        <v>747.83333333333337</v>
      </c>
      <c r="G45" s="701">
        <v>15360.750000000002</v>
      </c>
      <c r="H45" s="692"/>
      <c r="I45"/>
      <c r="J45"/>
      <c r="K45"/>
      <c r="L45"/>
      <c r="M45"/>
    </row>
    <row r="46" spans="2:13" ht="15.75" x14ac:dyDescent="0.25">
      <c r="B46" s="700" t="s">
        <v>1193</v>
      </c>
      <c r="C46" s="684">
        <v>55427</v>
      </c>
      <c r="D46" s="684">
        <v>13019.25</v>
      </c>
      <c r="E46" s="684">
        <v>3055.25</v>
      </c>
      <c r="F46" s="684">
        <v>1705.6666666666674</v>
      </c>
      <c r="G46" s="701">
        <v>73207.166666666672</v>
      </c>
      <c r="H46" s="692"/>
      <c r="I46"/>
      <c r="J46"/>
      <c r="K46"/>
      <c r="L46"/>
      <c r="M46"/>
    </row>
    <row r="47" spans="2:13" ht="28.5" x14ac:dyDescent="0.25">
      <c r="B47" s="700" t="s">
        <v>1194</v>
      </c>
      <c r="C47" s="684">
        <v>304652.08333333331</v>
      </c>
      <c r="D47" s="684">
        <v>86494.583333333299</v>
      </c>
      <c r="E47" s="684">
        <v>45278.666666666672</v>
      </c>
      <c r="F47" s="684">
        <v>16348.916666666662</v>
      </c>
      <c r="G47" s="701">
        <v>452774.25</v>
      </c>
      <c r="H47" s="692"/>
      <c r="I47"/>
      <c r="J47"/>
      <c r="K47"/>
      <c r="L47"/>
      <c r="M47"/>
    </row>
    <row r="48" spans="2:13" ht="15.75" x14ac:dyDescent="0.25">
      <c r="B48" s="700" t="s">
        <v>1195</v>
      </c>
      <c r="C48" s="684">
        <v>60621.000000000029</v>
      </c>
      <c r="D48" s="684">
        <v>17941.333333333299</v>
      </c>
      <c r="E48" s="684">
        <v>6252.9166666666679</v>
      </c>
      <c r="F48" s="684">
        <v>5447.5833333333348</v>
      </c>
      <c r="G48" s="701">
        <v>90262.833333333328</v>
      </c>
      <c r="H48" s="692"/>
      <c r="I48"/>
      <c r="J48"/>
      <c r="K48"/>
      <c r="L48"/>
      <c r="M48"/>
    </row>
    <row r="49" spans="2:13" ht="28.5" x14ac:dyDescent="0.25">
      <c r="B49" s="700" t="s">
        <v>1196</v>
      </c>
      <c r="C49" s="684">
        <v>157568.66666666657</v>
      </c>
      <c r="D49" s="684">
        <v>122118.1666666667</v>
      </c>
      <c r="E49" s="684">
        <v>21612.833333333307</v>
      </c>
      <c r="F49" s="684">
        <v>17777.833333333303</v>
      </c>
      <c r="G49" s="701">
        <v>319077.49999999988</v>
      </c>
      <c r="H49" s="692"/>
      <c r="I49"/>
      <c r="J49"/>
      <c r="K49"/>
      <c r="L49"/>
      <c r="M49"/>
    </row>
    <row r="50" spans="2:13" ht="15.75" x14ac:dyDescent="0.25">
      <c r="B50" s="700" t="s">
        <v>1197</v>
      </c>
      <c r="C50" s="684">
        <v>37651.833333333328</v>
      </c>
      <c r="D50" s="684">
        <v>10353.416666666662</v>
      </c>
      <c r="E50" s="684">
        <v>3428.4166666666674</v>
      </c>
      <c r="F50" s="684">
        <v>1477.6666666666665</v>
      </c>
      <c r="G50" s="701">
        <v>52911.333333333321</v>
      </c>
      <c r="H50" s="692"/>
      <c r="I50"/>
      <c r="J50"/>
      <c r="K50"/>
      <c r="L50"/>
      <c r="M50"/>
    </row>
    <row r="51" spans="2:13" ht="15.75" x14ac:dyDescent="0.25">
      <c r="B51" s="700" t="s">
        <v>1198</v>
      </c>
      <c r="C51" s="684">
        <v>152312.08333333343</v>
      </c>
      <c r="D51" s="684">
        <v>61793.333333333343</v>
      </c>
      <c r="E51" s="684">
        <v>33374.833333333336</v>
      </c>
      <c r="F51" s="684">
        <v>19478.999999999996</v>
      </c>
      <c r="G51" s="701">
        <v>266959.25000000012</v>
      </c>
      <c r="H51" s="692"/>
      <c r="I51"/>
      <c r="J51"/>
      <c r="K51"/>
      <c r="L51"/>
      <c r="M51"/>
    </row>
    <row r="52" spans="2:13" ht="15.75" x14ac:dyDescent="0.25">
      <c r="B52" s="700" t="s">
        <v>1199</v>
      </c>
      <c r="C52" s="684">
        <v>6876.5000000000036</v>
      </c>
      <c r="D52" s="684">
        <v>1434.75</v>
      </c>
      <c r="E52" s="684">
        <v>1866.5833333333337</v>
      </c>
      <c r="F52" s="684">
        <v>425.49999999999994</v>
      </c>
      <c r="G52" s="701">
        <v>10603.333333333338</v>
      </c>
      <c r="H52" s="692"/>
      <c r="I52"/>
      <c r="J52"/>
      <c r="K52"/>
      <c r="L52"/>
      <c r="M52"/>
    </row>
    <row r="53" spans="2:13" ht="15.75" x14ac:dyDescent="0.25">
      <c r="B53" s="700" t="s">
        <v>1200</v>
      </c>
      <c r="C53" s="684">
        <v>64952.000000000065</v>
      </c>
      <c r="D53" s="684">
        <v>21096.083333333299</v>
      </c>
      <c r="E53" s="684">
        <v>11715.500000000007</v>
      </c>
      <c r="F53" s="684">
        <v>16163.000000000044</v>
      </c>
      <c r="G53" s="701">
        <v>113926.58333333342</v>
      </c>
      <c r="H53" s="692"/>
      <c r="I53"/>
      <c r="J53"/>
      <c r="K53"/>
      <c r="L53"/>
      <c r="M53"/>
    </row>
    <row r="54" spans="2:13" ht="15.75" x14ac:dyDescent="0.25">
      <c r="B54" s="700" t="s">
        <v>1201</v>
      </c>
      <c r="C54" s="684">
        <v>31228.249999999985</v>
      </c>
      <c r="D54" s="684">
        <v>9833.7500000000036</v>
      </c>
      <c r="E54" s="684">
        <v>2561.6666666666656</v>
      </c>
      <c r="F54" s="684">
        <v>815.16666666666697</v>
      </c>
      <c r="G54" s="701">
        <v>44438.833333333314</v>
      </c>
      <c r="H54" s="692"/>
      <c r="I54"/>
      <c r="J54"/>
      <c r="K54"/>
      <c r="L54"/>
      <c r="M54"/>
    </row>
    <row r="55" spans="2:13" ht="15.75" x14ac:dyDescent="0.25">
      <c r="B55" s="700" t="s">
        <v>1202</v>
      </c>
      <c r="C55" s="684">
        <v>112598.16666666667</v>
      </c>
      <c r="D55" s="684">
        <v>17243.749999999975</v>
      </c>
      <c r="E55" s="684">
        <v>8150.3333333333339</v>
      </c>
      <c r="F55" s="684">
        <v>3856.8333333333339</v>
      </c>
      <c r="G55" s="701">
        <v>141849.08333333331</v>
      </c>
      <c r="H55" s="692"/>
      <c r="I55"/>
      <c r="J55"/>
      <c r="K55"/>
      <c r="L55"/>
      <c r="M55"/>
    </row>
    <row r="56" spans="2:13" ht="42.75" x14ac:dyDescent="0.25">
      <c r="B56" s="700" t="s">
        <v>1203</v>
      </c>
      <c r="C56" s="684">
        <v>7818.4166666666679</v>
      </c>
      <c r="D56" s="684">
        <v>451.58333333333309</v>
      </c>
      <c r="E56" s="684">
        <v>373.25000000000006</v>
      </c>
      <c r="F56" s="684">
        <v>457.58333333333354</v>
      </c>
      <c r="G56" s="701">
        <v>9100.8333333333358</v>
      </c>
      <c r="H56" s="692"/>
      <c r="I56"/>
      <c r="J56"/>
      <c r="K56"/>
      <c r="L56"/>
      <c r="M56"/>
    </row>
    <row r="57" spans="2:13" ht="28.5" x14ac:dyDescent="0.25">
      <c r="B57" s="700" t="s">
        <v>1204</v>
      </c>
      <c r="C57" s="684">
        <v>1666.4166666666667</v>
      </c>
      <c r="D57" s="684">
        <v>584.16666666666674</v>
      </c>
      <c r="E57" s="684">
        <v>91.833333333333329</v>
      </c>
      <c r="F57" s="684">
        <v>289.49999999999994</v>
      </c>
      <c r="G57" s="701">
        <v>2631.916666666667</v>
      </c>
      <c r="H57" s="692"/>
      <c r="I57"/>
      <c r="J57"/>
      <c r="K57"/>
      <c r="L57"/>
      <c r="M57"/>
    </row>
    <row r="58" spans="2:13" ht="15.75" x14ac:dyDescent="0.25">
      <c r="B58" s="700" t="s">
        <v>1205</v>
      </c>
      <c r="C58" s="684">
        <v>29153.583333333332</v>
      </c>
      <c r="D58" s="684">
        <v>19935.249999999985</v>
      </c>
      <c r="E58" s="684">
        <v>3579.0000000000009</v>
      </c>
      <c r="F58" s="684">
        <v>2977.0833333333344</v>
      </c>
      <c r="G58" s="701">
        <v>55644.91666666665</v>
      </c>
      <c r="H58" s="692"/>
      <c r="I58"/>
      <c r="J58"/>
      <c r="K58"/>
      <c r="L58"/>
      <c r="M58"/>
    </row>
    <row r="59" spans="2:13" ht="15.75" x14ac:dyDescent="0.25">
      <c r="B59" s="700" t="s">
        <v>1206</v>
      </c>
      <c r="C59" s="703">
        <v>1998.0000000000002</v>
      </c>
      <c r="D59" s="703">
        <v>1421.8333333333335</v>
      </c>
      <c r="E59" s="684">
        <v>0</v>
      </c>
      <c r="F59" s="684">
        <v>0</v>
      </c>
      <c r="G59" s="701">
        <v>3419.8333333333339</v>
      </c>
      <c r="H59" s="692"/>
      <c r="I59"/>
      <c r="J59"/>
      <c r="K59"/>
      <c r="L59"/>
      <c r="M59"/>
    </row>
    <row r="60" spans="2:13" ht="15.75" x14ac:dyDescent="0.25">
      <c r="B60" s="685" t="s">
        <v>1207</v>
      </c>
      <c r="C60" s="686">
        <v>1374517.5</v>
      </c>
      <c r="D60" s="686">
        <v>487012.49999999994</v>
      </c>
      <c r="E60" s="686">
        <v>193046.33333333334</v>
      </c>
      <c r="F60" s="686">
        <v>108506.33333333333</v>
      </c>
      <c r="G60" s="701">
        <v>2163082.6666666665</v>
      </c>
      <c r="H60" s="692"/>
      <c r="I60"/>
      <c r="J60"/>
      <c r="K60"/>
      <c r="L60"/>
      <c r="M60"/>
    </row>
    <row r="61" spans="2:13" ht="15.75" x14ac:dyDescent="0.25">
      <c r="B61" s="705" t="s">
        <v>1208</v>
      </c>
      <c r="C61"/>
      <c r="D61"/>
      <c r="E61"/>
      <c r="F61"/>
      <c r="G61"/>
      <c r="I61"/>
    </row>
    <row r="62" spans="2:13" ht="15.75" x14ac:dyDescent="0.25">
      <c r="C62" s="688"/>
      <c r="D62" s="688"/>
      <c r="E62" s="688"/>
      <c r="F62" s="688"/>
      <c r="G62" s="688"/>
      <c r="I62"/>
    </row>
    <row r="63" spans="2:13" ht="15.75" x14ac:dyDescent="0.25">
      <c r="I63"/>
    </row>
  </sheetData>
  <mergeCells count="6">
    <mergeCell ref="B35:G35"/>
    <mergeCell ref="B2:G2"/>
    <mergeCell ref="B3:G3"/>
    <mergeCell ref="B4:G4"/>
    <mergeCell ref="B33:G33"/>
    <mergeCell ref="B34:G34"/>
  </mergeCells>
  <hyperlinks>
    <hyperlink ref="H2" location="'Capítulo II'!A1" display="Volver" xr:uid="{00000000-0004-0000-4300-000000000000}"/>
    <hyperlink ref="H33" location="'Indice Total'!A76" display="Volver" xr:uid="{00000000-0004-0000-4300-000001000000}"/>
  </hyperlinks>
  <pageMargins left="0.70866141732283472" right="0.70866141732283472" top="0.74803149606299213" bottom="0.74803149606299213" header="0.31496062992125984" footer="0.31496062992125984"/>
  <pageSetup paperSize="14" scale="48"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theme="0" tint="-0.499984740745262"/>
    <pageSetUpPr fitToPage="1"/>
  </sheetPr>
  <dimension ref="B1:T48"/>
  <sheetViews>
    <sheetView showGridLines="0" zoomScale="90" zoomScaleNormal="90" workbookViewId="0"/>
  </sheetViews>
  <sheetFormatPr baseColWidth="10" defaultColWidth="9.140625" defaultRowHeight="15" x14ac:dyDescent="0.2"/>
  <cols>
    <col min="1" max="1" width="23.7109375" style="679" customWidth="1"/>
    <col min="2" max="2" width="40" style="679" customWidth="1"/>
    <col min="3" max="4" width="21.28515625" style="679" bestFit="1" customWidth="1"/>
    <col min="5" max="5" width="18.42578125" style="679" bestFit="1" customWidth="1"/>
    <col min="6" max="6" width="27.7109375" style="679" bestFit="1" customWidth="1"/>
    <col min="7" max="7" width="24" style="679" bestFit="1" customWidth="1"/>
    <col min="8" max="8" width="12.7109375" style="679" customWidth="1"/>
    <col min="9" max="9" width="14.85546875" style="679" bestFit="1" customWidth="1"/>
    <col min="10" max="10" width="12.7109375" style="679" customWidth="1"/>
    <col min="11" max="11" width="15.5703125" style="679" bestFit="1" customWidth="1"/>
    <col min="12" max="12" width="12.5703125" style="679" bestFit="1" customWidth="1"/>
    <col min="13" max="13" width="11" style="679" customWidth="1"/>
    <col min="14" max="14" width="13.85546875" style="679" bestFit="1" customWidth="1"/>
    <col min="15" max="15" width="16" style="679" bestFit="1" customWidth="1"/>
    <col min="16" max="16" width="15.140625" style="679" bestFit="1" customWidth="1"/>
    <col min="17" max="17" width="19.85546875" style="679" customWidth="1"/>
    <col min="18" max="18" width="23.5703125" style="679" customWidth="1"/>
    <col min="19" max="16384" width="9.140625" style="679"/>
  </cols>
  <sheetData>
    <row r="1" spans="2:20" ht="42.95" customHeight="1" x14ac:dyDescent="0.2">
      <c r="H1" s="1"/>
    </row>
    <row r="2" spans="2:20" ht="18" x14ac:dyDescent="0.2">
      <c r="B2" s="1899" t="s">
        <v>1237</v>
      </c>
      <c r="C2" s="1899"/>
      <c r="D2" s="1899"/>
      <c r="E2" s="1899"/>
      <c r="F2" s="1899"/>
      <c r="G2" s="1899"/>
      <c r="H2" s="1" t="s">
        <v>16</v>
      </c>
    </row>
    <row r="3" spans="2:20" ht="19.5" customHeight="1" x14ac:dyDescent="0.25">
      <c r="B3" s="1902" t="s">
        <v>1238</v>
      </c>
      <c r="C3" s="1903"/>
      <c r="D3" s="1903"/>
      <c r="E3" s="1903"/>
      <c r="F3" s="1903"/>
      <c r="G3" s="1903"/>
    </row>
    <row r="4" spans="2:20" ht="20.25" customHeight="1" thickBot="1" x14ac:dyDescent="0.25">
      <c r="B4" s="1898">
        <v>2020</v>
      </c>
      <c r="C4" s="1898"/>
      <c r="D4" s="1898"/>
      <c r="E4" s="1898"/>
      <c r="F4" s="1898"/>
      <c r="G4" s="1898"/>
    </row>
    <row r="5" spans="2:20" x14ac:dyDescent="0.2">
      <c r="B5" s="695"/>
      <c r="C5" s="695"/>
      <c r="D5" s="695"/>
      <c r="E5" s="734"/>
      <c r="F5" s="695"/>
      <c r="G5" s="695"/>
    </row>
    <row r="6" spans="2:20" ht="40.5" customHeight="1" x14ac:dyDescent="0.25">
      <c r="B6" s="697" t="s">
        <v>1239</v>
      </c>
      <c r="C6" s="698" t="s">
        <v>262</v>
      </c>
      <c r="D6" s="698" t="s">
        <v>263</v>
      </c>
      <c r="E6" s="698" t="s">
        <v>1183</v>
      </c>
      <c r="F6" s="698" t="s">
        <v>265</v>
      </c>
      <c r="G6" s="699" t="s">
        <v>1184</v>
      </c>
      <c r="I6"/>
      <c r="J6"/>
      <c r="K6"/>
      <c r="L6"/>
      <c r="M6"/>
      <c r="N6"/>
      <c r="O6"/>
      <c r="P6"/>
      <c r="Q6"/>
      <c r="R6"/>
      <c r="S6"/>
      <c r="T6"/>
    </row>
    <row r="7" spans="2:20" ht="18" customHeight="1" x14ac:dyDescent="0.25">
      <c r="B7" s="683" t="s">
        <v>217</v>
      </c>
      <c r="C7" s="684">
        <v>39625.833333333336</v>
      </c>
      <c r="D7" s="684">
        <v>7315.3333329999996</v>
      </c>
      <c r="E7" s="684">
        <v>15936.833333333334</v>
      </c>
      <c r="F7" s="684">
        <v>754.16666666666663</v>
      </c>
      <c r="G7" s="701">
        <v>63632.166666333338</v>
      </c>
      <c r="H7" s="724"/>
      <c r="I7" s="8"/>
      <c r="J7"/>
      <c r="K7"/>
      <c r="L7"/>
      <c r="M7"/>
      <c r="N7"/>
      <c r="O7"/>
      <c r="P7"/>
      <c r="Q7"/>
      <c r="R7"/>
      <c r="S7"/>
      <c r="T7"/>
    </row>
    <row r="8" spans="2:20" ht="18" customHeight="1" x14ac:dyDescent="0.25">
      <c r="B8" s="683" t="s">
        <v>218</v>
      </c>
      <c r="C8" s="684">
        <v>61917.75</v>
      </c>
      <c r="D8" s="684">
        <v>12958.5</v>
      </c>
      <c r="E8" s="684">
        <v>4947.25</v>
      </c>
      <c r="F8" s="684">
        <v>997.83333333333337</v>
      </c>
      <c r="G8" s="701">
        <v>80821.333333333328</v>
      </c>
      <c r="H8" s="724"/>
      <c r="I8" s="8"/>
      <c r="J8"/>
      <c r="K8"/>
      <c r="L8"/>
      <c r="M8"/>
      <c r="N8"/>
      <c r="O8"/>
      <c r="P8"/>
      <c r="Q8"/>
      <c r="R8"/>
      <c r="S8"/>
      <c r="T8"/>
    </row>
    <row r="9" spans="2:20" ht="18" customHeight="1" x14ac:dyDescent="0.25">
      <c r="B9" s="683" t="s">
        <v>219</v>
      </c>
      <c r="C9" s="684">
        <v>132258.91666666666</v>
      </c>
      <c r="D9" s="684">
        <v>33018.166665999997</v>
      </c>
      <c r="E9" s="684">
        <v>1895.6666666666667</v>
      </c>
      <c r="F9" s="684">
        <v>2164.1666666666665</v>
      </c>
      <c r="G9" s="701">
        <v>169336.91666599998</v>
      </c>
      <c r="H9" s="724"/>
      <c r="I9" s="8"/>
      <c r="J9"/>
      <c r="K9"/>
      <c r="L9"/>
      <c r="M9"/>
      <c r="N9"/>
      <c r="O9"/>
      <c r="P9"/>
      <c r="Q9"/>
      <c r="R9"/>
      <c r="S9"/>
      <c r="T9"/>
    </row>
    <row r="10" spans="2:20" ht="18" customHeight="1" x14ac:dyDescent="0.25">
      <c r="B10" s="683" t="s">
        <v>220</v>
      </c>
      <c r="C10" s="684">
        <v>55127.583333333336</v>
      </c>
      <c r="D10" s="684">
        <v>9605.5</v>
      </c>
      <c r="E10" s="684">
        <v>4891.5</v>
      </c>
      <c r="F10" s="684">
        <v>2590.5833333333335</v>
      </c>
      <c r="G10" s="701">
        <v>72215.166666666672</v>
      </c>
      <c r="H10" s="724"/>
      <c r="I10" s="8"/>
      <c r="J10"/>
      <c r="K10"/>
      <c r="L10"/>
      <c r="M10"/>
      <c r="N10"/>
      <c r="O10"/>
      <c r="P10"/>
      <c r="Q10"/>
      <c r="R10"/>
      <c r="S10"/>
      <c r="T10"/>
    </row>
    <row r="11" spans="2:20" ht="18" customHeight="1" x14ac:dyDescent="0.25">
      <c r="B11" s="683" t="s">
        <v>221</v>
      </c>
      <c r="C11" s="684">
        <v>115117</v>
      </c>
      <c r="D11" s="684">
        <v>32966.083333000002</v>
      </c>
      <c r="E11" s="684">
        <v>7758.916666666667</v>
      </c>
      <c r="F11" s="684">
        <v>3485.8333333333335</v>
      </c>
      <c r="G11" s="701">
        <v>159327.83333300002</v>
      </c>
      <c r="H11" s="724"/>
      <c r="I11" s="8"/>
      <c r="J11"/>
      <c r="K11"/>
      <c r="L11"/>
      <c r="M11"/>
      <c r="N11"/>
      <c r="O11"/>
      <c r="P11"/>
      <c r="Q11"/>
      <c r="R11"/>
      <c r="S11"/>
      <c r="T11"/>
    </row>
    <row r="12" spans="2:20" ht="18" customHeight="1" x14ac:dyDescent="0.25">
      <c r="B12" s="683" t="s">
        <v>222</v>
      </c>
      <c r="C12" s="684">
        <v>285678.08333333331</v>
      </c>
      <c r="D12" s="684">
        <v>47670.25</v>
      </c>
      <c r="E12" s="684">
        <v>6062.166666666667</v>
      </c>
      <c r="F12" s="684">
        <v>77527</v>
      </c>
      <c r="G12" s="701">
        <v>416937.5</v>
      </c>
      <c r="H12" s="724"/>
      <c r="I12" s="8"/>
      <c r="J12"/>
      <c r="K12"/>
      <c r="L12"/>
      <c r="M12"/>
      <c r="N12"/>
      <c r="O12"/>
      <c r="P12"/>
      <c r="Q12"/>
      <c r="R12"/>
      <c r="S12"/>
      <c r="T12"/>
    </row>
    <row r="13" spans="2:20" ht="18" customHeight="1" x14ac:dyDescent="0.25">
      <c r="B13" s="683" t="s">
        <v>1218</v>
      </c>
      <c r="C13" s="684">
        <v>189007.41666666666</v>
      </c>
      <c r="D13" s="684">
        <v>25750.083332999999</v>
      </c>
      <c r="E13" s="684">
        <v>4625.5</v>
      </c>
      <c r="F13" s="684">
        <v>10864.25</v>
      </c>
      <c r="G13" s="701">
        <v>230247.24999966664</v>
      </c>
      <c r="H13" s="724"/>
      <c r="I13" s="8"/>
      <c r="J13"/>
      <c r="K13"/>
      <c r="L13"/>
      <c r="M13"/>
      <c r="N13"/>
      <c r="O13"/>
      <c r="P13"/>
      <c r="Q13"/>
      <c r="R13"/>
      <c r="S13"/>
      <c r="T13"/>
    </row>
    <row r="14" spans="2:20" ht="18" customHeight="1" x14ac:dyDescent="0.25">
      <c r="B14" s="683" t="s">
        <v>224</v>
      </c>
      <c r="C14" s="684">
        <v>169843.58333333334</v>
      </c>
      <c r="D14" s="684">
        <v>67063.75</v>
      </c>
      <c r="E14" s="684">
        <v>8855.4166666666661</v>
      </c>
      <c r="F14" s="684">
        <v>5311.916666666667</v>
      </c>
      <c r="G14" s="701">
        <v>251074.66666666666</v>
      </c>
      <c r="H14" s="724"/>
      <c r="I14" s="8"/>
      <c r="J14"/>
      <c r="K14"/>
      <c r="L14"/>
      <c r="M14"/>
      <c r="N14"/>
      <c r="O14"/>
      <c r="P14"/>
      <c r="Q14"/>
      <c r="R14"/>
      <c r="S14"/>
      <c r="T14"/>
    </row>
    <row r="15" spans="2:20" ht="18" customHeight="1" x14ac:dyDescent="0.25">
      <c r="B15" s="683" t="s">
        <v>231</v>
      </c>
      <c r="C15" s="684">
        <v>0</v>
      </c>
      <c r="D15" s="684">
        <v>16902</v>
      </c>
      <c r="E15" s="684">
        <v>310.75</v>
      </c>
      <c r="F15" s="684">
        <v>0</v>
      </c>
      <c r="G15" s="701">
        <v>17212.75</v>
      </c>
      <c r="H15" s="724"/>
      <c r="I15" s="8"/>
      <c r="J15"/>
      <c r="K15"/>
      <c r="L15"/>
      <c r="M15"/>
      <c r="N15"/>
      <c r="O15"/>
      <c r="P15"/>
      <c r="Q15"/>
      <c r="R15"/>
      <c r="S15"/>
      <c r="T15"/>
    </row>
    <row r="16" spans="2:20" ht="18" customHeight="1" x14ac:dyDescent="0.25">
      <c r="B16" s="683" t="s">
        <v>225</v>
      </c>
      <c r="C16" s="684">
        <v>247616.41666666666</v>
      </c>
      <c r="D16" s="684">
        <v>88573.25</v>
      </c>
      <c r="E16" s="684">
        <v>42939.666666666664</v>
      </c>
      <c r="F16" s="684">
        <v>18108</v>
      </c>
      <c r="G16" s="701">
        <v>397237.33333333331</v>
      </c>
      <c r="H16" s="724"/>
      <c r="I16" s="8"/>
      <c r="J16"/>
      <c r="K16"/>
      <c r="L16"/>
      <c r="M16"/>
      <c r="N16"/>
      <c r="O16"/>
      <c r="P16"/>
      <c r="Q16"/>
      <c r="R16"/>
      <c r="S16"/>
      <c r="T16"/>
    </row>
    <row r="17" spans="2:20" ht="18" customHeight="1" x14ac:dyDescent="0.25">
      <c r="B17" s="683" t="s">
        <v>226</v>
      </c>
      <c r="C17" s="684">
        <v>112097.41666666667</v>
      </c>
      <c r="D17" s="684">
        <v>52984.5</v>
      </c>
      <c r="E17" s="684">
        <v>15410</v>
      </c>
      <c r="F17" s="684">
        <v>19163.166666666668</v>
      </c>
      <c r="G17" s="701">
        <v>199655.08333333334</v>
      </c>
      <c r="H17" s="724"/>
      <c r="I17" s="8"/>
      <c r="J17"/>
      <c r="K17"/>
      <c r="L17"/>
      <c r="M17"/>
      <c r="N17"/>
      <c r="O17"/>
      <c r="P17"/>
      <c r="Q17"/>
      <c r="R17"/>
      <c r="S17"/>
      <c r="T17"/>
    </row>
    <row r="18" spans="2:20" ht="18" customHeight="1" x14ac:dyDescent="0.25">
      <c r="B18" s="683" t="s">
        <v>227</v>
      </c>
      <c r="C18" s="684">
        <v>59847.75</v>
      </c>
      <c r="D18" s="684">
        <v>20527.083332999999</v>
      </c>
      <c r="E18" s="684">
        <v>3167.25</v>
      </c>
      <c r="F18" s="684">
        <v>518.83333333333337</v>
      </c>
      <c r="G18" s="701">
        <v>84060.916666333331</v>
      </c>
      <c r="H18" s="724"/>
      <c r="I18" s="8"/>
      <c r="J18"/>
      <c r="K18"/>
      <c r="L18"/>
      <c r="M18"/>
      <c r="N18"/>
      <c r="O18"/>
      <c r="P18"/>
      <c r="Q18"/>
      <c r="R18"/>
      <c r="S18"/>
      <c r="T18"/>
    </row>
    <row r="19" spans="2:20" ht="18" customHeight="1" x14ac:dyDescent="0.25">
      <c r="B19" s="683" t="s">
        <v>228</v>
      </c>
      <c r="C19" s="684">
        <v>138980.08333333334</v>
      </c>
      <c r="D19" s="684">
        <v>70685.25</v>
      </c>
      <c r="E19" s="684">
        <v>25774.666666666668</v>
      </c>
      <c r="F19" s="684">
        <v>4153.083333333333</v>
      </c>
      <c r="G19" s="701">
        <v>239593.08333333334</v>
      </c>
      <c r="H19" s="724"/>
      <c r="I19" s="8"/>
      <c r="J19"/>
      <c r="K19"/>
      <c r="L19"/>
      <c r="M19"/>
      <c r="N19"/>
      <c r="O19"/>
      <c r="P19"/>
      <c r="Q19"/>
      <c r="R19"/>
      <c r="S19"/>
      <c r="T19"/>
    </row>
    <row r="20" spans="2:20" ht="18" customHeight="1" x14ac:dyDescent="0.25">
      <c r="B20" s="683" t="s">
        <v>1219</v>
      </c>
      <c r="C20" s="684">
        <v>17081.5</v>
      </c>
      <c r="D20" s="684">
        <v>5119.5</v>
      </c>
      <c r="E20" s="684">
        <v>2717.1666666666665</v>
      </c>
      <c r="F20" s="684">
        <v>0</v>
      </c>
      <c r="G20" s="701">
        <v>24918.166666666668</v>
      </c>
      <c r="H20" s="724"/>
      <c r="I20" s="8"/>
      <c r="J20"/>
      <c r="K20"/>
      <c r="L20"/>
      <c r="M20"/>
      <c r="N20"/>
      <c r="O20"/>
      <c r="P20"/>
      <c r="Q20"/>
      <c r="R20"/>
      <c r="S20"/>
      <c r="T20"/>
    </row>
    <row r="21" spans="2:20" ht="18" customHeight="1" x14ac:dyDescent="0.25">
      <c r="B21" s="683" t="s">
        <v>230</v>
      </c>
      <c r="C21" s="684">
        <v>43099.166666666664</v>
      </c>
      <c r="D21" s="684">
        <v>14281.083333</v>
      </c>
      <c r="E21" s="684">
        <v>10</v>
      </c>
      <c r="F21" s="684">
        <v>65.166666666666671</v>
      </c>
      <c r="G21" s="701">
        <v>57455.416666333331</v>
      </c>
      <c r="H21" s="724"/>
      <c r="I21" s="8"/>
      <c r="J21"/>
      <c r="K21"/>
      <c r="L21"/>
      <c r="M21"/>
      <c r="N21"/>
      <c r="O21"/>
      <c r="P21"/>
      <c r="Q21"/>
      <c r="R21"/>
      <c r="S21"/>
      <c r="T21"/>
    </row>
    <row r="22" spans="2:20" ht="18" customHeight="1" x14ac:dyDescent="0.25">
      <c r="B22" s="683" t="s">
        <v>232</v>
      </c>
      <c r="C22" s="684">
        <v>1740654.9166666667</v>
      </c>
      <c r="D22" s="684">
        <v>551629.91666600003</v>
      </c>
      <c r="E22" s="684">
        <v>304017.25</v>
      </c>
      <c r="F22" s="684">
        <v>126905.5</v>
      </c>
      <c r="G22" s="701">
        <v>2723207.5833326667</v>
      </c>
      <c r="H22" s="724"/>
      <c r="I22" s="8"/>
      <c r="J22"/>
      <c r="K22"/>
      <c r="L22"/>
      <c r="M22"/>
      <c r="N22"/>
      <c r="O22"/>
      <c r="P22"/>
      <c r="Q22"/>
      <c r="R22"/>
      <c r="S22"/>
      <c r="T22"/>
    </row>
    <row r="23" spans="2:20" ht="18" customHeight="1" x14ac:dyDescent="0.25">
      <c r="B23" s="683" t="s">
        <v>1240</v>
      </c>
      <c r="C23" s="684">
        <v>64571.416666666664</v>
      </c>
      <c r="D23" s="684">
        <v>0</v>
      </c>
      <c r="E23" s="684">
        <v>0</v>
      </c>
      <c r="F23" s="684">
        <v>0</v>
      </c>
      <c r="G23" s="701">
        <v>64571.416666666664</v>
      </c>
      <c r="H23" s="724"/>
      <c r="I23" s="8"/>
      <c r="L23"/>
      <c r="M23"/>
      <c r="N23"/>
      <c r="O23"/>
      <c r="P23"/>
      <c r="Q23"/>
      <c r="R23"/>
      <c r="S23"/>
      <c r="T23"/>
    </row>
    <row r="24" spans="2:20" ht="18" customHeight="1" x14ac:dyDescent="0.25">
      <c r="B24" s="685" t="s">
        <v>234</v>
      </c>
      <c r="C24" s="686">
        <v>3472524.8333333335</v>
      </c>
      <c r="D24" s="686">
        <v>1057050.2499970002</v>
      </c>
      <c r="E24" s="686">
        <v>449320</v>
      </c>
      <c r="F24" s="686">
        <v>272609.5</v>
      </c>
      <c r="G24" s="686">
        <v>5251504.5833303342</v>
      </c>
      <c r="H24" s="724"/>
      <c r="I24" s="8"/>
      <c r="J24"/>
      <c r="K24"/>
      <c r="L24"/>
      <c r="M24"/>
      <c r="N24"/>
      <c r="O24"/>
      <c r="P24"/>
      <c r="Q24"/>
      <c r="R24"/>
      <c r="S24"/>
      <c r="T24"/>
    </row>
    <row r="25" spans="2:20" ht="15.75" x14ac:dyDescent="0.25">
      <c r="B25" s="729"/>
      <c r="C25"/>
      <c r="D25"/>
      <c r="E25"/>
      <c r="F25"/>
      <c r="G25"/>
      <c r="I25"/>
      <c r="J25"/>
      <c r="K25"/>
      <c r="L25"/>
      <c r="M25"/>
      <c r="N25"/>
      <c r="O25"/>
      <c r="P25"/>
      <c r="Q25"/>
      <c r="R25"/>
      <c r="S25"/>
      <c r="T25"/>
    </row>
    <row r="26" spans="2:20" ht="15.75" x14ac:dyDescent="0.25">
      <c r="B26"/>
      <c r="C26" s="8"/>
      <c r="D26" s="8"/>
      <c r="E26" s="8"/>
      <c r="F26" s="8"/>
      <c r="G26" s="8"/>
      <c r="H26"/>
    </row>
    <row r="27" spans="2:20" ht="15.75" x14ac:dyDescent="0.25">
      <c r="B27"/>
      <c r="C27" s="8"/>
      <c r="D27" s="8"/>
      <c r="E27" s="8"/>
      <c r="F27" s="8"/>
      <c r="G27" s="8"/>
      <c r="H27"/>
    </row>
    <row r="28" spans="2:20" ht="15.75" x14ac:dyDescent="0.25">
      <c r="B28"/>
      <c r="C28" s="8"/>
      <c r="D28" s="8"/>
      <c r="E28" s="8"/>
      <c r="F28" s="8"/>
      <c r="G28" s="8"/>
      <c r="H28"/>
    </row>
    <row r="29" spans="2:20" ht="15.75" x14ac:dyDescent="0.25">
      <c r="B29"/>
      <c r="C29"/>
      <c r="D29"/>
      <c r="E29"/>
      <c r="F29"/>
      <c r="G29"/>
      <c r="H29"/>
    </row>
    <row r="30" spans="2:20" ht="15.75" x14ac:dyDescent="0.25">
      <c r="B30"/>
      <c r="C30"/>
      <c r="D30"/>
      <c r="E30"/>
      <c r="F30"/>
      <c r="G30"/>
    </row>
    <row r="31" spans="2:20" ht="15.75" x14ac:dyDescent="0.25">
      <c r="B31"/>
      <c r="C31"/>
      <c r="D31"/>
      <c r="E31"/>
      <c r="F31"/>
      <c r="G31"/>
    </row>
    <row r="32" spans="2:20" ht="15.75" x14ac:dyDescent="0.25">
      <c r="B32"/>
      <c r="C32"/>
      <c r="D32"/>
      <c r="E32"/>
      <c r="F32"/>
      <c r="G32"/>
    </row>
    <row r="33" spans="2:7" ht="15.75" x14ac:dyDescent="0.25">
      <c r="B33"/>
      <c r="C33"/>
      <c r="D33"/>
      <c r="E33"/>
      <c r="F33"/>
      <c r="G33"/>
    </row>
    <row r="34" spans="2:7" ht="15.75" x14ac:dyDescent="0.25">
      <c r="B34"/>
      <c r="C34"/>
      <c r="D34"/>
      <c r="E34"/>
      <c r="F34"/>
      <c r="G34"/>
    </row>
    <row r="35" spans="2:7" ht="15.75" x14ac:dyDescent="0.25">
      <c r="B35"/>
      <c r="C35"/>
      <c r="D35"/>
      <c r="E35"/>
      <c r="F35"/>
      <c r="G35"/>
    </row>
    <row r="36" spans="2:7" ht="15.75" x14ac:dyDescent="0.25">
      <c r="B36"/>
      <c r="C36"/>
      <c r="D36"/>
      <c r="E36"/>
      <c r="F36"/>
      <c r="G36"/>
    </row>
    <row r="37" spans="2:7" ht="15.75" x14ac:dyDescent="0.25">
      <c r="B37"/>
      <c r="C37"/>
      <c r="D37"/>
      <c r="E37"/>
      <c r="F37"/>
      <c r="G37"/>
    </row>
    <row r="38" spans="2:7" ht="15.75" x14ac:dyDescent="0.25">
      <c r="B38"/>
      <c r="C38"/>
      <c r="D38"/>
      <c r="E38"/>
      <c r="F38"/>
      <c r="G38"/>
    </row>
    <row r="39" spans="2:7" ht="15.75" x14ac:dyDescent="0.25">
      <c r="B39"/>
      <c r="C39"/>
      <c r="D39"/>
      <c r="E39"/>
      <c r="F39"/>
      <c r="G39"/>
    </row>
    <row r="40" spans="2:7" ht="15.75" x14ac:dyDescent="0.25">
      <c r="B40"/>
      <c r="C40"/>
      <c r="D40"/>
      <c r="E40"/>
      <c r="F40"/>
      <c r="G40"/>
    </row>
    <row r="41" spans="2:7" ht="15.75" x14ac:dyDescent="0.25">
      <c r="B41"/>
      <c r="C41"/>
      <c r="D41"/>
      <c r="E41"/>
      <c r="F41"/>
      <c r="G41"/>
    </row>
    <row r="42" spans="2:7" ht="15.75" x14ac:dyDescent="0.25">
      <c r="B42"/>
      <c r="C42"/>
      <c r="D42"/>
      <c r="E42"/>
      <c r="F42"/>
      <c r="G42"/>
    </row>
    <row r="43" spans="2:7" ht="15.75" x14ac:dyDescent="0.25">
      <c r="B43"/>
      <c r="C43"/>
      <c r="D43"/>
      <c r="E43"/>
      <c r="F43"/>
      <c r="G43"/>
    </row>
    <row r="44" spans="2:7" ht="15.75" x14ac:dyDescent="0.25">
      <c r="B44"/>
      <c r="C44"/>
      <c r="D44"/>
      <c r="E44"/>
      <c r="F44"/>
      <c r="G44"/>
    </row>
    <row r="45" spans="2:7" ht="15.75" x14ac:dyDescent="0.25">
      <c r="B45"/>
      <c r="C45"/>
      <c r="D45"/>
      <c r="E45"/>
      <c r="F45"/>
      <c r="G45"/>
    </row>
    <row r="46" spans="2:7" ht="15.75" x14ac:dyDescent="0.25">
      <c r="B46"/>
      <c r="C46"/>
      <c r="D46"/>
      <c r="E46"/>
      <c r="F46"/>
      <c r="G46"/>
    </row>
    <row r="47" spans="2:7" ht="15.75" x14ac:dyDescent="0.25">
      <c r="B47"/>
      <c r="C47"/>
      <c r="D47"/>
      <c r="E47"/>
      <c r="F47"/>
      <c r="G47"/>
    </row>
    <row r="48" spans="2:7" ht="15.75" x14ac:dyDescent="0.25">
      <c r="B48"/>
      <c r="C48"/>
      <c r="D48"/>
      <c r="E48"/>
      <c r="F48"/>
      <c r="G48"/>
    </row>
  </sheetData>
  <mergeCells count="3">
    <mergeCell ref="B2:G2"/>
    <mergeCell ref="B3:G3"/>
    <mergeCell ref="B4:G4"/>
  </mergeCells>
  <hyperlinks>
    <hyperlink ref="H2" location="'Indice Total'!A76" display="Volver" xr:uid="{00000000-0004-0000-4400-000000000000}"/>
  </hyperlinks>
  <pageMargins left="0.7" right="0.7" top="0.75" bottom="0.75" header="0.3" footer="0.3"/>
  <pageSetup paperSize="14" scale="46" orientation="landscape"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0.499984740745262"/>
    <pageSetUpPr fitToPage="1"/>
  </sheetPr>
  <dimension ref="B1:I38"/>
  <sheetViews>
    <sheetView showGridLines="0" zoomScale="90" zoomScaleNormal="90" workbookViewId="0"/>
  </sheetViews>
  <sheetFormatPr baseColWidth="10" defaultColWidth="11.42578125" defaultRowHeight="12.75" x14ac:dyDescent="0.2"/>
  <cols>
    <col min="1" max="1" width="18.5703125" style="891" customWidth="1"/>
    <col min="2" max="2" width="40" style="891" customWidth="1"/>
    <col min="3" max="3" width="16.140625" style="891" customWidth="1"/>
    <col min="4" max="5" width="14.42578125" style="891" customWidth="1"/>
    <col min="6" max="6" width="13.85546875" style="891" customWidth="1"/>
    <col min="7" max="16384" width="11.42578125" style="891"/>
  </cols>
  <sheetData>
    <row r="1" spans="2:9" ht="42.95" customHeight="1" x14ac:dyDescent="0.2"/>
    <row r="2" spans="2:9" ht="21.75" customHeight="1" x14ac:dyDescent="0.2">
      <c r="B2" s="1721" t="s">
        <v>1758</v>
      </c>
      <c r="C2" s="1721"/>
      <c r="D2" s="1721"/>
      <c r="E2" s="1721"/>
      <c r="F2" s="1721"/>
      <c r="G2" s="1" t="s">
        <v>16</v>
      </c>
    </row>
    <row r="3" spans="2:9" ht="50.25" customHeight="1" x14ac:dyDescent="0.2">
      <c r="B3" s="1713" t="s">
        <v>1759</v>
      </c>
      <c r="C3" s="1713"/>
      <c r="D3" s="1713"/>
      <c r="E3" s="1713"/>
      <c r="F3" s="1713"/>
      <c r="G3" s="1"/>
      <c r="H3" s="1"/>
    </row>
    <row r="4" spans="2:9" ht="19.149999999999999" customHeight="1" thickBot="1" x14ac:dyDescent="0.25">
      <c r="B4" s="1745">
        <v>2020</v>
      </c>
      <c r="C4" s="1745"/>
      <c r="D4" s="1745"/>
      <c r="E4" s="1745"/>
      <c r="F4" s="1746"/>
      <c r="G4" s="1"/>
      <c r="H4" s="1"/>
      <c r="I4" s="1063"/>
    </row>
    <row r="5" spans="2:9" ht="19.5" customHeight="1" x14ac:dyDescent="0.2">
      <c r="B5" s="1064"/>
      <c r="C5" s="1064"/>
      <c r="D5" s="1064"/>
      <c r="E5" s="1064"/>
      <c r="F5" s="1064"/>
      <c r="I5" s="920"/>
    </row>
    <row r="6" spans="2:9" ht="35.25" customHeight="1" x14ac:dyDescent="0.2">
      <c r="B6" s="1065" t="s">
        <v>1718</v>
      </c>
      <c r="C6" s="1066" t="s">
        <v>1</v>
      </c>
      <c r="D6" s="1066" t="s">
        <v>2</v>
      </c>
      <c r="E6" s="1066" t="s">
        <v>1760</v>
      </c>
      <c r="F6" s="1067" t="s">
        <v>0</v>
      </c>
      <c r="I6" s="920"/>
    </row>
    <row r="7" spans="2:9" ht="18" customHeight="1" x14ac:dyDescent="0.2">
      <c r="B7" s="1068" t="s">
        <v>661</v>
      </c>
      <c r="C7" s="1069">
        <v>1484099.6666666667</v>
      </c>
      <c r="D7" s="1069">
        <v>1073643.6666666667</v>
      </c>
      <c r="E7" s="1069"/>
      <c r="F7" s="1021">
        <v>2557743.3333333335</v>
      </c>
      <c r="G7" s="1070"/>
      <c r="H7" s="1071"/>
      <c r="I7" s="1072"/>
    </row>
    <row r="8" spans="2:9" ht="18" customHeight="1" x14ac:dyDescent="0.2">
      <c r="B8" s="1017" t="s">
        <v>1721</v>
      </c>
      <c r="C8" s="1018">
        <v>1307783.4166666667</v>
      </c>
      <c r="D8" s="1018">
        <v>725884.25</v>
      </c>
      <c r="E8" s="1018"/>
      <c r="F8" s="1021">
        <v>2033667.6666666667</v>
      </c>
      <c r="G8" s="1070"/>
      <c r="H8" s="1071"/>
      <c r="I8" s="1072"/>
    </row>
    <row r="9" spans="2:9" ht="18" customHeight="1" x14ac:dyDescent="0.2">
      <c r="B9" s="1017" t="s">
        <v>663</v>
      </c>
      <c r="C9" s="1018">
        <v>314302.25</v>
      </c>
      <c r="D9" s="1018">
        <v>226101.75</v>
      </c>
      <c r="E9" s="1018"/>
      <c r="F9" s="1021">
        <v>540404</v>
      </c>
      <c r="G9" s="1070"/>
      <c r="H9" s="1071"/>
      <c r="I9" s="1072"/>
    </row>
    <row r="10" spans="2:9" ht="18" customHeight="1" x14ac:dyDescent="0.2">
      <c r="B10" s="1020" t="s">
        <v>1732</v>
      </c>
      <c r="C10" s="1021">
        <v>3106185.3333333335</v>
      </c>
      <c r="D10" s="1021">
        <v>2025629.6666666667</v>
      </c>
      <c r="E10" s="1021"/>
      <c r="F10" s="1073">
        <v>5131815</v>
      </c>
      <c r="G10" s="1070"/>
      <c r="H10" s="1071"/>
      <c r="I10" s="1072"/>
    </row>
    <row r="11" spans="2:9" ht="18" customHeight="1" x14ac:dyDescent="0.2">
      <c r="B11" s="1022" t="s">
        <v>1761</v>
      </c>
      <c r="C11" s="1018">
        <v>772021</v>
      </c>
      <c r="D11" s="1018">
        <v>633399.08333333337</v>
      </c>
      <c r="E11" s="1018">
        <v>23636.083333333332</v>
      </c>
      <c r="F11" s="1021">
        <v>1429056.1666666667</v>
      </c>
      <c r="G11" s="1070"/>
      <c r="H11" s="1071"/>
      <c r="I11" s="1074"/>
    </row>
    <row r="12" spans="2:9" ht="18" customHeight="1" x14ac:dyDescent="0.2">
      <c r="B12" s="1075" t="s">
        <v>0</v>
      </c>
      <c r="C12" s="1073">
        <v>3878206.3333333335</v>
      </c>
      <c r="D12" s="1073">
        <v>2659028.75</v>
      </c>
      <c r="E12" s="1073">
        <v>23636.083333333332</v>
      </c>
      <c r="F12" s="1073">
        <v>6560871.166666667</v>
      </c>
      <c r="G12" s="1070"/>
      <c r="H12" s="1071"/>
    </row>
    <row r="13" spans="2:9" ht="24" customHeight="1" x14ac:dyDescent="0.2">
      <c r="B13" s="1747" t="s">
        <v>1724</v>
      </c>
      <c r="C13" s="1747"/>
      <c r="D13" s="1747"/>
      <c r="E13" s="1747"/>
      <c r="F13" s="1747"/>
    </row>
    <row r="14" spans="2:9" ht="24" customHeight="1" x14ac:dyDescent="0.2">
      <c r="B14" s="1728" t="s">
        <v>1762</v>
      </c>
      <c r="C14" s="1728"/>
      <c r="D14" s="1728"/>
      <c r="E14" s="1728"/>
      <c r="F14" s="1728"/>
    </row>
    <row r="15" spans="2:9" ht="47.25" customHeight="1" x14ac:dyDescent="0.2">
      <c r="B15" s="1728" t="s">
        <v>1763</v>
      </c>
      <c r="C15" s="1728"/>
      <c r="D15" s="1728"/>
      <c r="E15" s="1728"/>
      <c r="F15" s="1728"/>
      <c r="G15" s="1076"/>
    </row>
    <row r="17" spans="3:6" x14ac:dyDescent="0.2">
      <c r="C17" s="1074"/>
      <c r="D17" s="1074"/>
      <c r="E17" s="1074"/>
      <c r="F17" s="1074"/>
    </row>
    <row r="18" spans="3:6" x14ac:dyDescent="0.2">
      <c r="C18" s="1077"/>
      <c r="D18" s="1077"/>
      <c r="E18" s="1077"/>
      <c r="F18" s="1074"/>
    </row>
    <row r="19" spans="3:6" x14ac:dyDescent="0.2">
      <c r="C19" s="1074"/>
      <c r="D19" s="1074"/>
      <c r="E19" s="1074"/>
      <c r="F19" s="1074"/>
    </row>
    <row r="20" spans="3:6" ht="15.75" customHeight="1" x14ac:dyDescent="0.2">
      <c r="C20" s="1074"/>
      <c r="D20" s="1074"/>
      <c r="E20" s="1074"/>
      <c r="F20" s="1074"/>
    </row>
    <row r="21" spans="3:6" x14ac:dyDescent="0.2">
      <c r="C21" s="1074"/>
      <c r="D21" s="1074"/>
      <c r="E21" s="1074"/>
      <c r="F21" s="1074"/>
    </row>
    <row r="35" ht="15" customHeight="1" x14ac:dyDescent="0.2"/>
    <row r="36" ht="12.75" customHeight="1" x14ac:dyDescent="0.2"/>
    <row r="37" ht="12.75" customHeight="1" x14ac:dyDescent="0.2"/>
    <row r="38" ht="12.75" customHeight="1" x14ac:dyDescent="0.2"/>
  </sheetData>
  <mergeCells count="6">
    <mergeCell ref="B15:F15"/>
    <mergeCell ref="B2:F2"/>
    <mergeCell ref="B3:F3"/>
    <mergeCell ref="B4:F4"/>
    <mergeCell ref="B13:F13"/>
    <mergeCell ref="B14:F14"/>
  </mergeCells>
  <conditionalFormatting sqref="H7:H12">
    <cfRule type="cellIs" dxfId="12" priority="1" operator="lessThan">
      <formula>0</formula>
    </cfRule>
    <cfRule type="cellIs" dxfId="11" priority="2" operator="greaterThan">
      <formula>0</formula>
    </cfRule>
  </conditionalFormatting>
  <hyperlinks>
    <hyperlink ref="G2" location="'Indice Total'!A7" display="Volver" xr:uid="{00000000-0004-0000-0600-000000000000}"/>
  </hyperlinks>
  <pageMargins left="0.70866141732283472" right="0.70866141732283472" top="0.74803149606299213" bottom="0.74803149606299213" header="0.31496062992125984" footer="0.31496062992125984"/>
  <pageSetup paperSize="14" scale="75"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theme="0" tint="-0.499984740745262"/>
    <pageSetUpPr fitToPage="1"/>
  </sheetPr>
  <dimension ref="B1:V71"/>
  <sheetViews>
    <sheetView showGridLines="0" zoomScale="90" zoomScaleNormal="90" workbookViewId="0"/>
  </sheetViews>
  <sheetFormatPr baseColWidth="10" defaultColWidth="9.140625" defaultRowHeight="15.75" x14ac:dyDescent="0.25"/>
  <cols>
    <col min="1" max="1" width="17.85546875" style="679" customWidth="1"/>
    <col min="2" max="2" width="41.7109375" style="679" customWidth="1"/>
    <col min="3" max="4" width="21.28515625" style="679" bestFit="1" customWidth="1"/>
    <col min="5" max="5" width="18.42578125" style="679" bestFit="1" customWidth="1"/>
    <col min="6" max="6" width="23" style="679" customWidth="1"/>
    <col min="7" max="7" width="24" style="733" bestFit="1" customWidth="1"/>
    <col min="8" max="8" width="13.85546875" style="679" bestFit="1" customWidth="1"/>
    <col min="9" max="10" width="18" style="679" customWidth="1"/>
    <col min="11" max="11" width="17.5703125" style="679" customWidth="1"/>
    <col min="12" max="12" width="20.28515625" style="679" customWidth="1"/>
    <col min="13" max="13" width="11.85546875" style="679" customWidth="1"/>
    <col min="14" max="14" width="10.140625" style="679" customWidth="1"/>
    <col min="15" max="15" width="10.28515625" style="679" customWidth="1"/>
    <col min="16" max="16" width="9.140625" style="679"/>
    <col min="17" max="17" width="12.5703125" style="679" bestFit="1" customWidth="1"/>
    <col min="18" max="18" width="19.140625" style="679" bestFit="1" customWidth="1"/>
    <col min="19" max="19" width="39.85546875" style="679" bestFit="1" customWidth="1"/>
    <col min="20" max="20" width="12.85546875" style="679" customWidth="1"/>
    <col min="21" max="21" width="10.42578125" style="679" customWidth="1"/>
    <col min="22" max="22" width="10.5703125" style="679" bestFit="1" customWidth="1"/>
    <col min="23" max="16384" width="9.140625" style="679"/>
  </cols>
  <sheetData>
    <row r="1" spans="2:22" ht="42.95" customHeight="1" x14ac:dyDescent="0.25">
      <c r="H1" s="1"/>
    </row>
    <row r="2" spans="2:22" ht="18" x14ac:dyDescent="0.2">
      <c r="B2" s="1899" t="s">
        <v>1241</v>
      </c>
      <c r="C2" s="1899"/>
      <c r="D2" s="1899"/>
      <c r="E2" s="1899"/>
      <c r="F2" s="1899"/>
      <c r="G2" s="1899"/>
      <c r="H2" s="1" t="s">
        <v>16</v>
      </c>
      <c r="I2" s="1"/>
    </row>
    <row r="3" spans="2:22" x14ac:dyDescent="0.25">
      <c r="B3" s="1901" t="s">
        <v>1242</v>
      </c>
      <c r="C3" s="1904"/>
      <c r="D3" s="1904"/>
      <c r="E3" s="1904"/>
      <c r="F3" s="1904"/>
      <c r="G3" s="1904"/>
      <c r="I3"/>
      <c r="J3"/>
      <c r="K3"/>
      <c r="L3"/>
    </row>
    <row r="4" spans="2:22" ht="19.5" customHeight="1" thickBot="1" x14ac:dyDescent="0.3">
      <c r="B4" s="1893">
        <v>2020</v>
      </c>
      <c r="C4" s="1893"/>
      <c r="D4" s="1893"/>
      <c r="E4" s="1893"/>
      <c r="F4" s="1893"/>
      <c r="G4" s="1893"/>
      <c r="I4"/>
      <c r="J4"/>
      <c r="K4"/>
      <c r="L4"/>
    </row>
    <row r="5" spans="2:22" x14ac:dyDescent="0.25">
      <c r="B5" s="735"/>
      <c r="C5" s="735"/>
      <c r="D5" s="735"/>
      <c r="E5" s="735"/>
      <c r="F5" s="735"/>
      <c r="G5" s="736"/>
      <c r="I5"/>
      <c r="J5"/>
      <c r="K5"/>
      <c r="L5"/>
    </row>
    <row r="6" spans="2:22" ht="36" customHeight="1" x14ac:dyDescent="0.25">
      <c r="B6" s="737" t="s">
        <v>1239</v>
      </c>
      <c r="C6" s="698" t="s">
        <v>262</v>
      </c>
      <c r="D6" s="698" t="s">
        <v>263</v>
      </c>
      <c r="E6" s="698" t="s">
        <v>1183</v>
      </c>
      <c r="F6" s="698" t="s">
        <v>265</v>
      </c>
      <c r="G6" s="699" t="s">
        <v>1184</v>
      </c>
      <c r="I6"/>
      <c r="J6"/>
      <c r="K6"/>
      <c r="L6"/>
      <c r="M6"/>
      <c r="Q6" s="738"/>
    </row>
    <row r="7" spans="2:22" ht="18" customHeight="1" x14ac:dyDescent="0.25">
      <c r="B7" s="739" t="s">
        <v>217</v>
      </c>
      <c r="C7" s="684">
        <v>24555.583333333332</v>
      </c>
      <c r="D7" s="684">
        <v>4089</v>
      </c>
      <c r="E7" s="684">
        <v>2773.8333333333335</v>
      </c>
      <c r="F7" s="684">
        <v>309.33333333333297</v>
      </c>
      <c r="G7" s="701">
        <v>31727.749999999996</v>
      </c>
      <c r="H7" s="724"/>
      <c r="I7" s="578"/>
      <c r="J7"/>
      <c r="K7"/>
      <c r="L7"/>
      <c r="M7"/>
      <c r="N7" s="740"/>
      <c r="O7" s="741"/>
      <c r="Q7" s="742"/>
      <c r="R7" s="743"/>
      <c r="S7" s="741"/>
      <c r="T7" s="740"/>
      <c r="U7" s="740"/>
      <c r="V7" s="741"/>
    </row>
    <row r="8" spans="2:22" ht="18" customHeight="1" x14ac:dyDescent="0.25">
      <c r="B8" s="739" t="s">
        <v>218</v>
      </c>
      <c r="C8" s="684">
        <v>37217.666666666664</v>
      </c>
      <c r="D8" s="684">
        <v>8419.6666666666661</v>
      </c>
      <c r="E8" s="684">
        <v>3510.1666666666665</v>
      </c>
      <c r="F8" s="684">
        <v>648.58333333333337</v>
      </c>
      <c r="G8" s="701">
        <v>49796.083333333328</v>
      </c>
      <c r="H8" s="724"/>
      <c r="I8" s="578"/>
      <c r="J8"/>
      <c r="K8"/>
      <c r="L8"/>
      <c r="M8"/>
      <c r="N8" s="744"/>
      <c r="O8" s="745"/>
      <c r="Q8" s="746"/>
      <c r="R8" s="743"/>
      <c r="S8" s="747"/>
      <c r="T8" s="748"/>
      <c r="U8" s="744"/>
      <c r="V8" s="745"/>
    </row>
    <row r="9" spans="2:22" ht="18" customHeight="1" x14ac:dyDescent="0.25">
      <c r="B9" s="739" t="s">
        <v>219</v>
      </c>
      <c r="C9" s="684">
        <v>85483.583333333328</v>
      </c>
      <c r="D9" s="684">
        <v>20932.25</v>
      </c>
      <c r="E9" s="684">
        <v>1266.0833333333333</v>
      </c>
      <c r="F9" s="684">
        <v>1671.8333333333333</v>
      </c>
      <c r="G9" s="701">
        <v>109353.74999999999</v>
      </c>
      <c r="H9" s="724"/>
      <c r="I9" s="578"/>
      <c r="J9"/>
      <c r="K9"/>
      <c r="L9"/>
      <c r="M9"/>
      <c r="N9" s="744"/>
      <c r="O9" s="745"/>
      <c r="Q9" s="746"/>
      <c r="R9" s="743"/>
      <c r="S9" s="747"/>
      <c r="T9" s="748"/>
      <c r="U9" s="744"/>
      <c r="V9" s="745"/>
    </row>
    <row r="10" spans="2:22" ht="18" customHeight="1" x14ac:dyDescent="0.25">
      <c r="B10" s="739" t="s">
        <v>220</v>
      </c>
      <c r="C10" s="684">
        <v>35984.166666666664</v>
      </c>
      <c r="D10" s="684">
        <v>5904.5</v>
      </c>
      <c r="E10" s="684">
        <v>3106.9166666666665</v>
      </c>
      <c r="F10" s="684">
        <v>1685.5833333333333</v>
      </c>
      <c r="G10" s="701">
        <v>46681.166666666664</v>
      </c>
      <c r="H10" s="724"/>
      <c r="I10" s="578"/>
      <c r="J10"/>
      <c r="K10"/>
      <c r="L10"/>
      <c r="M10"/>
      <c r="N10" s="744"/>
      <c r="O10" s="745"/>
      <c r="Q10" s="746"/>
      <c r="R10" s="743"/>
      <c r="S10" s="747"/>
      <c r="T10" s="748"/>
      <c r="U10" s="744"/>
      <c r="V10" s="745"/>
    </row>
    <row r="11" spans="2:22" ht="18" customHeight="1" x14ac:dyDescent="0.25">
      <c r="B11" s="739" t="s">
        <v>221</v>
      </c>
      <c r="C11" s="684">
        <v>72747.666666666672</v>
      </c>
      <c r="D11" s="684">
        <v>15176.5</v>
      </c>
      <c r="E11" s="684">
        <v>4209.083333333333</v>
      </c>
      <c r="F11" s="684">
        <v>2408.9166666666665</v>
      </c>
      <c r="G11" s="701">
        <v>94542.166666666672</v>
      </c>
      <c r="H11" s="724"/>
      <c r="I11" s="578"/>
      <c r="J11"/>
      <c r="K11"/>
      <c r="L11"/>
      <c r="M11"/>
      <c r="N11" s="744"/>
      <c r="O11" s="745"/>
      <c r="Q11" s="746"/>
      <c r="R11" s="743"/>
      <c r="S11" s="747"/>
      <c r="T11" s="748"/>
      <c r="U11" s="744"/>
      <c r="V11" s="745"/>
    </row>
    <row r="12" spans="2:22" ht="18" customHeight="1" x14ac:dyDescent="0.25">
      <c r="B12" s="739" t="s">
        <v>222</v>
      </c>
      <c r="C12" s="684">
        <v>170534</v>
      </c>
      <c r="D12" s="684">
        <v>27987.25</v>
      </c>
      <c r="E12" s="684">
        <v>4155</v>
      </c>
      <c r="F12" s="684">
        <v>45588.75</v>
      </c>
      <c r="G12" s="701">
        <v>248265</v>
      </c>
      <c r="H12" s="724"/>
      <c r="I12" s="578"/>
      <c r="J12"/>
      <c r="K12"/>
      <c r="L12"/>
      <c r="M12"/>
      <c r="N12" s="744"/>
      <c r="O12" s="745"/>
      <c r="Q12" s="746"/>
      <c r="R12" s="743"/>
      <c r="S12" s="747"/>
      <c r="T12" s="748"/>
      <c r="U12" s="744"/>
      <c r="V12" s="745"/>
    </row>
    <row r="13" spans="2:22" ht="18" customHeight="1" x14ac:dyDescent="0.25">
      <c r="B13" s="739" t="s">
        <v>1218</v>
      </c>
      <c r="C13" s="684">
        <v>115538.75</v>
      </c>
      <c r="D13" s="684">
        <v>11587.416666666666</v>
      </c>
      <c r="E13" s="684">
        <v>2826</v>
      </c>
      <c r="F13" s="684">
        <v>6276.583333333333</v>
      </c>
      <c r="G13" s="701">
        <v>136228.75</v>
      </c>
      <c r="H13" s="724"/>
      <c r="I13" s="578"/>
      <c r="J13"/>
      <c r="K13"/>
      <c r="L13"/>
      <c r="M13"/>
      <c r="N13" s="744"/>
      <c r="O13" s="745"/>
      <c r="Q13" s="746"/>
      <c r="R13" s="743"/>
      <c r="S13" s="747"/>
      <c r="T13" s="748"/>
      <c r="U13" s="744"/>
      <c r="V13" s="745"/>
    </row>
    <row r="14" spans="2:22" ht="18" customHeight="1" x14ac:dyDescent="0.25">
      <c r="B14" s="739" t="s">
        <v>224</v>
      </c>
      <c r="C14" s="684">
        <v>99146.666666666672</v>
      </c>
      <c r="D14" s="684">
        <v>39376.75</v>
      </c>
      <c r="E14" s="684">
        <v>4432.5</v>
      </c>
      <c r="F14" s="684">
        <v>3820.5833333333335</v>
      </c>
      <c r="G14" s="701">
        <v>146776.50000000003</v>
      </c>
      <c r="H14" s="724"/>
      <c r="I14" s="578"/>
      <c r="J14"/>
      <c r="K14"/>
      <c r="L14"/>
      <c r="M14"/>
      <c r="N14" s="744"/>
      <c r="O14" s="745"/>
      <c r="Q14" s="746"/>
      <c r="R14" s="743"/>
      <c r="S14" s="747"/>
      <c r="T14" s="748"/>
      <c r="U14" s="744"/>
      <c r="V14" s="745"/>
    </row>
    <row r="15" spans="2:22" ht="18" customHeight="1" x14ac:dyDescent="0.25">
      <c r="B15" s="739" t="s">
        <v>507</v>
      </c>
      <c r="C15" s="684">
        <v>0</v>
      </c>
      <c r="D15" s="684">
        <v>9660.5833333333339</v>
      </c>
      <c r="E15" s="684">
        <v>208.16666666666666</v>
      </c>
      <c r="F15" s="684">
        <v>0</v>
      </c>
      <c r="G15" s="701">
        <v>9868.75</v>
      </c>
      <c r="H15" s="724"/>
      <c r="I15" s="578"/>
      <c r="J15"/>
      <c r="K15"/>
      <c r="L15"/>
      <c r="M15"/>
      <c r="N15" s="744"/>
      <c r="O15" s="745"/>
      <c r="Q15" s="746"/>
      <c r="R15" s="743"/>
      <c r="S15" s="747"/>
      <c r="T15" s="748"/>
      <c r="U15" s="744"/>
      <c r="V15" s="745"/>
    </row>
    <row r="16" spans="2:22" ht="18" customHeight="1" x14ac:dyDescent="0.25">
      <c r="B16" s="739" t="s">
        <v>225</v>
      </c>
      <c r="C16" s="684">
        <v>153000.33333333334</v>
      </c>
      <c r="D16" s="684">
        <v>54837.25</v>
      </c>
      <c r="E16" s="684">
        <v>21961.583333333332</v>
      </c>
      <c r="F16" s="684">
        <v>9886.25</v>
      </c>
      <c r="G16" s="701">
        <v>239685.41666666669</v>
      </c>
      <c r="H16" s="724"/>
      <c r="I16" s="578"/>
      <c r="J16"/>
      <c r="K16"/>
      <c r="L16"/>
      <c r="M16"/>
      <c r="N16" s="744"/>
      <c r="O16" s="745"/>
      <c r="Q16" s="746"/>
      <c r="R16" s="743"/>
      <c r="S16" s="747"/>
      <c r="T16" s="748"/>
      <c r="U16" s="744"/>
      <c r="V16" s="745"/>
    </row>
    <row r="17" spans="2:22" ht="18" customHeight="1" x14ac:dyDescent="0.25">
      <c r="B17" s="739" t="s">
        <v>226</v>
      </c>
      <c r="C17" s="684">
        <v>64809.5</v>
      </c>
      <c r="D17" s="684">
        <v>26382.416666666668</v>
      </c>
      <c r="E17" s="684">
        <v>9082.75</v>
      </c>
      <c r="F17" s="684">
        <v>12489.166666666666</v>
      </c>
      <c r="G17" s="701">
        <v>112763.83333333334</v>
      </c>
      <c r="H17" s="724"/>
      <c r="I17" s="578"/>
      <c r="J17"/>
      <c r="K17"/>
      <c r="L17"/>
      <c r="M17"/>
      <c r="N17" s="744"/>
      <c r="O17" s="745"/>
      <c r="Q17" s="746"/>
      <c r="R17" s="743"/>
      <c r="S17" s="747"/>
      <c r="T17" s="748"/>
      <c r="U17" s="744"/>
      <c r="V17" s="745"/>
    </row>
    <row r="18" spans="2:22" ht="18" customHeight="1" x14ac:dyDescent="0.25">
      <c r="B18" s="739" t="s">
        <v>227</v>
      </c>
      <c r="C18" s="684">
        <v>34085.25</v>
      </c>
      <c r="D18" s="684">
        <v>11130.25</v>
      </c>
      <c r="E18" s="684">
        <v>1852.0833333333333</v>
      </c>
      <c r="F18" s="684">
        <v>344.33333333333331</v>
      </c>
      <c r="G18" s="701">
        <v>47411.916666666672</v>
      </c>
      <c r="H18" s="724"/>
      <c r="I18" s="578"/>
      <c r="J18"/>
      <c r="K18"/>
      <c r="L18"/>
      <c r="M18"/>
      <c r="N18" s="744"/>
      <c r="O18" s="745"/>
      <c r="Q18" s="746"/>
      <c r="R18" s="743"/>
      <c r="S18" s="747"/>
      <c r="T18" s="748"/>
      <c r="U18" s="744"/>
      <c r="V18" s="745"/>
    </row>
    <row r="19" spans="2:22" ht="18" customHeight="1" x14ac:dyDescent="0.25">
      <c r="B19" s="739" t="s">
        <v>228</v>
      </c>
      <c r="C19" s="684">
        <v>83367.25</v>
      </c>
      <c r="D19" s="684">
        <v>37301.666666666664</v>
      </c>
      <c r="E19" s="684">
        <v>18007.666666666668</v>
      </c>
      <c r="F19" s="684">
        <v>2752.3333333333335</v>
      </c>
      <c r="G19" s="701">
        <v>141428.91666666666</v>
      </c>
      <c r="H19" s="724"/>
      <c r="I19" s="578"/>
      <c r="J19"/>
      <c r="K19"/>
      <c r="L19"/>
      <c r="M19"/>
      <c r="N19" s="744"/>
      <c r="O19" s="745"/>
      <c r="Q19" s="746"/>
      <c r="R19" s="743"/>
      <c r="S19" s="747"/>
      <c r="T19" s="748"/>
      <c r="U19" s="744"/>
      <c r="V19" s="745"/>
    </row>
    <row r="20" spans="2:22" ht="18" customHeight="1" x14ac:dyDescent="0.25">
      <c r="B20" s="739" t="s">
        <v>1219</v>
      </c>
      <c r="C20" s="684">
        <v>9288.1666666666661</v>
      </c>
      <c r="D20" s="684">
        <v>2739.75</v>
      </c>
      <c r="E20" s="684">
        <v>1199</v>
      </c>
      <c r="F20" s="684">
        <v>0</v>
      </c>
      <c r="G20" s="701">
        <v>13226.916666666666</v>
      </c>
      <c r="H20" s="724"/>
      <c r="I20" s="578"/>
      <c r="J20"/>
      <c r="K20"/>
      <c r="L20"/>
      <c r="M20"/>
      <c r="N20" s="744"/>
      <c r="O20" s="745"/>
      <c r="Q20" s="746"/>
      <c r="R20" s="743"/>
      <c r="S20" s="747"/>
      <c r="T20" s="748"/>
      <c r="U20" s="744"/>
      <c r="V20" s="745"/>
    </row>
    <row r="21" spans="2:22" ht="18" customHeight="1" x14ac:dyDescent="0.25">
      <c r="B21" s="739" t="s">
        <v>230</v>
      </c>
      <c r="C21" s="684">
        <v>27459.75</v>
      </c>
      <c r="D21" s="684">
        <v>5822</v>
      </c>
      <c r="E21" s="684">
        <v>7</v>
      </c>
      <c r="F21" s="684">
        <v>25.083333333333332</v>
      </c>
      <c r="G21" s="701">
        <v>33313.833333333336</v>
      </c>
      <c r="H21" s="724"/>
      <c r="I21" s="578"/>
      <c r="J21"/>
      <c r="K21"/>
      <c r="L21"/>
      <c r="M21"/>
      <c r="N21" s="744"/>
      <c r="O21" s="745"/>
      <c r="Q21" s="746"/>
      <c r="R21" s="743"/>
      <c r="S21" s="747"/>
      <c r="T21" s="748"/>
      <c r="U21" s="744"/>
      <c r="V21" s="745"/>
    </row>
    <row r="22" spans="2:22" ht="18" customHeight="1" x14ac:dyDescent="0.25">
      <c r="B22" s="739" t="s">
        <v>232</v>
      </c>
      <c r="C22" s="684">
        <v>1048713.0833333333</v>
      </c>
      <c r="D22" s="684">
        <v>288690.5</v>
      </c>
      <c r="E22" s="684">
        <v>177675.91666666666</v>
      </c>
      <c r="F22" s="684">
        <v>76195.833333333328</v>
      </c>
      <c r="G22" s="701">
        <v>1591275.3333333333</v>
      </c>
      <c r="H22" s="724"/>
      <c r="I22" s="578"/>
      <c r="J22"/>
      <c r="K22"/>
      <c r="L22"/>
      <c r="M22"/>
      <c r="N22" s="744"/>
      <c r="O22" s="745"/>
      <c r="Q22" s="746"/>
      <c r="R22" s="743"/>
      <c r="S22" s="747"/>
      <c r="T22" s="748"/>
      <c r="U22" s="744"/>
      <c r="V22" s="745"/>
    </row>
    <row r="23" spans="2:22" ht="18" customHeight="1" x14ac:dyDescent="0.25">
      <c r="B23" s="739" t="s">
        <v>1240</v>
      </c>
      <c r="C23" s="684">
        <v>36075.916666666664</v>
      </c>
      <c r="D23" s="684">
        <v>0</v>
      </c>
      <c r="E23" s="684">
        <v>0</v>
      </c>
      <c r="F23" s="684">
        <v>0</v>
      </c>
      <c r="G23" s="701">
        <v>36075.916666666664</v>
      </c>
      <c r="H23" s="724"/>
      <c r="I23" s="578"/>
      <c r="J23"/>
      <c r="K23"/>
      <c r="L23"/>
      <c r="M23"/>
      <c r="N23" s="744"/>
      <c r="O23" s="745"/>
      <c r="Q23" s="746"/>
      <c r="R23" s="743"/>
      <c r="S23" s="747"/>
      <c r="T23" s="748"/>
      <c r="U23" s="744"/>
      <c r="V23" s="745"/>
    </row>
    <row r="24" spans="2:22" ht="18" customHeight="1" x14ac:dyDescent="0.25">
      <c r="B24" s="749" t="s">
        <v>234</v>
      </c>
      <c r="C24" s="686">
        <v>2098007.333333333</v>
      </c>
      <c r="D24" s="686">
        <v>570037.75</v>
      </c>
      <c r="E24" s="686">
        <v>256273.75</v>
      </c>
      <c r="F24" s="686">
        <v>164103.16666666666</v>
      </c>
      <c r="G24" s="701">
        <v>3088421.9999999995</v>
      </c>
      <c r="H24" s="724"/>
      <c r="I24" s="578"/>
      <c r="J24"/>
      <c r="K24"/>
      <c r="L24"/>
      <c r="M24"/>
      <c r="N24" s="744"/>
      <c r="O24" s="745"/>
      <c r="S24" s="747"/>
      <c r="T24" s="748"/>
      <c r="U24" s="744"/>
      <c r="V24" s="745"/>
    </row>
    <row r="25" spans="2:22" ht="15" customHeight="1" x14ac:dyDescent="0.25">
      <c r="B25" s="750"/>
      <c r="C25" s="731"/>
      <c r="D25" s="731"/>
      <c r="E25" s="731"/>
      <c r="F25" s="731"/>
      <c r="G25" s="731"/>
      <c r="I25"/>
      <c r="J25"/>
      <c r="K25"/>
      <c r="L25"/>
      <c r="M25"/>
      <c r="O25" s="745"/>
      <c r="Q25" s="751"/>
      <c r="R25" s="743"/>
      <c r="V25" s="745"/>
    </row>
    <row r="26" spans="2:22" ht="15" customHeight="1" x14ac:dyDescent="0.25">
      <c r="B26" s="750"/>
      <c r="C26" s="752"/>
      <c r="D26" s="752"/>
      <c r="E26" s="752"/>
      <c r="F26" s="752"/>
      <c r="G26" s="752"/>
      <c r="I26"/>
      <c r="J26"/>
      <c r="K26"/>
      <c r="L26"/>
      <c r="M26"/>
      <c r="Q26" s="744"/>
    </row>
    <row r="27" spans="2:22" ht="27.75" customHeight="1" x14ac:dyDescent="0.25">
      <c r="B27" s="1899" t="s">
        <v>1243</v>
      </c>
      <c r="C27" s="1899"/>
      <c r="D27" s="1899"/>
      <c r="E27" s="1899"/>
      <c r="F27" s="1899"/>
      <c r="G27" s="1899"/>
      <c r="H27" s="1" t="s">
        <v>16</v>
      </c>
      <c r="I27"/>
      <c r="J27"/>
      <c r="K27"/>
      <c r="L27"/>
      <c r="M27"/>
    </row>
    <row r="28" spans="2:22" x14ac:dyDescent="0.25">
      <c r="B28" s="1902" t="s">
        <v>1244</v>
      </c>
      <c r="C28" s="1903"/>
      <c r="D28" s="1903"/>
      <c r="E28" s="1903"/>
      <c r="F28" s="1903"/>
      <c r="G28" s="1903"/>
      <c r="I28"/>
      <c r="J28"/>
      <c r="K28"/>
      <c r="L28"/>
      <c r="M28"/>
    </row>
    <row r="29" spans="2:22" ht="24" customHeight="1" thickBot="1" x14ac:dyDescent="0.3">
      <c r="B29" s="1898">
        <v>2020</v>
      </c>
      <c r="C29" s="1898"/>
      <c r="D29" s="1898"/>
      <c r="E29" s="1898"/>
      <c r="F29" s="1898"/>
      <c r="G29" s="1898"/>
      <c r="I29"/>
      <c r="J29"/>
      <c r="K29"/>
      <c r="L29"/>
      <c r="M29"/>
    </row>
    <row r="30" spans="2:22" x14ac:dyDescent="0.25">
      <c r="B30" s="753"/>
      <c r="C30" s="753"/>
      <c r="D30" s="753"/>
      <c r="E30" s="753"/>
      <c r="F30" s="753"/>
      <c r="G30" s="754"/>
      <c r="I30"/>
      <c r="J30"/>
      <c r="K30"/>
      <c r="L30"/>
      <c r="M30"/>
    </row>
    <row r="31" spans="2:22" ht="33" customHeight="1" x14ac:dyDescent="0.25">
      <c r="B31" s="755" t="s">
        <v>1239</v>
      </c>
      <c r="C31" s="756" t="s">
        <v>262</v>
      </c>
      <c r="D31" s="756" t="s">
        <v>263</v>
      </c>
      <c r="E31" s="698" t="s">
        <v>264</v>
      </c>
      <c r="F31" s="756" t="s">
        <v>265</v>
      </c>
      <c r="G31" s="757" t="s">
        <v>266</v>
      </c>
      <c r="I31"/>
      <c r="J31"/>
      <c r="K31"/>
      <c r="L31"/>
      <c r="M31"/>
      <c r="Q31" s="738"/>
    </row>
    <row r="32" spans="2:22" ht="18" customHeight="1" x14ac:dyDescent="0.55000000000000004">
      <c r="B32" s="739" t="s">
        <v>217</v>
      </c>
      <c r="C32" s="684">
        <v>15070.25</v>
      </c>
      <c r="D32" s="684">
        <v>3226.3333333333335</v>
      </c>
      <c r="E32" s="684">
        <v>13163</v>
      </c>
      <c r="F32" s="684">
        <v>444.83333333333331</v>
      </c>
      <c r="G32" s="701">
        <v>31904.416666666664</v>
      </c>
      <c r="H32" s="724"/>
      <c r="I32"/>
      <c r="J32"/>
      <c r="K32"/>
      <c r="L32"/>
      <c r="M32"/>
      <c r="N32" s="740"/>
      <c r="O32" s="741"/>
      <c r="Q32" s="758"/>
      <c r="R32" s="743"/>
      <c r="S32" s="741"/>
      <c r="T32" s="740"/>
      <c r="U32" s="740"/>
      <c r="V32" s="741"/>
    </row>
    <row r="33" spans="2:22" ht="18" customHeight="1" x14ac:dyDescent="0.25">
      <c r="B33" s="739" t="s">
        <v>218</v>
      </c>
      <c r="C33" s="684">
        <v>24700.083333333332</v>
      </c>
      <c r="D33" s="684">
        <v>4538.833333333333</v>
      </c>
      <c r="E33" s="684">
        <v>1437.0833333333333</v>
      </c>
      <c r="F33" s="684">
        <v>349.25</v>
      </c>
      <c r="G33" s="701">
        <v>31025.249999999996</v>
      </c>
      <c r="H33" s="724"/>
      <c r="I33"/>
      <c r="J33"/>
      <c r="K33"/>
      <c r="L33"/>
      <c r="M33"/>
      <c r="N33" s="744"/>
      <c r="O33" s="745"/>
      <c r="Q33" s="746"/>
      <c r="R33" s="743"/>
      <c r="S33" s="747"/>
      <c r="T33" s="748"/>
      <c r="U33" s="744"/>
      <c r="V33" s="745"/>
    </row>
    <row r="34" spans="2:22" ht="18" customHeight="1" x14ac:dyDescent="0.25">
      <c r="B34" s="739" t="s">
        <v>219</v>
      </c>
      <c r="C34" s="684">
        <v>46775.333333333336</v>
      </c>
      <c r="D34" s="684">
        <v>12085.916666666666</v>
      </c>
      <c r="E34" s="684">
        <v>629.58333333333337</v>
      </c>
      <c r="F34" s="684">
        <v>492.33333333333331</v>
      </c>
      <c r="G34" s="701">
        <v>59983.166666666672</v>
      </c>
      <c r="H34" s="724"/>
      <c r="I34"/>
      <c r="J34"/>
      <c r="K34"/>
      <c r="L34"/>
      <c r="M34"/>
      <c r="N34" s="744"/>
      <c r="O34" s="745"/>
      <c r="Q34" s="746"/>
      <c r="R34" s="743"/>
      <c r="S34" s="747"/>
      <c r="T34" s="748"/>
      <c r="U34" s="744"/>
      <c r="V34" s="745"/>
    </row>
    <row r="35" spans="2:22" ht="18" customHeight="1" x14ac:dyDescent="0.25">
      <c r="B35" s="739" t="s">
        <v>220</v>
      </c>
      <c r="C35" s="684">
        <v>19143.416666666668</v>
      </c>
      <c r="D35" s="684">
        <v>3701</v>
      </c>
      <c r="E35" s="684">
        <v>1784.5833333333333</v>
      </c>
      <c r="F35" s="684">
        <v>905</v>
      </c>
      <c r="G35" s="701">
        <v>25534</v>
      </c>
      <c r="H35" s="724"/>
      <c r="I35"/>
      <c r="J35"/>
      <c r="K35"/>
      <c r="L35"/>
      <c r="M35"/>
      <c r="N35" s="744"/>
      <c r="O35" s="745"/>
      <c r="Q35" s="746"/>
      <c r="R35" s="743"/>
      <c r="S35" s="747"/>
      <c r="T35" s="748"/>
      <c r="U35" s="744"/>
      <c r="V35" s="745"/>
    </row>
    <row r="36" spans="2:22" ht="18" customHeight="1" x14ac:dyDescent="0.25">
      <c r="B36" s="739" t="s">
        <v>221</v>
      </c>
      <c r="C36" s="684">
        <v>42369.333333333336</v>
      </c>
      <c r="D36" s="684">
        <v>17789.583333333332</v>
      </c>
      <c r="E36" s="684">
        <v>3549.8333333333335</v>
      </c>
      <c r="F36" s="684">
        <v>1076.9166666666667</v>
      </c>
      <c r="G36" s="701">
        <v>64785.666666666672</v>
      </c>
      <c r="H36" s="724"/>
      <c r="I36"/>
      <c r="J36"/>
      <c r="K36"/>
      <c r="L36"/>
      <c r="M36"/>
      <c r="N36" s="744"/>
      <c r="O36" s="745"/>
      <c r="Q36" s="746"/>
      <c r="R36" s="743"/>
      <c r="S36" s="747"/>
      <c r="T36" s="748"/>
      <c r="U36" s="744"/>
      <c r="V36" s="745"/>
    </row>
    <row r="37" spans="2:22" ht="18" customHeight="1" x14ac:dyDescent="0.25">
      <c r="B37" s="739" t="s">
        <v>222</v>
      </c>
      <c r="C37" s="684">
        <v>115144.08333333333</v>
      </c>
      <c r="D37" s="684">
        <v>19683</v>
      </c>
      <c r="E37" s="684">
        <v>1907.1666666666667</v>
      </c>
      <c r="F37" s="684">
        <v>31938.25</v>
      </c>
      <c r="G37" s="701">
        <v>168672.49999999997</v>
      </c>
      <c r="H37" s="724"/>
      <c r="I37"/>
      <c r="J37"/>
      <c r="K37"/>
      <c r="L37"/>
      <c r="M37"/>
      <c r="N37" s="744"/>
      <c r="O37" s="745"/>
      <c r="Q37" s="746"/>
      <c r="R37" s="743"/>
      <c r="S37" s="747"/>
      <c r="T37" s="748"/>
      <c r="U37" s="744"/>
      <c r="V37" s="745"/>
    </row>
    <row r="38" spans="2:22" ht="18" customHeight="1" x14ac:dyDescent="0.25">
      <c r="B38" s="739" t="s">
        <v>1218</v>
      </c>
      <c r="C38" s="684">
        <v>73468.666666666672</v>
      </c>
      <c r="D38" s="684">
        <v>14162.666666666666</v>
      </c>
      <c r="E38" s="684">
        <v>1799.5</v>
      </c>
      <c r="F38" s="684">
        <v>4587.666666666667</v>
      </c>
      <c r="G38" s="701">
        <v>94018.500000000015</v>
      </c>
      <c r="H38" s="724"/>
      <c r="I38"/>
      <c r="J38"/>
      <c r="K38"/>
      <c r="L38"/>
      <c r="M38"/>
      <c r="N38" s="744"/>
      <c r="O38" s="745"/>
      <c r="Q38" s="746"/>
      <c r="R38" s="743"/>
      <c r="S38" s="747"/>
      <c r="T38" s="748"/>
      <c r="U38" s="744"/>
      <c r="V38" s="745"/>
    </row>
    <row r="39" spans="2:22" ht="18" customHeight="1" x14ac:dyDescent="0.25">
      <c r="B39" s="739" t="s">
        <v>224</v>
      </c>
      <c r="C39" s="684">
        <v>70696.916666666672</v>
      </c>
      <c r="D39" s="684">
        <v>27687</v>
      </c>
      <c r="E39" s="684">
        <v>4422.916666666667</v>
      </c>
      <c r="F39" s="684">
        <v>1491.3333333333333</v>
      </c>
      <c r="G39" s="701">
        <v>104298.16666666667</v>
      </c>
      <c r="H39" s="724"/>
      <c r="I39"/>
      <c r="J39"/>
      <c r="K39"/>
      <c r="L39"/>
      <c r="M39"/>
      <c r="N39" s="744"/>
      <c r="O39" s="745"/>
      <c r="Q39" s="746"/>
      <c r="R39" s="743"/>
      <c r="S39" s="747"/>
      <c r="T39" s="748"/>
      <c r="U39" s="744"/>
      <c r="V39" s="745"/>
    </row>
    <row r="40" spans="2:22" ht="18" customHeight="1" x14ac:dyDescent="0.25">
      <c r="B40" s="739" t="s">
        <v>507</v>
      </c>
      <c r="C40" s="684">
        <v>0</v>
      </c>
      <c r="D40" s="684">
        <v>7241.416666666667</v>
      </c>
      <c r="E40" s="684">
        <v>102.58333333333333</v>
      </c>
      <c r="F40" s="684">
        <v>0</v>
      </c>
      <c r="G40" s="701">
        <v>7344</v>
      </c>
      <c r="H40" s="724"/>
      <c r="I40"/>
      <c r="J40"/>
      <c r="K40"/>
      <c r="L40"/>
      <c r="M40"/>
      <c r="N40" s="744"/>
      <c r="O40" s="745"/>
      <c r="Q40" s="746"/>
      <c r="R40" s="743"/>
      <c r="S40" s="747"/>
      <c r="T40" s="748"/>
      <c r="U40" s="744"/>
      <c r="V40" s="745"/>
    </row>
    <row r="41" spans="2:22" ht="18" customHeight="1" x14ac:dyDescent="0.25">
      <c r="B41" s="739" t="s">
        <v>225</v>
      </c>
      <c r="C41" s="684">
        <v>94616.083333333328</v>
      </c>
      <c r="D41" s="684">
        <v>33736</v>
      </c>
      <c r="E41" s="684">
        <v>20978.083333333332</v>
      </c>
      <c r="F41" s="684">
        <v>8221.75</v>
      </c>
      <c r="G41" s="701">
        <v>157551.91666666666</v>
      </c>
      <c r="H41" s="724"/>
      <c r="I41"/>
      <c r="J41"/>
      <c r="K41"/>
      <c r="L41"/>
      <c r="M41"/>
      <c r="N41" s="744"/>
      <c r="O41" s="745"/>
      <c r="Q41" s="746"/>
      <c r="R41" s="743"/>
      <c r="S41" s="747"/>
      <c r="T41" s="748"/>
      <c r="U41" s="744"/>
      <c r="V41" s="745"/>
    </row>
    <row r="42" spans="2:22" ht="18" customHeight="1" x14ac:dyDescent="0.25">
      <c r="B42" s="739" t="s">
        <v>226</v>
      </c>
      <c r="C42" s="684">
        <v>47287.916666666664</v>
      </c>
      <c r="D42" s="684">
        <v>26602.083333333332</v>
      </c>
      <c r="E42" s="684">
        <v>6327.25</v>
      </c>
      <c r="F42" s="684">
        <v>6674</v>
      </c>
      <c r="G42" s="701">
        <v>86891.25</v>
      </c>
      <c r="H42" s="724"/>
      <c r="I42"/>
      <c r="J42"/>
      <c r="K42"/>
      <c r="L42"/>
      <c r="M42"/>
      <c r="N42" s="744"/>
      <c r="O42" s="745"/>
      <c r="Q42" s="746"/>
      <c r="R42" s="743"/>
      <c r="S42" s="747"/>
      <c r="T42" s="748"/>
      <c r="U42" s="744"/>
      <c r="V42" s="745"/>
    </row>
    <row r="43" spans="2:22" ht="18" customHeight="1" x14ac:dyDescent="0.25">
      <c r="B43" s="739" t="s">
        <v>227</v>
      </c>
      <c r="C43" s="684">
        <v>25762.5</v>
      </c>
      <c r="D43" s="684">
        <v>9396.8333333333339</v>
      </c>
      <c r="E43" s="684">
        <v>1315.1666666666667</v>
      </c>
      <c r="F43" s="684">
        <v>174.5</v>
      </c>
      <c r="G43" s="701">
        <v>36649</v>
      </c>
      <c r="H43" s="724"/>
      <c r="I43"/>
      <c r="J43"/>
      <c r="K43"/>
      <c r="L43"/>
      <c r="M43"/>
      <c r="N43" s="744"/>
      <c r="O43" s="745"/>
      <c r="Q43" s="746"/>
      <c r="R43" s="743"/>
      <c r="S43" s="747"/>
      <c r="T43" s="748"/>
      <c r="U43" s="744"/>
      <c r="V43" s="745"/>
    </row>
    <row r="44" spans="2:22" ht="18" customHeight="1" x14ac:dyDescent="0.25">
      <c r="B44" s="739" t="s">
        <v>228</v>
      </c>
      <c r="C44" s="684">
        <v>55612.833333333336</v>
      </c>
      <c r="D44" s="684">
        <v>33383.583333333336</v>
      </c>
      <c r="E44" s="684">
        <v>7767</v>
      </c>
      <c r="F44" s="684">
        <v>1400.75</v>
      </c>
      <c r="G44" s="701">
        <v>98164.166666666672</v>
      </c>
      <c r="H44" s="724"/>
      <c r="I44"/>
      <c r="J44"/>
      <c r="K44"/>
      <c r="L44"/>
      <c r="M44"/>
      <c r="N44" s="744"/>
      <c r="O44" s="745"/>
      <c r="Q44" s="746"/>
      <c r="R44" s="743"/>
      <c r="S44" s="747"/>
      <c r="T44" s="748"/>
      <c r="U44" s="744"/>
      <c r="V44" s="745"/>
    </row>
    <row r="45" spans="2:22" ht="18" customHeight="1" x14ac:dyDescent="0.25">
      <c r="B45" s="739" t="s">
        <v>1219</v>
      </c>
      <c r="C45" s="684">
        <v>7793.333333333333</v>
      </c>
      <c r="D45" s="684">
        <v>2379.75</v>
      </c>
      <c r="E45" s="684">
        <v>1518.1666666666667</v>
      </c>
      <c r="F45" s="684">
        <v>0</v>
      </c>
      <c r="G45" s="701">
        <v>11691.249999999998</v>
      </c>
      <c r="H45" s="724"/>
      <c r="I45"/>
      <c r="J45"/>
      <c r="K45"/>
      <c r="L45"/>
      <c r="M45"/>
      <c r="N45" s="744"/>
      <c r="O45" s="745"/>
      <c r="Q45" s="746"/>
      <c r="R45" s="743"/>
      <c r="S45" s="747"/>
      <c r="T45" s="748"/>
      <c r="U45" s="744"/>
      <c r="V45" s="745"/>
    </row>
    <row r="46" spans="2:22" ht="18" customHeight="1" x14ac:dyDescent="0.25">
      <c r="B46" s="739" t="s">
        <v>230</v>
      </c>
      <c r="C46" s="684">
        <v>15639.416666666666</v>
      </c>
      <c r="D46" s="684">
        <v>8459.0833333333339</v>
      </c>
      <c r="E46" s="684">
        <v>3</v>
      </c>
      <c r="F46" s="684">
        <v>40.083333333333336</v>
      </c>
      <c r="G46" s="701">
        <v>24141.583333333332</v>
      </c>
      <c r="H46" s="724"/>
      <c r="I46"/>
      <c r="J46"/>
      <c r="K46"/>
      <c r="L46"/>
      <c r="M46"/>
      <c r="N46" s="744"/>
      <c r="O46" s="745"/>
      <c r="Q46" s="746"/>
      <c r="R46" s="743"/>
      <c r="S46" s="747"/>
      <c r="T46" s="748"/>
      <c r="U46" s="744"/>
      <c r="V46" s="745"/>
    </row>
    <row r="47" spans="2:22" ht="18" customHeight="1" x14ac:dyDescent="0.25">
      <c r="B47" s="739" t="s">
        <v>232</v>
      </c>
      <c r="C47" s="684">
        <v>691941.83333333337</v>
      </c>
      <c r="D47" s="684">
        <v>262939.41666666669</v>
      </c>
      <c r="E47" s="684">
        <v>126341.33333333333</v>
      </c>
      <c r="F47" s="684">
        <v>50709.666666666664</v>
      </c>
      <c r="G47" s="701">
        <v>1131932.25</v>
      </c>
      <c r="H47" s="724"/>
      <c r="I47"/>
      <c r="J47"/>
      <c r="K47"/>
      <c r="L47"/>
      <c r="M47"/>
      <c r="N47" s="744"/>
      <c r="O47" s="745"/>
      <c r="Q47" s="751"/>
      <c r="R47" s="743"/>
      <c r="S47" s="747"/>
      <c r="T47" s="748"/>
      <c r="U47" s="744"/>
      <c r="V47" s="745"/>
    </row>
    <row r="48" spans="2:22" ht="18" customHeight="1" x14ac:dyDescent="0.25">
      <c r="B48" s="739" t="s">
        <v>1240</v>
      </c>
      <c r="C48" s="684">
        <v>28495.5</v>
      </c>
      <c r="D48" s="684"/>
      <c r="E48" s="684">
        <v>0</v>
      </c>
      <c r="F48" s="684">
        <v>0</v>
      </c>
      <c r="G48" s="701">
        <v>28495.5</v>
      </c>
      <c r="H48" s="724"/>
      <c r="I48"/>
      <c r="J48"/>
      <c r="K48"/>
      <c r="L48"/>
      <c r="M48"/>
      <c r="N48" s="744"/>
      <c r="O48" s="745"/>
      <c r="Q48" s="751"/>
      <c r="R48" s="743"/>
      <c r="S48" s="747"/>
      <c r="T48" s="748"/>
      <c r="U48" s="744"/>
      <c r="V48" s="745"/>
    </row>
    <row r="49" spans="2:22" ht="18" customHeight="1" x14ac:dyDescent="0.25">
      <c r="B49" s="759" t="s">
        <v>1221</v>
      </c>
      <c r="C49" s="686">
        <v>1374517.5</v>
      </c>
      <c r="D49" s="686">
        <v>487012.5</v>
      </c>
      <c r="E49" s="686">
        <v>193046.25</v>
      </c>
      <c r="F49" s="686">
        <v>108506.33333333333</v>
      </c>
      <c r="G49" s="701">
        <v>2163082.5833333335</v>
      </c>
      <c r="H49" s="724"/>
      <c r="I49"/>
      <c r="J49"/>
      <c r="K49"/>
      <c r="L49"/>
      <c r="M49"/>
      <c r="N49" s="744"/>
      <c r="O49" s="745"/>
      <c r="S49" s="747"/>
      <c r="T49" s="748"/>
      <c r="U49" s="744"/>
      <c r="V49" s="745"/>
    </row>
    <row r="50" spans="2:22" x14ac:dyDescent="0.25">
      <c r="B50" s="729"/>
      <c r="C50" s="706"/>
      <c r="D50" s="706"/>
      <c r="E50" s="706"/>
      <c r="F50" s="706"/>
      <c r="G50" s="706"/>
      <c r="I50"/>
      <c r="J50"/>
      <c r="K50"/>
      <c r="L50"/>
      <c r="M50"/>
      <c r="O50" s="745"/>
      <c r="Q50" s="744"/>
      <c r="R50" s="743"/>
      <c r="V50" s="745"/>
    </row>
    <row r="51" spans="2:22" x14ac:dyDescent="0.25">
      <c r="B51" s="760"/>
      <c r="C51" s="752"/>
      <c r="D51" s="752"/>
      <c r="E51" s="752"/>
      <c r="F51" s="752"/>
      <c r="G51" s="752"/>
      <c r="I51"/>
      <c r="J51"/>
      <c r="K51"/>
      <c r="L51"/>
      <c r="M51"/>
      <c r="Q51" s="744"/>
    </row>
    <row r="52" spans="2:22" x14ac:dyDescent="0.25">
      <c r="I52"/>
      <c r="J52"/>
      <c r="K52"/>
      <c r="L52"/>
      <c r="M52"/>
    </row>
    <row r="53" spans="2:22" x14ac:dyDescent="0.25">
      <c r="I53"/>
      <c r="J53"/>
      <c r="K53"/>
      <c r="L53"/>
    </row>
    <row r="54" spans="2:22" x14ac:dyDescent="0.25">
      <c r="I54"/>
      <c r="J54"/>
      <c r="K54"/>
      <c r="L54"/>
    </row>
    <row r="55" spans="2:22" x14ac:dyDescent="0.25">
      <c r="I55"/>
      <c r="J55"/>
      <c r="K55"/>
      <c r="L55"/>
    </row>
    <row r="71" spans="2:2" x14ac:dyDescent="0.25">
      <c r="B71" s="694"/>
    </row>
  </sheetData>
  <mergeCells count="6">
    <mergeCell ref="B29:G29"/>
    <mergeCell ref="B2:G2"/>
    <mergeCell ref="B3:G3"/>
    <mergeCell ref="B4:G4"/>
    <mergeCell ref="B27:G27"/>
    <mergeCell ref="B28:G28"/>
  </mergeCells>
  <hyperlinks>
    <hyperlink ref="H2" location="'Indice Total'!A76" display="Volver" xr:uid="{00000000-0004-0000-4500-000000000000}"/>
    <hyperlink ref="H27" location="'Indice Total'!A76" display="Volver" xr:uid="{00000000-0004-0000-4500-000001000000}"/>
  </hyperlinks>
  <pageMargins left="0.70866141732283472" right="0.70866141732283472" top="0.74803149606299213" bottom="0.74803149606299213" header="0.31496062992125984" footer="0.31496062992125984"/>
  <pageSetup paperSize="14" scale="35"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theme="0" tint="-0.499984740745262"/>
    <pageSetUpPr fitToPage="1"/>
  </sheetPr>
  <dimension ref="B1:V35"/>
  <sheetViews>
    <sheetView showGridLines="0" zoomScale="90" zoomScaleNormal="90" workbookViewId="0"/>
  </sheetViews>
  <sheetFormatPr baseColWidth="10" defaultColWidth="11.42578125" defaultRowHeight="15" x14ac:dyDescent="0.2"/>
  <cols>
    <col min="1" max="1" width="18.42578125" style="679" customWidth="1"/>
    <col min="2" max="2" width="40" style="679" customWidth="1"/>
    <col min="3" max="3" width="15.85546875" style="679" bestFit="1" customWidth="1"/>
    <col min="4" max="4" width="15.42578125" style="679" bestFit="1" customWidth="1"/>
    <col min="5" max="5" width="18" style="679" bestFit="1" customWidth="1"/>
    <col min="6" max="6" width="15.140625" style="679" customWidth="1"/>
    <col min="7" max="7" width="17.85546875" style="679" customWidth="1"/>
    <col min="8" max="8" width="19.28515625" style="679" customWidth="1"/>
    <col min="9" max="9" width="11.42578125" style="679"/>
    <col min="10" max="10" width="14.42578125" style="679" bestFit="1" customWidth="1"/>
    <col min="11" max="11" width="15.42578125" style="679" bestFit="1" customWidth="1"/>
    <col min="12" max="13" width="14.85546875" style="679" bestFit="1" customWidth="1"/>
    <col min="14" max="14" width="15.42578125" style="679" bestFit="1" customWidth="1"/>
    <col min="15" max="15" width="15.85546875" style="679" bestFit="1" customWidth="1"/>
    <col min="16" max="18" width="13.28515625" style="679" bestFit="1" customWidth="1"/>
    <col min="19" max="16384" width="11.42578125" style="679"/>
  </cols>
  <sheetData>
    <row r="1" spans="2:22" ht="42.95" customHeight="1" x14ac:dyDescent="0.2">
      <c r="F1" s="1"/>
    </row>
    <row r="2" spans="2:22" ht="18" x14ac:dyDescent="0.25">
      <c r="B2" s="1905" t="s">
        <v>1245</v>
      </c>
      <c r="C2" s="1905"/>
      <c r="D2" s="1905"/>
      <c r="E2" s="1905"/>
      <c r="F2" s="1905"/>
      <c r="G2" s="1905"/>
      <c r="H2" s="1905"/>
      <c r="I2" s="1" t="s">
        <v>16</v>
      </c>
    </row>
    <row r="3" spans="2:22" ht="34.5" customHeight="1" x14ac:dyDescent="0.25">
      <c r="B3" s="1902" t="s">
        <v>1246</v>
      </c>
      <c r="C3" s="1902"/>
      <c r="D3" s="1902"/>
      <c r="E3" s="1902"/>
      <c r="F3" s="1902"/>
      <c r="G3" s="1902"/>
      <c r="H3" s="1902"/>
    </row>
    <row r="4" spans="2:22" ht="24" customHeight="1" thickBot="1" x14ac:dyDescent="0.25">
      <c r="B4" s="1906" t="s">
        <v>431</v>
      </c>
      <c r="C4" s="1906"/>
      <c r="D4" s="1906"/>
      <c r="E4" s="1906"/>
      <c r="F4" s="1906"/>
      <c r="G4" s="1906"/>
      <c r="H4" s="1906"/>
    </row>
    <row r="5" spans="2:22" ht="15.75" x14ac:dyDescent="0.25">
      <c r="B5" s="761"/>
      <c r="C5" s="761"/>
      <c r="D5" s="761"/>
      <c r="E5" s="761"/>
      <c r="F5" s="762"/>
      <c r="G5" s="762"/>
      <c r="H5" s="762"/>
      <c r="J5"/>
      <c r="K5"/>
      <c r="L5"/>
      <c r="M5"/>
      <c r="N5"/>
      <c r="O5"/>
      <c r="P5"/>
      <c r="Q5"/>
      <c r="R5"/>
      <c r="S5"/>
      <c r="T5"/>
      <c r="U5"/>
      <c r="V5"/>
    </row>
    <row r="6" spans="2:22" ht="15" customHeight="1" x14ac:dyDescent="0.25">
      <c r="B6" s="1907" t="s">
        <v>1020</v>
      </c>
      <c r="C6" s="1908" t="s">
        <v>200</v>
      </c>
      <c r="D6" s="1908"/>
      <c r="E6" s="1908"/>
      <c r="F6" s="1908" t="s">
        <v>201</v>
      </c>
      <c r="G6" s="1908"/>
      <c r="H6" s="1908"/>
      <c r="I6"/>
      <c r="J6"/>
      <c r="K6"/>
      <c r="L6"/>
      <c r="M6"/>
      <c r="N6"/>
      <c r="O6"/>
      <c r="P6"/>
      <c r="Q6"/>
      <c r="R6"/>
      <c r="S6"/>
      <c r="T6"/>
      <c r="U6"/>
      <c r="V6"/>
    </row>
    <row r="7" spans="2:22" ht="15.75" x14ac:dyDescent="0.25">
      <c r="B7" s="1907"/>
      <c r="C7" s="763" t="s">
        <v>1</v>
      </c>
      <c r="D7" s="763" t="s">
        <v>2</v>
      </c>
      <c r="E7" s="764" t="s">
        <v>0</v>
      </c>
      <c r="F7" s="763" t="s">
        <v>1</v>
      </c>
      <c r="G7" s="763" t="s">
        <v>2</v>
      </c>
      <c r="H7" s="764" t="s">
        <v>0</v>
      </c>
      <c r="I7"/>
      <c r="J7"/>
      <c r="K7"/>
      <c r="L7"/>
      <c r="M7"/>
      <c r="N7"/>
      <c r="O7"/>
      <c r="P7"/>
      <c r="Q7"/>
      <c r="R7"/>
      <c r="S7"/>
      <c r="T7"/>
      <c r="U7"/>
      <c r="V7"/>
    </row>
    <row r="8" spans="2:22" ht="18" customHeight="1" x14ac:dyDescent="0.25">
      <c r="B8" s="683" t="s">
        <v>1247</v>
      </c>
      <c r="C8" s="727">
        <v>9140.0833333333339</v>
      </c>
      <c r="D8" s="727">
        <v>8591.083332666667</v>
      </c>
      <c r="E8" s="765">
        <v>14483.249998666666</v>
      </c>
      <c r="F8" s="727">
        <v>9140.0833333333339</v>
      </c>
      <c r="G8" s="727">
        <v>13191.999999999998</v>
      </c>
      <c r="H8" s="765">
        <v>22332.083333333336</v>
      </c>
      <c r="I8"/>
      <c r="J8" s="578"/>
      <c r="K8"/>
      <c r="L8"/>
      <c r="M8"/>
      <c r="N8" s="578"/>
      <c r="O8" s="578"/>
      <c r="P8" s="578"/>
      <c r="Q8"/>
      <c r="R8"/>
      <c r="S8"/>
      <c r="T8"/>
      <c r="U8"/>
      <c r="V8"/>
    </row>
    <row r="9" spans="2:22" ht="18" customHeight="1" x14ac:dyDescent="0.25">
      <c r="B9" s="683" t="s">
        <v>218</v>
      </c>
      <c r="C9" s="727">
        <v>7756.416666666667</v>
      </c>
      <c r="D9" s="727">
        <v>10811.166666000001</v>
      </c>
      <c r="E9" s="765">
        <v>18567.583332666669</v>
      </c>
      <c r="F9" s="727">
        <v>10866.166666666666</v>
      </c>
      <c r="G9" s="727">
        <v>14924.083333333332</v>
      </c>
      <c r="H9" s="765">
        <v>25790.25</v>
      </c>
      <c r="I9"/>
      <c r="J9" s="578"/>
      <c r="K9"/>
      <c r="L9"/>
      <c r="M9"/>
      <c r="N9" s="578"/>
      <c r="O9" s="578"/>
      <c r="P9" s="578"/>
      <c r="Q9"/>
      <c r="R9"/>
      <c r="S9"/>
      <c r="T9"/>
      <c r="U9"/>
      <c r="V9"/>
    </row>
    <row r="10" spans="2:22" ht="18" customHeight="1" x14ac:dyDescent="0.25">
      <c r="B10" s="683" t="s">
        <v>219</v>
      </c>
      <c r="C10" s="727">
        <v>9866.1666663333326</v>
      </c>
      <c r="D10" s="727">
        <v>15586.249999999998</v>
      </c>
      <c r="E10" s="765">
        <v>25452.416666333331</v>
      </c>
      <c r="F10" s="727">
        <v>14781.916666666666</v>
      </c>
      <c r="G10" s="727">
        <v>21911.750000000004</v>
      </c>
      <c r="H10" s="765">
        <v>36693.666666666664</v>
      </c>
      <c r="I10"/>
      <c r="J10" s="578"/>
      <c r="K10"/>
      <c r="L10"/>
      <c r="M10"/>
      <c r="N10" s="578"/>
      <c r="O10" s="578"/>
      <c r="P10" s="578"/>
      <c r="Q10"/>
      <c r="R10"/>
      <c r="S10"/>
      <c r="T10"/>
      <c r="U10"/>
      <c r="V10"/>
    </row>
    <row r="11" spans="2:22" ht="18" customHeight="1" x14ac:dyDescent="0.25">
      <c r="B11" s="683" t="s">
        <v>220</v>
      </c>
      <c r="C11" s="727">
        <v>6608.4166663333335</v>
      </c>
      <c r="D11" s="727">
        <v>9414.0833326666652</v>
      </c>
      <c r="E11" s="765">
        <v>16022.499999</v>
      </c>
      <c r="F11" s="727">
        <v>9340.0833333333339</v>
      </c>
      <c r="G11" s="727">
        <v>13227.083333333332</v>
      </c>
      <c r="H11" s="765">
        <v>22567.166666666668</v>
      </c>
      <c r="I11"/>
      <c r="J11" s="578"/>
      <c r="K11"/>
      <c r="L11"/>
      <c r="M11"/>
      <c r="N11" s="578"/>
      <c r="O11" s="578"/>
      <c r="P11" s="578"/>
      <c r="Q11"/>
      <c r="R11"/>
      <c r="S11"/>
      <c r="T11"/>
      <c r="U11"/>
      <c r="V11"/>
    </row>
    <row r="12" spans="2:22" ht="18" customHeight="1" x14ac:dyDescent="0.25">
      <c r="B12" s="683" t="s">
        <v>221</v>
      </c>
      <c r="C12" s="727">
        <v>20041.083333000002</v>
      </c>
      <c r="D12" s="727">
        <v>30491.749999333337</v>
      </c>
      <c r="E12" s="765">
        <v>50532.833332333335</v>
      </c>
      <c r="F12" s="727">
        <v>26638.166666666668</v>
      </c>
      <c r="G12" s="727">
        <v>39425.75</v>
      </c>
      <c r="H12" s="765">
        <v>66063.916666666672</v>
      </c>
      <c r="I12"/>
      <c r="J12" s="578"/>
      <c r="K12"/>
      <c r="L12"/>
      <c r="M12"/>
      <c r="N12" s="578"/>
      <c r="O12" s="578"/>
      <c r="P12" s="578"/>
      <c r="Q12"/>
      <c r="R12"/>
      <c r="S12"/>
      <c r="T12"/>
      <c r="U12"/>
      <c r="V12"/>
    </row>
    <row r="13" spans="2:22" ht="18" customHeight="1" x14ac:dyDescent="0.25">
      <c r="B13" s="683" t="s">
        <v>222</v>
      </c>
      <c r="C13" s="727">
        <v>49485.666666333331</v>
      </c>
      <c r="D13" s="727">
        <v>76855.916666000005</v>
      </c>
      <c r="E13" s="765">
        <v>126341.58333233334</v>
      </c>
      <c r="F13" s="727">
        <v>69976.166666666672</v>
      </c>
      <c r="G13" s="727">
        <v>113506.25000000001</v>
      </c>
      <c r="H13" s="765">
        <v>183482.41666666669</v>
      </c>
      <c r="I13"/>
      <c r="J13" s="578"/>
      <c r="K13"/>
      <c r="L13"/>
      <c r="M13"/>
      <c r="N13" s="578"/>
      <c r="O13" s="578"/>
      <c r="P13" s="578"/>
      <c r="Q13"/>
      <c r="R13"/>
      <c r="S13"/>
      <c r="T13"/>
      <c r="U13"/>
      <c r="V13"/>
    </row>
    <row r="14" spans="2:22" ht="18" customHeight="1" x14ac:dyDescent="0.25">
      <c r="B14" s="683" t="s">
        <v>1218</v>
      </c>
      <c r="C14" s="727">
        <v>20887.249999666667</v>
      </c>
      <c r="D14" s="727">
        <v>26861.749999666667</v>
      </c>
      <c r="E14" s="765">
        <v>47748.999999333333</v>
      </c>
      <c r="F14" s="727">
        <v>35170.583333333328</v>
      </c>
      <c r="G14" s="727">
        <v>48131.249999999993</v>
      </c>
      <c r="H14" s="765">
        <v>83301.833333333328</v>
      </c>
      <c r="I14"/>
      <c r="J14" s="578"/>
      <c r="K14"/>
      <c r="L14"/>
      <c r="M14"/>
      <c r="N14" s="578"/>
      <c r="O14" s="578"/>
      <c r="P14" s="578"/>
      <c r="Q14"/>
      <c r="R14"/>
      <c r="S14"/>
      <c r="T14"/>
      <c r="U14"/>
      <c r="V14"/>
    </row>
    <row r="15" spans="2:22" ht="18" customHeight="1" x14ac:dyDescent="0.25">
      <c r="B15" s="683" t="s">
        <v>224</v>
      </c>
      <c r="C15" s="727">
        <v>31453.833332666669</v>
      </c>
      <c r="D15" s="727">
        <v>39776.999999333333</v>
      </c>
      <c r="E15" s="765">
        <v>71230.833332000009</v>
      </c>
      <c r="F15" s="727">
        <v>40460.5</v>
      </c>
      <c r="G15" s="727">
        <v>55200.666666666672</v>
      </c>
      <c r="H15" s="765">
        <v>95661.166666666672</v>
      </c>
      <c r="I15"/>
      <c r="J15" s="578"/>
      <c r="K15"/>
      <c r="L15"/>
      <c r="M15"/>
      <c r="N15" s="578"/>
      <c r="O15" s="578"/>
      <c r="P15" s="578"/>
      <c r="Q15"/>
      <c r="R15"/>
      <c r="S15"/>
      <c r="T15"/>
      <c r="U15"/>
      <c r="V15"/>
    </row>
    <row r="16" spans="2:22" ht="18" customHeight="1" x14ac:dyDescent="0.25">
      <c r="B16" s="710" t="s">
        <v>231</v>
      </c>
      <c r="C16" s="727">
        <v>5917.416666666667</v>
      </c>
      <c r="D16" s="727">
        <v>7884.4999993333331</v>
      </c>
      <c r="E16" s="765">
        <v>13801.916666000001</v>
      </c>
      <c r="F16" s="727">
        <v>5551.916666666667</v>
      </c>
      <c r="G16" s="727">
        <v>7543</v>
      </c>
      <c r="H16" s="765">
        <v>13094.916666666668</v>
      </c>
      <c r="I16"/>
      <c r="J16" s="578"/>
      <c r="K16"/>
      <c r="L16"/>
      <c r="M16"/>
      <c r="N16" s="578"/>
      <c r="O16" s="578"/>
      <c r="P16" s="578"/>
      <c r="Q16"/>
      <c r="R16"/>
      <c r="S16"/>
      <c r="T16"/>
      <c r="U16"/>
      <c r="V16"/>
    </row>
    <row r="17" spans="2:22" ht="18" customHeight="1" x14ac:dyDescent="0.25">
      <c r="B17" s="683" t="s">
        <v>225</v>
      </c>
      <c r="C17" s="727">
        <v>55691.416666666664</v>
      </c>
      <c r="D17" s="727">
        <v>76336.416666333331</v>
      </c>
      <c r="E17" s="765">
        <v>132027.83333299999</v>
      </c>
      <c r="F17" s="727">
        <v>68179.75</v>
      </c>
      <c r="G17" s="727">
        <v>98070.499999999985</v>
      </c>
      <c r="H17" s="765">
        <v>166250.25</v>
      </c>
      <c r="I17"/>
      <c r="J17" s="578"/>
      <c r="K17"/>
      <c r="L17"/>
      <c r="M17"/>
      <c r="N17" s="578"/>
      <c r="O17" s="578"/>
      <c r="P17" s="578"/>
      <c r="Q17"/>
      <c r="R17"/>
      <c r="S17"/>
      <c r="T17"/>
      <c r="U17"/>
      <c r="V17"/>
    </row>
    <row r="18" spans="2:22" ht="18" customHeight="1" x14ac:dyDescent="0.25">
      <c r="B18" s="683" t="s">
        <v>226</v>
      </c>
      <c r="C18" s="727">
        <v>30556.749999333333</v>
      </c>
      <c r="D18" s="727">
        <v>39944.916666666664</v>
      </c>
      <c r="E18" s="765">
        <v>70501.666666000005</v>
      </c>
      <c r="F18" s="727">
        <v>36052.333333333336</v>
      </c>
      <c r="G18" s="727">
        <v>48487.333333333336</v>
      </c>
      <c r="H18" s="765">
        <v>84539.666666666672</v>
      </c>
      <c r="I18"/>
      <c r="J18" s="578"/>
      <c r="K18"/>
      <c r="L18"/>
      <c r="M18"/>
      <c r="N18" s="578"/>
      <c r="O18" s="578"/>
      <c r="P18" s="578"/>
      <c r="Q18"/>
      <c r="R18"/>
      <c r="S18"/>
      <c r="T18"/>
      <c r="U18"/>
      <c r="V18"/>
    </row>
    <row r="19" spans="2:22" ht="18" customHeight="1" x14ac:dyDescent="0.25">
      <c r="B19" s="683" t="s">
        <v>1248</v>
      </c>
      <c r="C19" s="727">
        <v>11645.666666000001</v>
      </c>
      <c r="D19" s="727">
        <v>15016.916666000001</v>
      </c>
      <c r="E19" s="765">
        <v>26662.583332000002</v>
      </c>
      <c r="F19" s="727">
        <v>16929.75</v>
      </c>
      <c r="G19" s="727">
        <v>23289.416666666668</v>
      </c>
      <c r="H19" s="765">
        <v>40219.166666666664</v>
      </c>
      <c r="I19"/>
      <c r="J19" s="578"/>
      <c r="K19"/>
      <c r="L19"/>
      <c r="M19"/>
      <c r="N19" s="578"/>
      <c r="O19" s="578"/>
      <c r="P19" s="578"/>
      <c r="Q19"/>
      <c r="R19"/>
      <c r="S19"/>
      <c r="T19"/>
      <c r="U19"/>
      <c r="V19"/>
    </row>
    <row r="20" spans="2:22" ht="18" customHeight="1" x14ac:dyDescent="0.25">
      <c r="B20" s="683" t="s">
        <v>1249</v>
      </c>
      <c r="C20" s="727">
        <v>23588.750000000004</v>
      </c>
      <c r="D20" s="727">
        <v>31196.666666333334</v>
      </c>
      <c r="E20" s="765">
        <v>54785.416666333338</v>
      </c>
      <c r="F20" s="727">
        <v>29953.666666666668</v>
      </c>
      <c r="G20" s="727">
        <v>41969.666666666664</v>
      </c>
      <c r="H20" s="765">
        <v>71923.333333333343</v>
      </c>
      <c r="I20"/>
      <c r="J20" s="578"/>
      <c r="K20"/>
      <c r="L20"/>
      <c r="M20"/>
      <c r="N20" s="578"/>
      <c r="O20" s="578"/>
      <c r="P20" s="578"/>
      <c r="Q20"/>
      <c r="R20"/>
      <c r="S20"/>
      <c r="T20"/>
      <c r="U20"/>
      <c r="V20"/>
    </row>
    <row r="21" spans="2:22" ht="18" customHeight="1" x14ac:dyDescent="0.25">
      <c r="B21" s="683" t="s">
        <v>1219</v>
      </c>
      <c r="C21" s="727">
        <v>1414.6666666666667</v>
      </c>
      <c r="D21" s="727">
        <v>1855.5833333333333</v>
      </c>
      <c r="E21" s="765">
        <v>3270.25</v>
      </c>
      <c r="F21" s="727">
        <v>2581.416666666667</v>
      </c>
      <c r="G21" s="727">
        <v>3632.75</v>
      </c>
      <c r="H21" s="765">
        <v>6214.1666666666661</v>
      </c>
      <c r="I21"/>
      <c r="J21" s="578"/>
      <c r="K21"/>
      <c r="L21"/>
      <c r="M21"/>
      <c r="N21" s="578"/>
      <c r="O21" s="578"/>
      <c r="P21" s="578"/>
      <c r="Q21"/>
      <c r="R21"/>
      <c r="S21"/>
      <c r="T21"/>
      <c r="U21"/>
      <c r="V21"/>
    </row>
    <row r="22" spans="2:22" ht="18" customHeight="1" x14ac:dyDescent="0.25">
      <c r="B22" s="683" t="s">
        <v>230</v>
      </c>
      <c r="C22" s="727">
        <v>3559.5833333333335</v>
      </c>
      <c r="D22" s="727">
        <v>5566.583332666667</v>
      </c>
      <c r="E22" s="765">
        <v>9126.166666000001</v>
      </c>
      <c r="F22" s="727">
        <v>6692.833333333333</v>
      </c>
      <c r="G22" s="727">
        <v>9439.1666666666661</v>
      </c>
      <c r="H22" s="765">
        <v>16132</v>
      </c>
      <c r="I22"/>
      <c r="J22" s="578"/>
      <c r="K22"/>
      <c r="L22"/>
      <c r="M22"/>
      <c r="N22" s="578"/>
      <c r="O22" s="578"/>
      <c r="P22" s="578"/>
      <c r="Q22"/>
      <c r="R22"/>
      <c r="S22"/>
      <c r="T22"/>
      <c r="U22"/>
      <c r="V22"/>
    </row>
    <row r="23" spans="2:22" ht="18" customHeight="1" x14ac:dyDescent="0.25">
      <c r="B23" s="683" t="s">
        <v>232</v>
      </c>
      <c r="C23" s="727">
        <v>287211.83333333331</v>
      </c>
      <c r="D23" s="727">
        <v>465848</v>
      </c>
      <c r="E23" s="765">
        <v>753059.83333333326</v>
      </c>
      <c r="F23" s="727">
        <v>190972.33333333334</v>
      </c>
      <c r="G23" s="727">
        <v>316340.91666666669</v>
      </c>
      <c r="H23" s="765">
        <v>507313.24999999994</v>
      </c>
      <c r="I23"/>
      <c r="J23" s="578"/>
      <c r="K23"/>
      <c r="L23"/>
      <c r="M23"/>
      <c r="N23" s="578"/>
      <c r="O23" s="578"/>
      <c r="P23" s="578"/>
      <c r="Q23"/>
      <c r="R23"/>
      <c r="S23"/>
      <c r="T23"/>
      <c r="U23"/>
      <c r="V23"/>
    </row>
    <row r="24" spans="2:22" ht="18" customHeight="1" x14ac:dyDescent="0.25">
      <c r="B24" s="683" t="s">
        <v>1240</v>
      </c>
      <c r="C24" s="727">
        <v>10517.583333333334</v>
      </c>
      <c r="D24" s="727">
        <v>8279.6666666666661</v>
      </c>
      <c r="E24" s="765">
        <v>18797.25</v>
      </c>
      <c r="F24" s="727">
        <v>2706.5</v>
      </c>
      <c r="G24" s="727">
        <v>4296.5</v>
      </c>
      <c r="H24" s="765">
        <v>7003</v>
      </c>
      <c r="I24"/>
      <c r="J24" s="578"/>
      <c r="K24"/>
      <c r="L24"/>
      <c r="M24"/>
      <c r="N24" s="578"/>
      <c r="O24" s="578"/>
      <c r="P24" s="578"/>
      <c r="Q24"/>
      <c r="R24"/>
      <c r="S24"/>
      <c r="T24"/>
      <c r="U24"/>
      <c r="V24"/>
    </row>
    <row r="25" spans="2:22" ht="15.75" x14ac:dyDescent="0.25">
      <c r="B25" s="766" t="s">
        <v>234</v>
      </c>
      <c r="C25" s="767">
        <v>582094.66666233342</v>
      </c>
      <c r="D25" s="767">
        <v>870318.24999299995</v>
      </c>
      <c r="E25" s="767">
        <v>1452412.9166553332</v>
      </c>
      <c r="F25" s="767">
        <v>575994.16666666663</v>
      </c>
      <c r="G25" s="767">
        <v>872588.08333333337</v>
      </c>
      <c r="H25" s="767">
        <v>1448582.25</v>
      </c>
      <c r="I25"/>
      <c r="J25" s="578"/>
      <c r="K25"/>
      <c r="L25"/>
      <c r="M25"/>
      <c r="N25" s="578"/>
      <c r="O25" s="578"/>
      <c r="P25" s="578"/>
      <c r="Q25"/>
      <c r="R25"/>
      <c r="S25"/>
      <c r="T25"/>
      <c r="U25"/>
      <c r="V25"/>
    </row>
    <row r="26" spans="2:22" ht="15.75" x14ac:dyDescent="0.25">
      <c r="B26" s="768"/>
      <c r="C26" s="689"/>
      <c r="D26" s="689"/>
      <c r="E26" s="689"/>
      <c r="F26" s="706"/>
      <c r="G26" s="706"/>
      <c r="H26" s="706"/>
      <c r="I26"/>
      <c r="J26"/>
      <c r="K26"/>
      <c r="L26"/>
      <c r="M26"/>
      <c r="N26"/>
      <c r="O26"/>
      <c r="P26"/>
      <c r="Q26"/>
      <c r="R26"/>
      <c r="S26"/>
      <c r="T26"/>
      <c r="U26"/>
      <c r="V26"/>
    </row>
    <row r="27" spans="2:22" ht="15.75" x14ac:dyDescent="0.25">
      <c r="B27" s="689"/>
      <c r="C27" s="689"/>
      <c r="D27" s="689"/>
      <c r="E27"/>
      <c r="F27" s="769"/>
      <c r="G27" s="769"/>
      <c r="H27" s="769"/>
      <c r="I27"/>
      <c r="J27"/>
      <c r="K27"/>
      <c r="L27"/>
      <c r="M27"/>
      <c r="N27"/>
      <c r="O27"/>
      <c r="P27"/>
      <c r="Q27"/>
      <c r="R27"/>
      <c r="S27"/>
      <c r="T27"/>
      <c r="U27"/>
      <c r="V27"/>
    </row>
    <row r="28" spans="2:22" ht="15.75" x14ac:dyDescent="0.25">
      <c r="E28"/>
      <c r="F28" s="8"/>
      <c r="G28" s="8"/>
      <c r="H28" s="8"/>
      <c r="I28"/>
      <c r="J28"/>
      <c r="K28"/>
      <c r="L28"/>
      <c r="M28"/>
      <c r="N28"/>
      <c r="O28"/>
      <c r="P28"/>
      <c r="Q28"/>
      <c r="R28"/>
      <c r="S28"/>
      <c r="T28"/>
      <c r="U28"/>
      <c r="V28"/>
    </row>
    <row r="29" spans="2:22" ht="15.75" x14ac:dyDescent="0.25">
      <c r="E29"/>
      <c r="F29"/>
      <c r="H29"/>
      <c r="I29"/>
      <c r="J29"/>
      <c r="K29"/>
      <c r="L29"/>
      <c r="M29"/>
      <c r="N29"/>
      <c r="O29"/>
      <c r="P29"/>
      <c r="Q29"/>
      <c r="R29"/>
      <c r="S29"/>
      <c r="T29"/>
      <c r="U29"/>
      <c r="V29"/>
    </row>
    <row r="30" spans="2:22" ht="15.75" x14ac:dyDescent="0.25">
      <c r="E30"/>
      <c r="F30"/>
      <c r="H30"/>
      <c r="I30"/>
      <c r="J30"/>
      <c r="K30"/>
      <c r="L30"/>
      <c r="M30"/>
      <c r="N30"/>
      <c r="O30"/>
      <c r="P30"/>
      <c r="Q30"/>
      <c r="R30"/>
      <c r="S30"/>
      <c r="T30"/>
      <c r="U30"/>
      <c r="V30"/>
    </row>
    <row r="32" spans="2:22" x14ac:dyDescent="0.2">
      <c r="B32" s="770"/>
      <c r="C32" s="770"/>
      <c r="D32" s="770"/>
      <c r="E32" s="770"/>
      <c r="F32" s="770"/>
    </row>
    <row r="33" spans="2:6" x14ac:dyDescent="0.2">
      <c r="B33" s="770"/>
      <c r="C33" s="770"/>
      <c r="D33" s="770"/>
      <c r="E33" s="770"/>
      <c r="F33" s="770"/>
    </row>
    <row r="34" spans="2:6" x14ac:dyDescent="0.2">
      <c r="B34" s="770"/>
      <c r="C34" s="770"/>
      <c r="D34" s="770"/>
      <c r="E34" s="770"/>
      <c r="F34" s="770"/>
    </row>
    <row r="35" spans="2:6" x14ac:dyDescent="0.2">
      <c r="B35" s="770"/>
      <c r="C35" s="770"/>
      <c r="D35" s="770"/>
      <c r="E35" s="770"/>
      <c r="F35" s="770"/>
    </row>
  </sheetData>
  <mergeCells count="6">
    <mergeCell ref="B2:H2"/>
    <mergeCell ref="B3:H3"/>
    <mergeCell ref="B4:H4"/>
    <mergeCell ref="B6:B7"/>
    <mergeCell ref="C6:E6"/>
    <mergeCell ref="F6:H6"/>
  </mergeCells>
  <hyperlinks>
    <hyperlink ref="I2" location="'Indice Total'!A76" display="Volver" xr:uid="{00000000-0004-0000-4600-000000000000}"/>
  </hyperlinks>
  <pageMargins left="0.7" right="0.7" top="0.75" bottom="0.75" header="0.3" footer="0.3"/>
  <pageSetup paperSize="14" scale="58"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theme="0" tint="-0.499984740745262"/>
    <pageSetUpPr fitToPage="1"/>
  </sheetPr>
  <dimension ref="B1:T70"/>
  <sheetViews>
    <sheetView showGridLines="0" zoomScale="90" zoomScaleNormal="90" workbookViewId="0"/>
  </sheetViews>
  <sheetFormatPr baseColWidth="10" defaultColWidth="11.42578125" defaultRowHeight="15" x14ac:dyDescent="0.2"/>
  <cols>
    <col min="1" max="1" width="23.7109375" style="679" customWidth="1"/>
    <col min="2" max="2" width="39.42578125" style="679" customWidth="1"/>
    <col min="3" max="4" width="21.28515625" style="679" bestFit="1" customWidth="1"/>
    <col min="5" max="5" width="18" style="679" bestFit="1" customWidth="1"/>
    <col min="6" max="6" width="27.7109375" style="679" bestFit="1" customWidth="1"/>
    <col min="7" max="7" width="23.28515625" style="679" bestFit="1" customWidth="1"/>
    <col min="8" max="9" width="11.5703125" style="679" bestFit="1" customWidth="1"/>
    <col min="10" max="10" width="13.42578125" style="679" customWidth="1"/>
    <col min="11" max="11" width="15.85546875" style="679" customWidth="1"/>
    <col min="12" max="12" width="12.5703125" style="679" bestFit="1" customWidth="1"/>
    <col min="13" max="13" width="17.28515625" style="679" customWidth="1"/>
    <col min="14" max="14" width="13.85546875" style="679" bestFit="1" customWidth="1"/>
    <col min="15" max="15" width="15.85546875" style="679" bestFit="1" customWidth="1"/>
    <col min="16" max="16384" width="11.42578125" style="679"/>
  </cols>
  <sheetData>
    <row r="1" spans="2:20" ht="42.95" customHeight="1" x14ac:dyDescent="0.2">
      <c r="H1" s="1"/>
    </row>
    <row r="2" spans="2:20" ht="18" x14ac:dyDescent="0.2">
      <c r="B2" s="1899" t="s">
        <v>1250</v>
      </c>
      <c r="C2" s="1899"/>
      <c r="D2" s="1899"/>
      <c r="E2" s="1899"/>
      <c r="F2" s="1899"/>
      <c r="G2" s="1899"/>
      <c r="H2" s="1" t="s">
        <v>16</v>
      </c>
    </row>
    <row r="3" spans="2:20" ht="41.25" customHeight="1" x14ac:dyDescent="0.25">
      <c r="B3" s="1902" t="s">
        <v>1251</v>
      </c>
      <c r="C3" s="1902"/>
      <c r="D3" s="1902"/>
      <c r="E3" s="1902"/>
      <c r="F3" s="1902"/>
      <c r="G3" s="1902"/>
    </row>
    <row r="4" spans="2:20" ht="6.75" customHeight="1" x14ac:dyDescent="0.2">
      <c r="B4" s="1909"/>
      <c r="C4" s="1909"/>
      <c r="D4" s="1909"/>
      <c r="E4" s="1909"/>
      <c r="F4" s="1909"/>
      <c r="G4" s="1909"/>
      <c r="H4" s="679" t="s">
        <v>1252</v>
      </c>
    </row>
    <row r="5" spans="2:20" ht="16.5" thickBot="1" x14ac:dyDescent="0.3">
      <c r="B5" s="1910">
        <v>2020</v>
      </c>
      <c r="C5" s="1910"/>
      <c r="D5" s="1910"/>
      <c r="E5" s="1910"/>
      <c r="F5" s="1910"/>
      <c r="G5" s="1910"/>
    </row>
    <row r="6" spans="2:20" ht="15.75" x14ac:dyDescent="0.25">
      <c r="B6" s="771"/>
      <c r="C6" s="772"/>
      <c r="D6" s="772"/>
      <c r="E6" s="772"/>
      <c r="F6" s="772"/>
      <c r="G6" s="772"/>
      <c r="I6"/>
      <c r="J6"/>
      <c r="K6"/>
      <c r="L6"/>
      <c r="M6"/>
      <c r="N6"/>
      <c r="O6"/>
      <c r="P6"/>
      <c r="Q6"/>
      <c r="R6"/>
      <c r="S6"/>
      <c r="T6"/>
    </row>
    <row r="7" spans="2:20" ht="41.25" customHeight="1" x14ac:dyDescent="0.25">
      <c r="B7" s="681" t="s">
        <v>1239</v>
      </c>
      <c r="C7" s="698" t="s">
        <v>262</v>
      </c>
      <c r="D7" s="698" t="s">
        <v>263</v>
      </c>
      <c r="E7" s="698" t="s">
        <v>1183</v>
      </c>
      <c r="F7" s="698" t="s">
        <v>265</v>
      </c>
      <c r="G7" s="699" t="s">
        <v>1184</v>
      </c>
      <c r="I7"/>
      <c r="J7"/>
      <c r="K7"/>
      <c r="L7"/>
      <c r="M7"/>
      <c r="N7"/>
      <c r="O7"/>
      <c r="P7"/>
      <c r="Q7"/>
      <c r="R7"/>
      <c r="S7"/>
      <c r="T7"/>
    </row>
    <row r="8" spans="2:20" ht="18" customHeight="1" x14ac:dyDescent="0.25">
      <c r="B8" s="683" t="s">
        <v>1247</v>
      </c>
      <c r="C8" s="684">
        <v>7399.416666666667</v>
      </c>
      <c r="D8" s="684">
        <v>3473.5833333333335</v>
      </c>
      <c r="E8" s="684">
        <v>11287.166666666666</v>
      </c>
      <c r="F8" s="684">
        <v>171.91666666666666</v>
      </c>
      <c r="G8" s="701">
        <v>22332.083333333332</v>
      </c>
      <c r="H8" s="773"/>
      <c r="I8"/>
      <c r="J8"/>
      <c r="K8"/>
      <c r="L8"/>
      <c r="M8"/>
      <c r="N8"/>
      <c r="O8"/>
      <c r="P8"/>
      <c r="Q8"/>
      <c r="R8"/>
      <c r="S8"/>
      <c r="T8"/>
    </row>
    <row r="9" spans="2:20" ht="18" customHeight="1" x14ac:dyDescent="0.25">
      <c r="B9" s="683" t="s">
        <v>218</v>
      </c>
      <c r="C9" s="684">
        <v>7474</v>
      </c>
      <c r="D9" s="684">
        <v>6166.75</v>
      </c>
      <c r="E9" s="684">
        <v>11953.75</v>
      </c>
      <c r="F9" s="684">
        <v>195.75</v>
      </c>
      <c r="G9" s="701">
        <v>25790.25</v>
      </c>
      <c r="H9" s="773"/>
      <c r="I9"/>
      <c r="J9"/>
      <c r="K9"/>
      <c r="L9"/>
      <c r="M9"/>
      <c r="N9"/>
      <c r="O9"/>
      <c r="P9"/>
      <c r="Q9"/>
      <c r="R9"/>
      <c r="S9"/>
      <c r="T9"/>
    </row>
    <row r="10" spans="2:20" ht="18" customHeight="1" x14ac:dyDescent="0.25">
      <c r="B10" s="683" t="s">
        <v>219</v>
      </c>
      <c r="C10" s="684">
        <v>11088</v>
      </c>
      <c r="D10" s="684">
        <v>12261.416666666666</v>
      </c>
      <c r="E10" s="684">
        <v>13065.666666666666</v>
      </c>
      <c r="F10" s="684">
        <v>278.58333333333331</v>
      </c>
      <c r="G10" s="701">
        <v>36693.666666666664</v>
      </c>
      <c r="H10" s="773"/>
      <c r="I10"/>
      <c r="J10"/>
      <c r="K10"/>
      <c r="L10"/>
      <c r="M10"/>
      <c r="N10"/>
      <c r="O10"/>
      <c r="P10"/>
      <c r="Q10"/>
      <c r="R10"/>
      <c r="S10"/>
      <c r="T10"/>
    </row>
    <row r="11" spans="2:20" ht="18" customHeight="1" x14ac:dyDescent="0.25">
      <c r="B11" s="683" t="s">
        <v>220</v>
      </c>
      <c r="C11" s="684">
        <v>6188.5</v>
      </c>
      <c r="D11" s="684">
        <v>1514.5833333333333</v>
      </c>
      <c r="E11" s="684">
        <v>14710.416666666666</v>
      </c>
      <c r="F11" s="684">
        <v>153.66666666666666</v>
      </c>
      <c r="G11" s="701">
        <v>22567.166666666668</v>
      </c>
      <c r="H11" s="773"/>
      <c r="I11"/>
      <c r="J11"/>
      <c r="K11"/>
      <c r="L11"/>
      <c r="M11"/>
      <c r="N11"/>
      <c r="O11"/>
      <c r="P11"/>
      <c r="Q11"/>
      <c r="R11"/>
      <c r="S11"/>
      <c r="T11"/>
    </row>
    <row r="12" spans="2:20" ht="18" customHeight="1" x14ac:dyDescent="0.25">
      <c r="B12" s="683" t="s">
        <v>221</v>
      </c>
      <c r="C12" s="684">
        <v>14781.25</v>
      </c>
      <c r="D12" s="684">
        <v>11189.166666666666</v>
      </c>
      <c r="E12" s="684">
        <v>35557.666666666664</v>
      </c>
      <c r="F12" s="684">
        <v>4535.833333333333</v>
      </c>
      <c r="G12" s="701">
        <v>66063.916666666657</v>
      </c>
      <c r="H12" s="773"/>
      <c r="I12"/>
      <c r="J12"/>
      <c r="K12"/>
      <c r="L12"/>
      <c r="M12"/>
      <c r="N12"/>
      <c r="O12"/>
      <c r="P12"/>
      <c r="Q12"/>
      <c r="R12"/>
      <c r="S12"/>
      <c r="T12"/>
    </row>
    <row r="13" spans="2:20" ht="18" customHeight="1" x14ac:dyDescent="0.25">
      <c r="B13" s="683" t="s">
        <v>222</v>
      </c>
      <c r="C13" s="684">
        <v>56008.083333333336</v>
      </c>
      <c r="D13" s="684">
        <v>20860.333333333332</v>
      </c>
      <c r="E13" s="684">
        <v>79931.416666666672</v>
      </c>
      <c r="F13" s="684">
        <v>26682.583333333332</v>
      </c>
      <c r="G13" s="701">
        <v>183482.41666666669</v>
      </c>
      <c r="H13" s="773"/>
      <c r="I13"/>
      <c r="J13"/>
      <c r="K13"/>
      <c r="L13"/>
      <c r="M13"/>
      <c r="N13"/>
      <c r="O13"/>
      <c r="P13"/>
      <c r="Q13"/>
      <c r="R13"/>
      <c r="S13"/>
      <c r="T13"/>
    </row>
    <row r="14" spans="2:20" ht="18" customHeight="1" x14ac:dyDescent="0.25">
      <c r="B14" s="683" t="s">
        <v>1218</v>
      </c>
      <c r="C14" s="684">
        <v>35450.5</v>
      </c>
      <c r="D14" s="684">
        <v>7870.833333333333</v>
      </c>
      <c r="E14" s="684">
        <v>29794.416666666668</v>
      </c>
      <c r="F14" s="684">
        <v>10186.083333333334</v>
      </c>
      <c r="G14" s="701">
        <v>83301.833333333328</v>
      </c>
      <c r="H14" s="773"/>
      <c r="I14"/>
      <c r="J14"/>
      <c r="K14"/>
      <c r="L14"/>
      <c r="M14"/>
      <c r="N14"/>
      <c r="O14"/>
      <c r="P14"/>
      <c r="Q14"/>
      <c r="R14"/>
      <c r="S14"/>
      <c r="T14"/>
    </row>
    <row r="15" spans="2:20" ht="18" customHeight="1" x14ac:dyDescent="0.25">
      <c r="B15" s="683" t="s">
        <v>224</v>
      </c>
      <c r="C15" s="684">
        <v>23426.333333333332</v>
      </c>
      <c r="D15" s="684">
        <v>16698.083333333332</v>
      </c>
      <c r="E15" s="684">
        <v>49887.833333333336</v>
      </c>
      <c r="F15" s="684">
        <v>5648.916666666667</v>
      </c>
      <c r="G15" s="701">
        <v>95661.166666666672</v>
      </c>
      <c r="H15" s="773"/>
      <c r="I15"/>
      <c r="J15"/>
      <c r="K15"/>
      <c r="L15"/>
      <c r="M15"/>
      <c r="N15"/>
      <c r="O15"/>
      <c r="P15"/>
      <c r="Q15"/>
      <c r="R15"/>
      <c r="S15"/>
      <c r="T15"/>
    </row>
    <row r="16" spans="2:20" ht="18" customHeight="1" x14ac:dyDescent="0.25">
      <c r="B16" s="710" t="s">
        <v>231</v>
      </c>
      <c r="C16" s="684">
        <v>0</v>
      </c>
      <c r="D16" s="684">
        <v>12956.333333333334</v>
      </c>
      <c r="E16" s="684">
        <v>138.58333333333334</v>
      </c>
      <c r="F16" s="684">
        <v>0</v>
      </c>
      <c r="G16" s="701">
        <v>13094.916666666668</v>
      </c>
      <c r="H16" s="773"/>
      <c r="I16"/>
      <c r="J16"/>
      <c r="K16"/>
      <c r="L16"/>
      <c r="M16"/>
      <c r="N16"/>
      <c r="O16"/>
      <c r="P16"/>
      <c r="Q16"/>
      <c r="R16"/>
      <c r="S16"/>
      <c r="T16"/>
    </row>
    <row r="17" spans="2:20" ht="18" customHeight="1" x14ac:dyDescent="0.25">
      <c r="B17" s="683" t="s">
        <v>225</v>
      </c>
      <c r="C17" s="684">
        <v>35524.333333333336</v>
      </c>
      <c r="D17" s="684">
        <v>27023.916666666668</v>
      </c>
      <c r="E17" s="684">
        <v>81461.416666666672</v>
      </c>
      <c r="F17" s="684">
        <v>22240.583333333332</v>
      </c>
      <c r="G17" s="701">
        <v>166250.25000000003</v>
      </c>
      <c r="H17" s="773"/>
      <c r="I17"/>
      <c r="J17"/>
      <c r="K17"/>
      <c r="L17"/>
      <c r="M17"/>
      <c r="N17"/>
      <c r="O17"/>
      <c r="P17"/>
      <c r="Q17"/>
      <c r="R17"/>
      <c r="S17"/>
      <c r="T17"/>
    </row>
    <row r="18" spans="2:20" ht="18" customHeight="1" x14ac:dyDescent="0.25">
      <c r="B18" s="683" t="s">
        <v>226</v>
      </c>
      <c r="C18" s="684">
        <v>14248.416666666666</v>
      </c>
      <c r="D18" s="684">
        <v>15162.75</v>
      </c>
      <c r="E18" s="684">
        <v>35911.083333333336</v>
      </c>
      <c r="F18" s="684">
        <v>19217.416666666668</v>
      </c>
      <c r="G18" s="701">
        <v>84539.666666666672</v>
      </c>
      <c r="H18" s="773"/>
      <c r="I18"/>
      <c r="J18"/>
      <c r="K18"/>
      <c r="L18"/>
      <c r="M18"/>
      <c r="N18"/>
      <c r="O18"/>
      <c r="P18"/>
      <c r="Q18"/>
      <c r="R18"/>
      <c r="S18"/>
      <c r="T18"/>
    </row>
    <row r="19" spans="2:20" ht="18" customHeight="1" x14ac:dyDescent="0.25">
      <c r="B19" s="683" t="s">
        <v>1248</v>
      </c>
      <c r="C19" s="684">
        <v>13681.083333333334</v>
      </c>
      <c r="D19" s="684">
        <v>5174.416666666667</v>
      </c>
      <c r="E19" s="684">
        <v>15830</v>
      </c>
      <c r="F19" s="684">
        <v>5533.666666666667</v>
      </c>
      <c r="G19" s="701">
        <v>40219.166666666664</v>
      </c>
      <c r="H19" s="773"/>
      <c r="I19"/>
      <c r="J19"/>
      <c r="K19"/>
      <c r="L19"/>
      <c r="M19"/>
      <c r="N19"/>
      <c r="O19"/>
      <c r="P19"/>
      <c r="Q19"/>
      <c r="R19"/>
      <c r="S19"/>
      <c r="T19"/>
    </row>
    <row r="20" spans="2:20" ht="18" customHeight="1" x14ac:dyDescent="0.25">
      <c r="B20" s="683" t="s">
        <v>1249</v>
      </c>
      <c r="C20" s="684">
        <v>16982.75</v>
      </c>
      <c r="D20" s="684">
        <v>15408.333333333334</v>
      </c>
      <c r="E20" s="684">
        <v>32874</v>
      </c>
      <c r="F20" s="684">
        <v>6658.25</v>
      </c>
      <c r="G20" s="701">
        <v>71923.333333333343</v>
      </c>
      <c r="H20" s="773"/>
      <c r="I20"/>
      <c r="J20"/>
      <c r="K20"/>
      <c r="L20"/>
      <c r="M20"/>
      <c r="N20"/>
      <c r="O20"/>
      <c r="P20"/>
      <c r="Q20"/>
      <c r="R20"/>
      <c r="S20"/>
      <c r="T20"/>
    </row>
    <row r="21" spans="2:20" ht="18" customHeight="1" x14ac:dyDescent="0.25">
      <c r="B21" s="683" t="s">
        <v>1219</v>
      </c>
      <c r="C21" s="684">
        <v>2941.9166666666665</v>
      </c>
      <c r="D21" s="684">
        <v>808.08333333333337</v>
      </c>
      <c r="E21" s="684">
        <v>2464.1666666666665</v>
      </c>
      <c r="F21" s="684">
        <v>0</v>
      </c>
      <c r="G21" s="701">
        <v>6214.1666666666661</v>
      </c>
      <c r="H21" s="773"/>
      <c r="I21"/>
      <c r="J21"/>
      <c r="K21"/>
      <c r="L21"/>
      <c r="M21"/>
      <c r="N21"/>
      <c r="O21"/>
      <c r="P21"/>
      <c r="Q21"/>
      <c r="R21"/>
      <c r="S21"/>
      <c r="T21"/>
    </row>
    <row r="22" spans="2:20" ht="18" customHeight="1" x14ac:dyDescent="0.25">
      <c r="B22" s="683" t="s">
        <v>230</v>
      </c>
      <c r="C22" s="684">
        <v>7077.333333333333</v>
      </c>
      <c r="D22" s="684">
        <v>4578.416666666667</v>
      </c>
      <c r="E22" s="684">
        <v>4417.333333333333</v>
      </c>
      <c r="F22" s="684">
        <v>58.916666666666664</v>
      </c>
      <c r="G22" s="701">
        <v>16131.999999999998</v>
      </c>
      <c r="H22" s="773"/>
      <c r="I22"/>
      <c r="J22"/>
      <c r="K22"/>
      <c r="L22"/>
      <c r="M22"/>
      <c r="N22"/>
      <c r="O22"/>
      <c r="P22"/>
      <c r="Q22"/>
      <c r="R22"/>
      <c r="S22"/>
      <c r="T22"/>
    </row>
    <row r="23" spans="2:20" ht="18" customHeight="1" x14ac:dyDescent="0.25">
      <c r="B23" s="683" t="s">
        <v>232</v>
      </c>
      <c r="C23" s="684">
        <v>157057.16666666666</v>
      </c>
      <c r="D23" s="684">
        <v>71907.916666666672</v>
      </c>
      <c r="E23" s="684">
        <v>242047.33333333334</v>
      </c>
      <c r="F23" s="684">
        <v>36300.833333333336</v>
      </c>
      <c r="G23" s="701">
        <v>507313.24999999994</v>
      </c>
      <c r="H23" s="773"/>
      <c r="I23"/>
      <c r="J23"/>
      <c r="K23"/>
      <c r="L23"/>
      <c r="M23"/>
      <c r="N23"/>
      <c r="O23"/>
      <c r="P23"/>
      <c r="Q23"/>
      <c r="R23"/>
      <c r="S23"/>
      <c r="T23"/>
    </row>
    <row r="24" spans="2:20" ht="18" customHeight="1" x14ac:dyDescent="0.25">
      <c r="B24" s="679" t="s">
        <v>1240</v>
      </c>
      <c r="C24" s="684">
        <v>7003</v>
      </c>
      <c r="D24" s="684"/>
      <c r="E24" s="684">
        <v>0</v>
      </c>
      <c r="F24" s="684">
        <v>0</v>
      </c>
      <c r="G24" s="701">
        <v>7003</v>
      </c>
      <c r="H24" s="773"/>
      <c r="I24"/>
      <c r="J24"/>
      <c r="K24"/>
      <c r="L24"/>
      <c r="M24"/>
      <c r="N24"/>
      <c r="O24"/>
      <c r="P24"/>
      <c r="Q24"/>
      <c r="R24"/>
      <c r="S24"/>
      <c r="T24"/>
    </row>
    <row r="25" spans="2:20" ht="15.75" x14ac:dyDescent="0.25">
      <c r="B25" s="766" t="s">
        <v>1207</v>
      </c>
      <c r="C25" s="686">
        <v>416332.08333333331</v>
      </c>
      <c r="D25" s="686">
        <v>233054.91666666666</v>
      </c>
      <c r="E25" s="686">
        <v>661332.25</v>
      </c>
      <c r="F25" s="686">
        <v>137863</v>
      </c>
      <c r="G25" s="701">
        <v>1448582.25</v>
      </c>
      <c r="H25" s="773"/>
      <c r="I25"/>
      <c r="J25"/>
      <c r="K25"/>
      <c r="L25"/>
      <c r="M25"/>
      <c r="N25"/>
      <c r="O25"/>
      <c r="P25"/>
      <c r="Q25"/>
      <c r="R25"/>
      <c r="S25"/>
      <c r="T25"/>
    </row>
    <row r="26" spans="2:20" ht="15.75" x14ac:dyDescent="0.25">
      <c r="C26" s="706"/>
      <c r="D26" s="706"/>
      <c r="F26" s="706"/>
      <c r="G26" s="706"/>
      <c r="I26"/>
      <c r="J26"/>
      <c r="K26"/>
      <c r="L26"/>
      <c r="M26"/>
      <c r="N26"/>
      <c r="O26"/>
      <c r="P26"/>
      <c r="Q26"/>
      <c r="R26"/>
      <c r="S26"/>
      <c r="T26"/>
    </row>
    <row r="27" spans="2:20" ht="15.75" x14ac:dyDescent="0.25">
      <c r="B27"/>
      <c r="C27" s="769"/>
      <c r="D27" s="769"/>
      <c r="E27" s="769"/>
      <c r="F27" s="769"/>
      <c r="G27" s="769"/>
    </row>
    <row r="28" spans="2:20" ht="15.75" x14ac:dyDescent="0.25">
      <c r="B28"/>
      <c r="C28"/>
      <c r="D28"/>
      <c r="E28"/>
      <c r="F28"/>
      <c r="G28"/>
    </row>
    <row r="29" spans="2:20" ht="15.75" x14ac:dyDescent="0.25">
      <c r="B29"/>
      <c r="C29"/>
      <c r="D29"/>
      <c r="E29"/>
      <c r="F29"/>
      <c r="G29"/>
    </row>
    <row r="30" spans="2:20" ht="15.75" x14ac:dyDescent="0.25">
      <c r="B30"/>
      <c r="C30"/>
      <c r="D30"/>
      <c r="E30"/>
      <c r="F30"/>
      <c r="G30"/>
    </row>
    <row r="31" spans="2:20" ht="15.75" x14ac:dyDescent="0.25">
      <c r="B31"/>
      <c r="C31"/>
      <c r="D31"/>
      <c r="E31"/>
      <c r="F31"/>
      <c r="G31"/>
    </row>
    <row r="32" spans="2:20" ht="15.75" x14ac:dyDescent="0.25">
      <c r="B32"/>
      <c r="C32"/>
      <c r="D32"/>
      <c r="E32"/>
      <c r="F32"/>
      <c r="G32"/>
    </row>
    <row r="33" spans="2:7" ht="15.75" x14ac:dyDescent="0.25">
      <c r="B33"/>
      <c r="C33"/>
      <c r="D33"/>
      <c r="E33"/>
      <c r="F33"/>
      <c r="G33"/>
    </row>
    <row r="34" spans="2:7" ht="15.75" x14ac:dyDescent="0.25">
      <c r="B34"/>
      <c r="C34"/>
      <c r="D34"/>
      <c r="E34"/>
      <c r="F34"/>
      <c r="G34"/>
    </row>
    <row r="35" spans="2:7" ht="15.75" x14ac:dyDescent="0.25">
      <c r="B35"/>
      <c r="C35"/>
      <c r="D35"/>
      <c r="E35"/>
      <c r="F35"/>
      <c r="G35"/>
    </row>
    <row r="36" spans="2:7" ht="15.75" x14ac:dyDescent="0.25">
      <c r="B36"/>
      <c r="C36"/>
      <c r="D36"/>
      <c r="E36"/>
      <c r="F36"/>
      <c r="G36"/>
    </row>
    <row r="37" spans="2:7" ht="15.75" x14ac:dyDescent="0.25">
      <c r="B37"/>
      <c r="C37"/>
      <c r="D37"/>
      <c r="E37"/>
      <c r="F37"/>
      <c r="G37"/>
    </row>
    <row r="38" spans="2:7" ht="15.75" x14ac:dyDescent="0.25">
      <c r="B38"/>
      <c r="C38"/>
      <c r="D38"/>
      <c r="E38"/>
      <c r="F38"/>
      <c r="G38"/>
    </row>
    <row r="39" spans="2:7" ht="15.75" x14ac:dyDescent="0.25">
      <c r="B39"/>
      <c r="C39"/>
      <c r="D39"/>
      <c r="E39"/>
      <c r="F39"/>
      <c r="G39"/>
    </row>
    <row r="40" spans="2:7" ht="15.75" x14ac:dyDescent="0.25">
      <c r="B40"/>
      <c r="C40"/>
      <c r="D40"/>
      <c r="E40"/>
      <c r="F40"/>
      <c r="G40"/>
    </row>
    <row r="41" spans="2:7" ht="15.75" x14ac:dyDescent="0.25">
      <c r="B41"/>
      <c r="C41"/>
      <c r="D41"/>
      <c r="E41"/>
      <c r="F41"/>
      <c r="G41"/>
    </row>
    <row r="42" spans="2:7" ht="15.75" x14ac:dyDescent="0.25">
      <c r="B42"/>
      <c r="C42"/>
      <c r="D42"/>
      <c r="E42"/>
      <c r="F42"/>
      <c r="G42"/>
    </row>
    <row r="43" spans="2:7" ht="15.75" x14ac:dyDescent="0.25">
      <c r="B43"/>
      <c r="C43"/>
      <c r="D43"/>
      <c r="E43"/>
      <c r="F43"/>
      <c r="G43"/>
    </row>
    <row r="44" spans="2:7" ht="15.75" x14ac:dyDescent="0.25">
      <c r="B44"/>
      <c r="C44"/>
      <c r="D44"/>
      <c r="E44"/>
      <c r="F44"/>
      <c r="G44"/>
    </row>
    <row r="45" spans="2:7" ht="15.75" x14ac:dyDescent="0.25">
      <c r="B45"/>
      <c r="C45"/>
      <c r="D45"/>
      <c r="E45"/>
      <c r="F45"/>
      <c r="G45"/>
    </row>
    <row r="46" spans="2:7" ht="15.75" x14ac:dyDescent="0.25">
      <c r="B46"/>
      <c r="C46"/>
      <c r="D46"/>
      <c r="E46"/>
      <c r="F46"/>
      <c r="G46"/>
    </row>
    <row r="47" spans="2:7" ht="15.75" x14ac:dyDescent="0.25">
      <c r="B47"/>
      <c r="C47"/>
      <c r="D47"/>
      <c r="E47"/>
      <c r="F47"/>
      <c r="G47"/>
    </row>
    <row r="48" spans="2:7" ht="15.75" x14ac:dyDescent="0.25">
      <c r="B48"/>
      <c r="C48"/>
      <c r="D48"/>
      <c r="E48"/>
      <c r="F48"/>
      <c r="G48"/>
    </row>
    <row r="49" spans="2:7" ht="15.75" x14ac:dyDescent="0.25">
      <c r="B49"/>
      <c r="C49"/>
      <c r="D49"/>
      <c r="E49"/>
      <c r="F49"/>
      <c r="G49"/>
    </row>
    <row r="50" spans="2:7" ht="15.75" x14ac:dyDescent="0.25">
      <c r="B50"/>
      <c r="C50"/>
      <c r="D50"/>
      <c r="E50"/>
      <c r="F50"/>
      <c r="G50"/>
    </row>
    <row r="51" spans="2:7" ht="15.75" x14ac:dyDescent="0.25">
      <c r="B51"/>
      <c r="C51"/>
      <c r="D51"/>
      <c r="E51"/>
      <c r="F51"/>
      <c r="G51"/>
    </row>
    <row r="52" spans="2:7" ht="15.75" x14ac:dyDescent="0.25">
      <c r="B52"/>
      <c r="C52"/>
      <c r="D52"/>
      <c r="E52"/>
      <c r="F52"/>
      <c r="G52"/>
    </row>
    <row r="53" spans="2:7" ht="15.75" x14ac:dyDescent="0.25">
      <c r="B53"/>
      <c r="C53"/>
      <c r="D53"/>
      <c r="E53"/>
      <c r="F53"/>
      <c r="G53"/>
    </row>
    <row r="54" spans="2:7" ht="15.75" x14ac:dyDescent="0.25">
      <c r="B54"/>
      <c r="C54"/>
      <c r="D54"/>
      <c r="E54"/>
      <c r="F54"/>
      <c r="G54"/>
    </row>
    <row r="55" spans="2:7" ht="15.75" x14ac:dyDescent="0.25">
      <c r="B55"/>
      <c r="C55"/>
      <c r="D55"/>
      <c r="E55"/>
      <c r="F55"/>
      <c r="G55"/>
    </row>
    <row r="56" spans="2:7" ht="15.75" x14ac:dyDescent="0.25">
      <c r="B56"/>
      <c r="C56"/>
      <c r="D56"/>
      <c r="E56"/>
      <c r="F56"/>
      <c r="G56"/>
    </row>
    <row r="57" spans="2:7" ht="15.75" x14ac:dyDescent="0.25">
      <c r="B57"/>
      <c r="C57"/>
      <c r="D57"/>
      <c r="E57"/>
      <c r="F57"/>
      <c r="G57"/>
    </row>
    <row r="58" spans="2:7" ht="15.75" x14ac:dyDescent="0.25">
      <c r="B58"/>
      <c r="C58"/>
      <c r="D58"/>
      <c r="E58"/>
      <c r="F58"/>
      <c r="G58"/>
    </row>
    <row r="59" spans="2:7" ht="15.75" x14ac:dyDescent="0.25">
      <c r="B59"/>
      <c r="C59"/>
      <c r="D59"/>
      <c r="E59"/>
      <c r="F59"/>
      <c r="G59"/>
    </row>
    <row r="60" spans="2:7" ht="15.75" x14ac:dyDescent="0.25">
      <c r="B60"/>
      <c r="C60"/>
      <c r="D60"/>
      <c r="E60"/>
      <c r="F60"/>
      <c r="G60"/>
    </row>
    <row r="61" spans="2:7" ht="15.75" x14ac:dyDescent="0.25">
      <c r="B61"/>
      <c r="C61"/>
      <c r="D61"/>
      <c r="E61"/>
      <c r="F61"/>
      <c r="G61"/>
    </row>
    <row r="62" spans="2:7" ht="15.75" x14ac:dyDescent="0.25">
      <c r="B62"/>
      <c r="C62"/>
      <c r="D62"/>
      <c r="E62"/>
      <c r="F62"/>
      <c r="G62"/>
    </row>
    <row r="63" spans="2:7" ht="15.75" x14ac:dyDescent="0.25">
      <c r="B63"/>
      <c r="C63"/>
      <c r="D63"/>
      <c r="E63"/>
      <c r="F63"/>
      <c r="G63"/>
    </row>
    <row r="64" spans="2:7" ht="15.75" x14ac:dyDescent="0.25">
      <c r="B64"/>
      <c r="C64"/>
      <c r="D64"/>
      <c r="E64"/>
      <c r="F64"/>
      <c r="G64"/>
    </row>
    <row r="65" spans="2:7" ht="15.75" x14ac:dyDescent="0.25">
      <c r="B65"/>
      <c r="C65"/>
      <c r="D65"/>
      <c r="E65"/>
      <c r="F65"/>
      <c r="G65"/>
    </row>
    <row r="66" spans="2:7" ht="15.75" x14ac:dyDescent="0.25">
      <c r="B66"/>
      <c r="C66"/>
      <c r="D66"/>
      <c r="E66"/>
      <c r="F66"/>
      <c r="G66"/>
    </row>
    <row r="67" spans="2:7" ht="15.75" x14ac:dyDescent="0.25">
      <c r="B67"/>
      <c r="C67"/>
      <c r="D67"/>
      <c r="E67"/>
      <c r="F67"/>
      <c r="G67"/>
    </row>
    <row r="68" spans="2:7" ht="15.75" x14ac:dyDescent="0.25">
      <c r="B68"/>
      <c r="C68"/>
      <c r="D68"/>
      <c r="E68"/>
      <c r="F68"/>
      <c r="G68"/>
    </row>
    <row r="69" spans="2:7" ht="15.75" x14ac:dyDescent="0.25">
      <c r="B69"/>
      <c r="C69"/>
      <c r="D69"/>
      <c r="E69"/>
      <c r="F69"/>
      <c r="G69"/>
    </row>
    <row r="70" spans="2:7" ht="15.75" x14ac:dyDescent="0.25">
      <c r="B70"/>
      <c r="C70"/>
      <c r="D70"/>
      <c r="E70"/>
      <c r="F70"/>
      <c r="G70"/>
    </row>
  </sheetData>
  <mergeCells count="4">
    <mergeCell ref="B2:G2"/>
    <mergeCell ref="B3:G3"/>
    <mergeCell ref="B4:G4"/>
    <mergeCell ref="B5:G5"/>
  </mergeCells>
  <hyperlinks>
    <hyperlink ref="H2" location="'Indice Total'!A76" display="Volver" xr:uid="{00000000-0004-0000-4700-000000000000}"/>
  </hyperlinks>
  <pageMargins left="0.70866141732283472" right="0.70866141732283472" top="0.74803149606299213" bottom="0.74803149606299213" header="0.31496062992125984" footer="0.31496062992125984"/>
  <pageSetup paperSize="14" scale="14"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theme="0" tint="-0.499984740745262"/>
    <pageSetUpPr fitToPage="1"/>
  </sheetPr>
  <dimension ref="B1:P80"/>
  <sheetViews>
    <sheetView showGridLines="0" zoomScale="90" zoomScaleNormal="90" workbookViewId="0"/>
  </sheetViews>
  <sheetFormatPr baseColWidth="10" defaultColWidth="11.42578125" defaultRowHeight="25.5" customHeight="1" x14ac:dyDescent="0.2"/>
  <cols>
    <col min="1" max="1" width="18.28515625" style="679" customWidth="1"/>
    <col min="2" max="2" width="26.7109375" style="679" bestFit="1" customWidth="1"/>
    <col min="3" max="3" width="18.7109375" style="679" customWidth="1"/>
    <col min="4" max="4" width="18.28515625" style="679" bestFit="1" customWidth="1"/>
    <col min="5" max="5" width="18.28515625" style="679" customWidth="1"/>
    <col min="6" max="6" width="18.42578125" style="679" bestFit="1" customWidth="1"/>
    <col min="7" max="7" width="19.5703125" style="679" customWidth="1"/>
    <col min="8" max="8" width="18.42578125" style="679" bestFit="1" customWidth="1"/>
    <col min="9" max="9" width="16.85546875" style="679" bestFit="1" customWidth="1"/>
    <col min="10" max="16384" width="11.42578125" style="679"/>
  </cols>
  <sheetData>
    <row r="1" spans="2:16" ht="42.95" customHeight="1" x14ac:dyDescent="0.2">
      <c r="I1" s="1"/>
    </row>
    <row r="2" spans="2:16" ht="25.5" customHeight="1" x14ac:dyDescent="0.2">
      <c r="B2" s="1899" t="s">
        <v>1253</v>
      </c>
      <c r="C2" s="1899"/>
      <c r="D2" s="1899"/>
      <c r="E2" s="1899"/>
      <c r="F2" s="1899"/>
      <c r="G2" s="1899"/>
      <c r="H2" s="1899"/>
      <c r="I2" s="1" t="s">
        <v>16</v>
      </c>
    </row>
    <row r="3" spans="2:16" ht="15.75" x14ac:dyDescent="0.25">
      <c r="B3" s="1911" t="s">
        <v>1254</v>
      </c>
      <c r="C3" s="1911"/>
      <c r="D3" s="1911"/>
      <c r="E3" s="1911"/>
      <c r="F3" s="1911"/>
      <c r="G3" s="1911"/>
      <c r="H3" s="1911"/>
    </row>
    <row r="4" spans="2:16" ht="16.5" thickBot="1" x14ac:dyDescent="0.25">
      <c r="B4" s="1898">
        <v>2020</v>
      </c>
      <c r="C4" s="1898"/>
      <c r="D4" s="1898"/>
      <c r="E4" s="1898"/>
      <c r="F4" s="1898"/>
      <c r="G4" s="1898"/>
      <c r="H4" s="1898"/>
    </row>
    <row r="5" spans="2:16" ht="17.25" customHeight="1" x14ac:dyDescent="0.25">
      <c r="B5" s="774"/>
      <c r="C5" s="775"/>
      <c r="D5" s="774"/>
      <c r="E5" s="689"/>
      <c r="F5" s="689"/>
      <c r="G5" s="689"/>
      <c r="H5" s="689"/>
    </row>
    <row r="6" spans="2:16" ht="15.75" x14ac:dyDescent="0.25">
      <c r="B6" s="1912" t="s">
        <v>190</v>
      </c>
      <c r="C6" s="776" t="s">
        <v>1255</v>
      </c>
      <c r="D6" s="776"/>
      <c r="E6" s="776" t="s">
        <v>1256</v>
      </c>
      <c r="F6" s="776"/>
      <c r="G6" s="1914" t="s">
        <v>0</v>
      </c>
      <c r="H6" s="1915"/>
      <c r="J6"/>
      <c r="K6"/>
      <c r="L6"/>
      <c r="M6"/>
      <c r="N6"/>
      <c r="O6"/>
      <c r="P6"/>
    </row>
    <row r="7" spans="2:16" ht="15.75" x14ac:dyDescent="0.25">
      <c r="B7" s="1913"/>
      <c r="C7" s="777" t="s">
        <v>1225</v>
      </c>
      <c r="D7" s="777" t="s">
        <v>548</v>
      </c>
      <c r="E7" s="777" t="s">
        <v>1225</v>
      </c>
      <c r="F7" s="777" t="s">
        <v>548</v>
      </c>
      <c r="G7" s="778" t="s">
        <v>1225</v>
      </c>
      <c r="H7" s="779" t="s">
        <v>548</v>
      </c>
      <c r="J7"/>
      <c r="K7"/>
      <c r="L7"/>
      <c r="M7"/>
      <c r="N7"/>
      <c r="O7"/>
      <c r="P7"/>
    </row>
    <row r="8" spans="2:16" ht="17.25" customHeight="1" x14ac:dyDescent="0.25">
      <c r="B8" s="780" t="s">
        <v>191</v>
      </c>
      <c r="C8" s="781">
        <v>1312160</v>
      </c>
      <c r="D8" s="781">
        <v>54694</v>
      </c>
      <c r="E8" s="782">
        <v>11</v>
      </c>
      <c r="F8" s="782">
        <v>0</v>
      </c>
      <c r="G8" s="783">
        <v>1312171</v>
      </c>
      <c r="H8" s="783">
        <v>54694</v>
      </c>
      <c r="I8" s="578"/>
      <c r="J8"/>
      <c r="K8"/>
      <c r="L8"/>
      <c r="M8"/>
      <c r="N8"/>
      <c r="O8"/>
      <c r="P8"/>
    </row>
    <row r="9" spans="2:16" ht="17.25" customHeight="1" x14ac:dyDescent="0.25">
      <c r="B9" s="780" t="s">
        <v>192</v>
      </c>
      <c r="C9" s="781">
        <v>46259</v>
      </c>
      <c r="D9" s="781">
        <v>32479</v>
      </c>
      <c r="E9" s="781">
        <v>0</v>
      </c>
      <c r="F9" s="781">
        <v>0</v>
      </c>
      <c r="G9" s="783">
        <v>46259</v>
      </c>
      <c r="H9" s="783">
        <v>32479</v>
      </c>
      <c r="I9" s="578"/>
      <c r="J9"/>
      <c r="K9"/>
      <c r="L9"/>
      <c r="M9"/>
      <c r="N9"/>
      <c r="O9"/>
      <c r="P9"/>
    </row>
    <row r="10" spans="2:16" ht="17.25" customHeight="1" x14ac:dyDescent="0.25">
      <c r="B10" s="739" t="s">
        <v>193</v>
      </c>
      <c r="C10" s="781">
        <v>29016</v>
      </c>
      <c r="D10" s="781">
        <v>97581</v>
      </c>
      <c r="E10" s="781">
        <v>0</v>
      </c>
      <c r="F10" s="781">
        <v>0</v>
      </c>
      <c r="G10" s="783">
        <v>29016</v>
      </c>
      <c r="H10" s="783">
        <v>97581</v>
      </c>
      <c r="I10" s="578"/>
      <c r="J10"/>
      <c r="K10"/>
      <c r="L10"/>
      <c r="M10"/>
      <c r="N10"/>
      <c r="O10"/>
      <c r="P10"/>
    </row>
    <row r="11" spans="2:16" ht="17.25" customHeight="1" x14ac:dyDescent="0.25">
      <c r="B11" s="739" t="s">
        <v>194</v>
      </c>
      <c r="C11" s="781">
        <v>18993</v>
      </c>
      <c r="D11" s="781">
        <v>24390</v>
      </c>
      <c r="E11" s="781">
        <v>0</v>
      </c>
      <c r="F11" s="781">
        <v>0</v>
      </c>
      <c r="G11" s="783">
        <v>18993</v>
      </c>
      <c r="H11" s="783">
        <v>24390</v>
      </c>
      <c r="I11" s="578"/>
      <c r="J11"/>
      <c r="K11"/>
      <c r="L11"/>
      <c r="M11"/>
      <c r="N11"/>
      <c r="O11"/>
      <c r="P11"/>
    </row>
    <row r="12" spans="2:16" ht="17.25" customHeight="1" x14ac:dyDescent="0.25">
      <c r="B12" s="784" t="s">
        <v>550</v>
      </c>
      <c r="C12" s="138">
        <v>1406428</v>
      </c>
      <c r="D12" s="138">
        <v>209144</v>
      </c>
      <c r="E12" s="138">
        <v>11</v>
      </c>
      <c r="F12" s="138">
        <v>0</v>
      </c>
      <c r="G12" s="138">
        <v>1406439</v>
      </c>
      <c r="H12" s="138">
        <v>209144</v>
      </c>
      <c r="I12" s="578"/>
      <c r="J12"/>
      <c r="K12"/>
      <c r="L12"/>
      <c r="M12"/>
      <c r="N12"/>
      <c r="O12"/>
      <c r="P12"/>
    </row>
    <row r="13" spans="2:16" ht="15" customHeight="1" x14ac:dyDescent="0.25">
      <c r="B13" s="785"/>
      <c r="J13"/>
      <c r="K13"/>
      <c r="L13"/>
      <c r="M13"/>
      <c r="N13"/>
      <c r="O13"/>
      <c r="P13"/>
    </row>
    <row r="14" spans="2:16" ht="15" customHeight="1" x14ac:dyDescent="0.2">
      <c r="B14" s="786"/>
      <c r="C14" s="692"/>
      <c r="H14" s="787"/>
    </row>
    <row r="15" spans="2:16" ht="25.5" customHeight="1" x14ac:dyDescent="0.2">
      <c r="B15" s="1899" t="s">
        <v>1257</v>
      </c>
      <c r="C15" s="1899"/>
      <c r="D15" s="1899"/>
      <c r="E15" s="1899"/>
      <c r="F15" s="1899"/>
      <c r="G15" s="1899"/>
      <c r="H15" s="1899"/>
      <c r="I15" s="1" t="s">
        <v>16</v>
      </c>
    </row>
    <row r="16" spans="2:16" ht="15.75" x14ac:dyDescent="0.25">
      <c r="B16" s="1911" t="s">
        <v>1258</v>
      </c>
      <c r="C16" s="1911"/>
      <c r="D16" s="1911"/>
      <c r="E16" s="1911"/>
      <c r="F16" s="1911"/>
      <c r="G16" s="1911"/>
      <c r="H16" s="1911"/>
    </row>
    <row r="17" spans="2:16" ht="15" x14ac:dyDescent="0.2">
      <c r="B17" s="1918" t="s">
        <v>1259</v>
      </c>
      <c r="C17" s="1918"/>
      <c r="D17" s="1918"/>
      <c r="E17" s="1918"/>
      <c r="F17" s="1918"/>
      <c r="G17" s="1918"/>
      <c r="H17" s="1918"/>
    </row>
    <row r="18" spans="2:16" ht="16.5" thickBot="1" x14ac:dyDescent="0.25">
      <c r="B18" s="1898">
        <v>2020</v>
      </c>
      <c r="C18" s="1898"/>
      <c r="D18" s="1898"/>
      <c r="E18" s="1898"/>
      <c r="F18" s="1898"/>
      <c r="G18" s="1898"/>
      <c r="H18" s="1898"/>
    </row>
    <row r="19" spans="2:16" ht="19.5" customHeight="1" x14ac:dyDescent="0.25">
      <c r="B19" s="1918"/>
      <c r="C19" s="1918"/>
      <c r="D19" s="1918"/>
      <c r="E19" s="1918"/>
      <c r="F19" s="1918"/>
      <c r="G19" s="1918"/>
      <c r="H19" s="1918"/>
      <c r="I19"/>
      <c r="J19"/>
    </row>
    <row r="20" spans="2:16" ht="20.25" customHeight="1" x14ac:dyDescent="0.25">
      <c r="B20" s="1912" t="s">
        <v>190</v>
      </c>
      <c r="C20" s="776" t="s">
        <v>1255</v>
      </c>
      <c r="D20" s="776"/>
      <c r="E20" s="776" t="s">
        <v>1256</v>
      </c>
      <c r="F20" s="776"/>
      <c r="G20" s="1919" t="s">
        <v>0</v>
      </c>
      <c r="H20" s="1920"/>
      <c r="I20"/>
      <c r="J20"/>
    </row>
    <row r="21" spans="2:16" ht="18.75" customHeight="1" x14ac:dyDescent="0.25">
      <c r="B21" s="1913" t="s">
        <v>190</v>
      </c>
      <c r="C21" s="788" t="s">
        <v>1225</v>
      </c>
      <c r="D21" s="788" t="s">
        <v>548</v>
      </c>
      <c r="E21" s="788" t="s">
        <v>1225</v>
      </c>
      <c r="F21" s="788" t="s">
        <v>548</v>
      </c>
      <c r="G21" s="788" t="s">
        <v>1225</v>
      </c>
      <c r="H21" s="789" t="s">
        <v>548</v>
      </c>
      <c r="I21"/>
      <c r="J21"/>
      <c r="K21"/>
      <c r="L21"/>
      <c r="M21"/>
      <c r="N21"/>
      <c r="O21"/>
      <c r="P21"/>
    </row>
    <row r="22" spans="2:16" ht="17.25" customHeight="1" x14ac:dyDescent="0.25">
      <c r="B22" s="790" t="s">
        <v>191</v>
      </c>
      <c r="C22" s="781">
        <v>863013.06964999996</v>
      </c>
      <c r="D22" s="781">
        <v>49965.435479</v>
      </c>
      <c r="E22" s="782">
        <v>304.99283800000001</v>
      </c>
      <c r="F22" s="782">
        <v>0</v>
      </c>
      <c r="G22" s="783">
        <v>863318.06248799991</v>
      </c>
      <c r="H22" s="783">
        <v>49965.435479</v>
      </c>
      <c r="I22" s="578"/>
      <c r="J22"/>
      <c r="K22"/>
      <c r="L22"/>
      <c r="M22"/>
      <c r="N22"/>
      <c r="O22"/>
      <c r="P22"/>
    </row>
    <row r="23" spans="2:16" ht="17.25" customHeight="1" x14ac:dyDescent="0.25">
      <c r="B23" s="780" t="s">
        <v>192</v>
      </c>
      <c r="C23" s="781">
        <v>83662.102669999993</v>
      </c>
      <c r="D23" s="781">
        <v>42756.957407000002</v>
      </c>
      <c r="E23" s="781">
        <v>0</v>
      </c>
      <c r="F23" s="781">
        <v>0</v>
      </c>
      <c r="G23" s="783">
        <v>83662.102669999993</v>
      </c>
      <c r="H23" s="783">
        <v>42756.957407000002</v>
      </c>
      <c r="I23" s="578"/>
      <c r="J23"/>
      <c r="K23"/>
      <c r="L23"/>
      <c r="M23"/>
      <c r="N23"/>
      <c r="O23"/>
      <c r="P23"/>
    </row>
    <row r="24" spans="2:16" ht="17.25" customHeight="1" x14ac:dyDescent="0.25">
      <c r="B24" s="790" t="s">
        <v>193</v>
      </c>
      <c r="C24" s="781">
        <v>60598.283991999997</v>
      </c>
      <c r="D24" s="781">
        <v>100386.660797</v>
      </c>
      <c r="E24" s="781">
        <v>0</v>
      </c>
      <c r="F24" s="781">
        <v>0</v>
      </c>
      <c r="G24" s="783">
        <v>60598.283991999997</v>
      </c>
      <c r="H24" s="783">
        <v>100386.660797</v>
      </c>
      <c r="I24" s="578"/>
      <c r="J24"/>
      <c r="K24"/>
      <c r="L24"/>
      <c r="M24"/>
      <c r="N24"/>
      <c r="O24"/>
      <c r="P24"/>
    </row>
    <row r="25" spans="2:16" ht="17.25" customHeight="1" x14ac:dyDescent="0.25">
      <c r="B25" s="790" t="s">
        <v>194</v>
      </c>
      <c r="C25" s="781">
        <v>39730</v>
      </c>
      <c r="D25" s="781">
        <v>31777</v>
      </c>
      <c r="E25" s="781">
        <v>0</v>
      </c>
      <c r="F25" s="781">
        <v>0</v>
      </c>
      <c r="G25" s="783">
        <v>39730</v>
      </c>
      <c r="H25" s="783">
        <v>31777</v>
      </c>
      <c r="I25" s="578"/>
      <c r="J25"/>
      <c r="K25"/>
      <c r="L25"/>
      <c r="M25"/>
      <c r="N25"/>
      <c r="O25"/>
      <c r="P25"/>
    </row>
    <row r="26" spans="2:16" ht="17.25" customHeight="1" x14ac:dyDescent="0.25">
      <c r="B26" s="791" t="s">
        <v>550</v>
      </c>
      <c r="C26" s="138">
        <v>1047003.4563119999</v>
      </c>
      <c r="D26" s="138">
        <v>224886.05368300001</v>
      </c>
      <c r="E26" s="138">
        <v>304.99283800000001</v>
      </c>
      <c r="F26" s="138">
        <v>0</v>
      </c>
      <c r="G26" s="138">
        <v>1047308.4491499999</v>
      </c>
      <c r="H26" s="138">
        <v>224886.05368300001</v>
      </c>
      <c r="I26" s="578"/>
      <c r="J26" s="692"/>
    </row>
    <row r="27" spans="2:16" ht="15" customHeight="1" x14ac:dyDescent="0.2">
      <c r="B27" s="690"/>
      <c r="C27" s="688"/>
      <c r="D27" s="688"/>
      <c r="E27" s="688"/>
      <c r="F27" s="688"/>
      <c r="G27" s="688"/>
      <c r="H27" s="688"/>
    </row>
    <row r="28" spans="2:16" ht="15" customHeight="1" x14ac:dyDescent="0.2"/>
    <row r="29" spans="2:16" ht="25.5" customHeight="1" x14ac:dyDescent="0.2">
      <c r="B29" s="1899" t="s">
        <v>1260</v>
      </c>
      <c r="C29" s="1899"/>
      <c r="D29" s="1899"/>
      <c r="E29" s="1899"/>
      <c r="F29" s="1899"/>
      <c r="G29" s="1899"/>
      <c r="H29" s="1899"/>
      <c r="I29" s="1" t="s">
        <v>16</v>
      </c>
    </row>
    <row r="30" spans="2:16" ht="15.75" x14ac:dyDescent="0.25">
      <c r="B30" s="1911" t="s">
        <v>1261</v>
      </c>
      <c r="C30" s="1911"/>
      <c r="D30" s="1911"/>
      <c r="E30" s="1911"/>
      <c r="F30" s="1911"/>
      <c r="G30" s="1911"/>
      <c r="H30" s="1911"/>
      <c r="I30" s="1"/>
    </row>
    <row r="31" spans="2:16" ht="16.5" thickBot="1" x14ac:dyDescent="0.3">
      <c r="B31" s="1898">
        <v>2020</v>
      </c>
      <c r="C31" s="1898"/>
      <c r="D31" s="1898"/>
      <c r="E31" s="1898"/>
      <c r="F31" s="1898"/>
      <c r="G31" s="1898"/>
      <c r="H31" s="1898"/>
      <c r="J31"/>
      <c r="K31"/>
      <c r="L31"/>
      <c r="M31"/>
      <c r="N31"/>
    </row>
    <row r="32" spans="2:16" ht="21" customHeight="1" x14ac:dyDescent="0.25">
      <c r="J32"/>
      <c r="K32"/>
      <c r="L32"/>
      <c r="M32"/>
      <c r="N32"/>
    </row>
    <row r="33" spans="2:14" ht="39" customHeight="1" x14ac:dyDescent="0.25">
      <c r="B33" s="1921" t="s">
        <v>1262</v>
      </c>
      <c r="C33" s="1921"/>
      <c r="D33" s="792" t="s">
        <v>262</v>
      </c>
      <c r="E33" s="792" t="s">
        <v>263</v>
      </c>
      <c r="F33" s="792" t="s">
        <v>264</v>
      </c>
      <c r="G33" s="792" t="s">
        <v>265</v>
      </c>
      <c r="H33" s="793" t="s">
        <v>266</v>
      </c>
      <c r="J33"/>
      <c r="K33"/>
      <c r="L33"/>
      <c r="M33"/>
      <c r="N33"/>
    </row>
    <row r="34" spans="2:14" ht="18" customHeight="1" x14ac:dyDescent="0.25">
      <c r="B34" s="1922" t="s">
        <v>1263</v>
      </c>
      <c r="C34" s="1923"/>
      <c r="D34" s="794">
        <v>679072</v>
      </c>
      <c r="E34" s="794">
        <v>5</v>
      </c>
      <c r="F34" s="794">
        <v>2882</v>
      </c>
      <c r="G34" s="794">
        <v>17</v>
      </c>
      <c r="H34" s="795">
        <v>681976</v>
      </c>
      <c r="J34"/>
      <c r="K34"/>
      <c r="L34"/>
      <c r="M34"/>
      <c r="N34"/>
    </row>
    <row r="35" spans="2:14" ht="18" customHeight="1" x14ac:dyDescent="0.25">
      <c r="B35" s="1916" t="s">
        <v>1264</v>
      </c>
      <c r="C35" s="1917"/>
      <c r="D35" s="794">
        <v>304639</v>
      </c>
      <c r="E35" s="794">
        <v>121</v>
      </c>
      <c r="F35" s="794">
        <v>1297</v>
      </c>
      <c r="G35" s="794">
        <v>338</v>
      </c>
      <c r="H35" s="795">
        <v>306395</v>
      </c>
      <c r="J35"/>
      <c r="K35"/>
      <c r="L35"/>
      <c r="M35"/>
      <c r="N35"/>
    </row>
    <row r="36" spans="2:14" ht="18" customHeight="1" x14ac:dyDescent="0.25">
      <c r="B36" s="1916" t="s">
        <v>1265</v>
      </c>
      <c r="C36" s="1917"/>
      <c r="D36" s="794">
        <v>77219</v>
      </c>
      <c r="E36" s="794">
        <v>13073</v>
      </c>
      <c r="F36" s="794">
        <v>37841</v>
      </c>
      <c r="G36" s="794">
        <v>11204</v>
      </c>
      <c r="H36" s="795">
        <v>139337</v>
      </c>
      <c r="J36"/>
      <c r="K36"/>
      <c r="L36"/>
      <c r="M36"/>
      <c r="N36"/>
    </row>
    <row r="37" spans="2:14" ht="18" customHeight="1" x14ac:dyDescent="0.25">
      <c r="B37" s="1916" t="s">
        <v>1266</v>
      </c>
      <c r="C37" s="1917"/>
      <c r="D37" s="794">
        <v>70568</v>
      </c>
      <c r="E37" s="794">
        <v>20446</v>
      </c>
      <c r="F37" s="794">
        <v>29786</v>
      </c>
      <c r="G37" s="794">
        <v>8114</v>
      </c>
      <c r="H37" s="795">
        <v>128914</v>
      </c>
      <c r="J37"/>
      <c r="K37"/>
      <c r="L37"/>
      <c r="M37"/>
      <c r="N37"/>
    </row>
    <row r="38" spans="2:14" ht="18" customHeight="1" x14ac:dyDescent="0.25">
      <c r="B38" s="1916" t="s">
        <v>1267</v>
      </c>
      <c r="C38" s="1917"/>
      <c r="D38" s="794">
        <v>185099</v>
      </c>
      <c r="E38" s="794">
        <v>40905</v>
      </c>
      <c r="F38" s="794">
        <v>50286</v>
      </c>
      <c r="G38" s="794">
        <v>21311</v>
      </c>
      <c r="H38" s="795">
        <v>297601</v>
      </c>
      <c r="J38"/>
      <c r="K38"/>
      <c r="L38"/>
      <c r="M38"/>
      <c r="N38"/>
    </row>
    <row r="39" spans="2:14" ht="18" customHeight="1" x14ac:dyDescent="0.25">
      <c r="B39" s="1916" t="s">
        <v>1268</v>
      </c>
      <c r="C39" s="1917"/>
      <c r="D39" s="794">
        <v>50268</v>
      </c>
      <c r="E39" s="794">
        <v>4188</v>
      </c>
      <c r="F39" s="794">
        <v>4505</v>
      </c>
      <c r="G39" s="794">
        <v>2399</v>
      </c>
      <c r="H39" s="795">
        <v>61360</v>
      </c>
      <c r="J39"/>
      <c r="K39"/>
      <c r="L39"/>
      <c r="M39"/>
      <c r="N39"/>
    </row>
    <row r="40" spans="2:14" ht="18" customHeight="1" x14ac:dyDescent="0.25">
      <c r="B40" s="1924" t="s">
        <v>550</v>
      </c>
      <c r="C40" s="1925"/>
      <c r="D40" s="796">
        <v>1366865</v>
      </c>
      <c r="E40" s="796">
        <v>78738</v>
      </c>
      <c r="F40" s="796">
        <v>126597</v>
      </c>
      <c r="G40" s="796">
        <v>43383</v>
      </c>
      <c r="H40" s="796">
        <v>1615583</v>
      </c>
      <c r="J40"/>
      <c r="K40"/>
      <c r="L40"/>
      <c r="M40"/>
      <c r="N40"/>
    </row>
    <row r="41" spans="2:14" ht="15" customHeight="1" x14ac:dyDescent="0.2">
      <c r="B41" s="797"/>
      <c r="C41" s="797"/>
      <c r="D41" s="797"/>
      <c r="E41" s="797"/>
      <c r="F41" s="797"/>
      <c r="G41" s="797"/>
      <c r="H41" s="797"/>
    </row>
    <row r="42" spans="2:14" ht="15" customHeight="1" x14ac:dyDescent="0.2">
      <c r="B42" s="797"/>
      <c r="C42" s="797"/>
      <c r="D42" s="692"/>
      <c r="E42" s="692"/>
      <c r="F42" s="692"/>
      <c r="G42" s="692"/>
      <c r="H42" s="692"/>
    </row>
    <row r="43" spans="2:14" ht="25.5" customHeight="1" x14ac:dyDescent="0.2">
      <c r="B43" s="1899" t="s">
        <v>1269</v>
      </c>
      <c r="C43" s="1899"/>
      <c r="D43" s="1899"/>
      <c r="E43" s="1899"/>
      <c r="F43" s="1899"/>
      <c r="G43" s="1899"/>
      <c r="H43" s="1899"/>
      <c r="I43" s="1" t="s">
        <v>16</v>
      </c>
    </row>
    <row r="44" spans="2:14" ht="15.75" x14ac:dyDescent="0.25">
      <c r="B44" s="1911" t="s">
        <v>1270</v>
      </c>
      <c r="C44" s="1911"/>
      <c r="D44" s="1911"/>
      <c r="E44" s="1911"/>
      <c r="F44" s="1911"/>
      <c r="G44" s="1911"/>
      <c r="H44" s="1911"/>
      <c r="I44" s="709"/>
    </row>
    <row r="45" spans="2:14" ht="15" x14ac:dyDescent="0.2">
      <c r="B45" s="1918" t="s">
        <v>1259</v>
      </c>
      <c r="C45" s="1918"/>
      <c r="D45" s="1918"/>
      <c r="E45" s="1918"/>
      <c r="F45" s="1918"/>
      <c r="G45" s="1918"/>
      <c r="H45" s="1918"/>
      <c r="I45" s="1"/>
    </row>
    <row r="46" spans="2:14" ht="16.5" thickBot="1" x14ac:dyDescent="0.3">
      <c r="B46" s="1898">
        <v>2020</v>
      </c>
      <c r="C46" s="1898"/>
      <c r="D46" s="1898"/>
      <c r="E46" s="1898"/>
      <c r="F46" s="1898"/>
      <c r="G46" s="1898"/>
      <c r="H46" s="1898"/>
      <c r="J46"/>
      <c r="K46"/>
      <c r="L46"/>
      <c r="M46"/>
      <c r="N46"/>
    </row>
    <row r="47" spans="2:14" ht="15.75" x14ac:dyDescent="0.25">
      <c r="J47"/>
      <c r="K47"/>
      <c r="L47"/>
      <c r="M47"/>
      <c r="N47"/>
    </row>
    <row r="48" spans="2:14" ht="33" customHeight="1" x14ac:dyDescent="0.25">
      <c r="B48" s="1921" t="s">
        <v>1262</v>
      </c>
      <c r="C48" s="1921"/>
      <c r="D48" s="798" t="s">
        <v>262</v>
      </c>
      <c r="E48" s="792" t="s">
        <v>263</v>
      </c>
      <c r="F48" s="798" t="s">
        <v>264</v>
      </c>
      <c r="G48" s="798" t="s">
        <v>265</v>
      </c>
      <c r="H48" s="799" t="s">
        <v>266</v>
      </c>
      <c r="J48"/>
      <c r="K48"/>
      <c r="L48"/>
      <c r="M48"/>
      <c r="N48"/>
    </row>
    <row r="49" spans="2:14" ht="17.25" customHeight="1" x14ac:dyDescent="0.25">
      <c r="B49" s="1922" t="s">
        <v>1263</v>
      </c>
      <c r="C49" s="1923"/>
      <c r="D49" s="794">
        <v>16252.556431999999</v>
      </c>
      <c r="E49" s="794">
        <v>0.22575500000000001</v>
      </c>
      <c r="F49" s="794">
        <v>59.654209999999999</v>
      </c>
      <c r="G49" s="794">
        <v>1</v>
      </c>
      <c r="H49" s="795">
        <v>16313.436396999999</v>
      </c>
      <c r="J49"/>
      <c r="K49"/>
      <c r="L49"/>
      <c r="M49"/>
      <c r="N49"/>
    </row>
    <row r="50" spans="2:14" ht="17.25" customHeight="1" x14ac:dyDescent="0.25">
      <c r="B50" s="1916" t="s">
        <v>1264</v>
      </c>
      <c r="C50" s="1917"/>
      <c r="D50" s="794">
        <v>22063.473738000001</v>
      </c>
      <c r="E50" s="794">
        <v>8.8596920000000008</v>
      </c>
      <c r="F50" s="794">
        <v>100.55681800000001</v>
      </c>
      <c r="G50" s="794">
        <v>26</v>
      </c>
      <c r="H50" s="795">
        <v>22198.890248000003</v>
      </c>
      <c r="J50"/>
      <c r="K50"/>
      <c r="L50"/>
      <c r="M50"/>
      <c r="N50"/>
    </row>
    <row r="51" spans="2:14" ht="17.25" customHeight="1" x14ac:dyDescent="0.25">
      <c r="B51" s="1916" t="s">
        <v>1265</v>
      </c>
      <c r="C51" s="1917"/>
      <c r="D51" s="794">
        <v>21620.329366999998</v>
      </c>
      <c r="E51" s="794">
        <v>3761.557851</v>
      </c>
      <c r="F51" s="794">
        <v>6721.3439200000003</v>
      </c>
      <c r="G51" s="794">
        <v>2388</v>
      </c>
      <c r="H51" s="795">
        <v>34491.231138000003</v>
      </c>
      <c r="J51"/>
      <c r="K51"/>
      <c r="L51"/>
      <c r="M51"/>
      <c r="N51"/>
    </row>
    <row r="52" spans="2:14" ht="17.25" customHeight="1" x14ac:dyDescent="0.25">
      <c r="B52" s="1916" t="s">
        <v>1266</v>
      </c>
      <c r="C52" s="1917"/>
      <c r="D52" s="794">
        <v>49755.958076000003</v>
      </c>
      <c r="E52" s="794">
        <v>14158.024733</v>
      </c>
      <c r="F52" s="794">
        <v>22568.718720000001</v>
      </c>
      <c r="G52" s="794">
        <v>6071</v>
      </c>
      <c r="H52" s="795">
        <v>92553.701528999998</v>
      </c>
      <c r="J52"/>
      <c r="K52"/>
      <c r="L52"/>
      <c r="M52"/>
      <c r="N52"/>
    </row>
    <row r="53" spans="2:14" ht="17.25" customHeight="1" x14ac:dyDescent="0.25">
      <c r="B53" s="1916" t="s">
        <v>1267</v>
      </c>
      <c r="C53" s="1917"/>
      <c r="D53" s="794">
        <v>422937.09434499999</v>
      </c>
      <c r="E53" s="794">
        <v>79005.599283999996</v>
      </c>
      <c r="F53" s="794">
        <v>99202.108747999999</v>
      </c>
      <c r="G53" s="794">
        <v>45951</v>
      </c>
      <c r="H53" s="795">
        <v>647095.80237699999</v>
      </c>
      <c r="J53"/>
      <c r="K53"/>
      <c r="L53"/>
      <c r="M53"/>
      <c r="N53"/>
    </row>
    <row r="54" spans="2:14" ht="17.25" customHeight="1" x14ac:dyDescent="0.25">
      <c r="B54" s="1916" t="s">
        <v>1268</v>
      </c>
      <c r="C54" s="1917"/>
      <c r="D54" s="794">
        <v>380654.08526199998</v>
      </c>
      <c r="E54" s="794">
        <v>29484.792761999997</v>
      </c>
      <c r="F54" s="794">
        <v>32332.562373000001</v>
      </c>
      <c r="G54" s="794">
        <v>17070</v>
      </c>
      <c r="H54" s="795">
        <v>459541.440397</v>
      </c>
      <c r="J54"/>
      <c r="K54"/>
      <c r="L54"/>
      <c r="M54"/>
      <c r="N54"/>
    </row>
    <row r="55" spans="2:14" ht="17.25" customHeight="1" x14ac:dyDescent="0.25">
      <c r="B55" s="1924" t="s">
        <v>550</v>
      </c>
      <c r="C55" s="1925"/>
      <c r="D55" s="796">
        <v>913283.4972199999</v>
      </c>
      <c r="E55" s="796">
        <v>126419.060077</v>
      </c>
      <c r="F55" s="796">
        <v>160984.944789</v>
      </c>
      <c r="G55" s="796">
        <v>71507</v>
      </c>
      <c r="H55" s="795">
        <v>1272194.5020860001</v>
      </c>
      <c r="J55"/>
      <c r="K55"/>
      <c r="L55"/>
      <c r="M55"/>
      <c r="N55"/>
    </row>
    <row r="56" spans="2:14" ht="25.5" customHeight="1" x14ac:dyDescent="0.25">
      <c r="B56" s="690"/>
      <c r="C56" s="800"/>
      <c r="D56"/>
      <c r="E56"/>
      <c r="F56"/>
      <c r="G56"/>
      <c r="H56"/>
      <c r="J56"/>
      <c r="K56"/>
      <c r="L56"/>
      <c r="M56"/>
      <c r="N56"/>
    </row>
    <row r="57" spans="2:14" ht="25.5" customHeight="1" x14ac:dyDescent="0.25">
      <c r="B57" s="690"/>
      <c r="C57" s="800"/>
      <c r="D57" s="578"/>
      <c r="E57" s="578"/>
      <c r="F57" s="578"/>
      <c r="G57" s="578"/>
      <c r="H57" s="578"/>
    </row>
    <row r="58" spans="2:14" ht="25.5" customHeight="1" x14ac:dyDescent="0.2">
      <c r="B58" s="690"/>
      <c r="C58" s="800"/>
      <c r="D58" s="800"/>
      <c r="E58" s="800"/>
      <c r="F58" s="800"/>
      <c r="G58" s="800"/>
      <c r="H58" s="800"/>
    </row>
    <row r="59" spans="2:14" ht="25.5" customHeight="1" x14ac:dyDescent="0.2">
      <c r="B59" s="690"/>
      <c r="C59" s="800"/>
      <c r="D59" s="800"/>
      <c r="E59" s="800"/>
      <c r="F59" s="800"/>
      <c r="G59" s="800"/>
      <c r="H59" s="800"/>
    </row>
    <row r="60" spans="2:14" ht="25.5" customHeight="1" x14ac:dyDescent="0.2">
      <c r="B60" s="690"/>
      <c r="C60" s="800"/>
      <c r="D60" s="800"/>
      <c r="E60" s="800"/>
      <c r="F60" s="800"/>
      <c r="G60" s="800"/>
      <c r="H60" s="800"/>
    </row>
    <row r="61" spans="2:14" ht="25.5" customHeight="1" x14ac:dyDescent="0.2">
      <c r="B61" s="690"/>
      <c r="C61" s="800"/>
      <c r="D61" s="800"/>
      <c r="E61" s="800"/>
      <c r="F61" s="800"/>
      <c r="G61" s="800"/>
      <c r="H61" s="800"/>
    </row>
    <row r="62" spans="2:14" ht="25.5" customHeight="1" x14ac:dyDescent="0.2">
      <c r="B62" s="690"/>
      <c r="C62" s="800"/>
      <c r="D62" s="800"/>
      <c r="E62" s="800"/>
      <c r="F62" s="800"/>
      <c r="G62" s="800"/>
      <c r="H62" s="800"/>
    </row>
    <row r="63" spans="2:14" ht="25.5" customHeight="1" x14ac:dyDescent="0.2">
      <c r="B63" s="690"/>
      <c r="C63" s="800"/>
      <c r="D63" s="800"/>
      <c r="E63" s="800"/>
      <c r="F63" s="800"/>
      <c r="G63" s="800"/>
      <c r="H63" s="800"/>
    </row>
    <row r="64" spans="2:14" ht="25.5" customHeight="1" x14ac:dyDescent="0.2">
      <c r="B64" s="690"/>
      <c r="C64" s="800"/>
      <c r="D64" s="800"/>
      <c r="E64" s="800"/>
      <c r="F64" s="800"/>
      <c r="G64" s="800"/>
      <c r="H64" s="800"/>
    </row>
    <row r="65" spans="2:8" ht="25.5" customHeight="1" x14ac:dyDescent="0.2">
      <c r="B65" s="690"/>
      <c r="C65" s="800"/>
      <c r="D65" s="800"/>
      <c r="E65" s="800"/>
      <c r="F65" s="800"/>
      <c r="G65" s="800"/>
      <c r="H65" s="800"/>
    </row>
    <row r="66" spans="2:8" ht="25.5" customHeight="1" x14ac:dyDescent="0.2">
      <c r="B66" s="690"/>
      <c r="C66" s="800"/>
      <c r="D66" s="800"/>
      <c r="E66" s="800"/>
      <c r="F66" s="800"/>
      <c r="G66" s="800"/>
      <c r="H66" s="800"/>
    </row>
    <row r="67" spans="2:8" ht="25.5" customHeight="1" x14ac:dyDescent="0.2">
      <c r="B67" s="690"/>
      <c r="C67" s="800"/>
      <c r="D67" s="800"/>
      <c r="E67" s="800"/>
      <c r="F67" s="800"/>
      <c r="G67" s="800"/>
      <c r="H67" s="800"/>
    </row>
    <row r="68" spans="2:8" ht="25.5" customHeight="1" x14ac:dyDescent="0.2">
      <c r="B68" s="690"/>
      <c r="C68" s="800"/>
      <c r="D68" s="800"/>
      <c r="E68" s="800"/>
      <c r="F68" s="800"/>
      <c r="G68" s="800"/>
      <c r="H68" s="800"/>
    </row>
    <row r="69" spans="2:8" ht="25.5" customHeight="1" x14ac:dyDescent="0.2">
      <c r="B69" s="690"/>
      <c r="C69" s="800"/>
      <c r="D69" s="800"/>
      <c r="E69" s="800"/>
      <c r="F69" s="800"/>
      <c r="G69" s="800"/>
      <c r="H69" s="800"/>
    </row>
    <row r="70" spans="2:8" ht="25.5" customHeight="1" x14ac:dyDescent="0.2">
      <c r="B70" s="690"/>
      <c r="C70" s="800"/>
      <c r="D70" s="800"/>
      <c r="E70" s="800"/>
      <c r="F70" s="800"/>
      <c r="G70" s="800"/>
      <c r="H70" s="800"/>
    </row>
    <row r="71" spans="2:8" ht="25.5" customHeight="1" x14ac:dyDescent="0.2">
      <c r="B71" s="690"/>
      <c r="C71" s="800"/>
      <c r="D71" s="800"/>
      <c r="E71" s="800"/>
      <c r="F71" s="800"/>
      <c r="G71" s="800"/>
      <c r="H71" s="800"/>
    </row>
    <row r="72" spans="2:8" ht="25.5" customHeight="1" x14ac:dyDescent="0.2">
      <c r="B72" s="690"/>
      <c r="C72" s="800"/>
      <c r="D72" s="800"/>
      <c r="E72" s="800"/>
      <c r="F72" s="800"/>
      <c r="G72" s="800"/>
      <c r="H72" s="800"/>
    </row>
    <row r="73" spans="2:8" ht="25.5" customHeight="1" x14ac:dyDescent="0.2">
      <c r="B73" s="690"/>
      <c r="C73" s="800"/>
      <c r="D73" s="800"/>
      <c r="E73" s="800"/>
      <c r="F73" s="800"/>
      <c r="G73" s="800"/>
      <c r="H73" s="800"/>
    </row>
    <row r="74" spans="2:8" ht="25.5" customHeight="1" x14ac:dyDescent="0.2">
      <c r="B74" s="690"/>
      <c r="C74" s="800"/>
      <c r="D74" s="800"/>
      <c r="E74" s="800"/>
      <c r="F74" s="800"/>
      <c r="G74" s="800"/>
      <c r="H74" s="800"/>
    </row>
    <row r="75" spans="2:8" ht="25.5" customHeight="1" x14ac:dyDescent="0.2">
      <c r="B75" s="690"/>
      <c r="C75" s="800"/>
      <c r="D75" s="800"/>
      <c r="E75" s="800"/>
      <c r="F75" s="800"/>
      <c r="G75" s="800"/>
      <c r="H75" s="800"/>
    </row>
    <row r="76" spans="2:8" ht="25.5" customHeight="1" x14ac:dyDescent="0.2">
      <c r="B76" s="690"/>
      <c r="C76" s="800"/>
      <c r="D76" s="800"/>
      <c r="E76" s="800"/>
      <c r="F76" s="800"/>
      <c r="G76" s="800"/>
      <c r="H76" s="800"/>
    </row>
    <row r="77" spans="2:8" ht="25.5" customHeight="1" x14ac:dyDescent="0.2">
      <c r="B77" s="690"/>
      <c r="C77" s="800"/>
      <c r="D77" s="800"/>
      <c r="E77" s="800"/>
      <c r="F77" s="800"/>
      <c r="G77" s="800"/>
      <c r="H77" s="800"/>
    </row>
    <row r="78" spans="2:8" ht="25.5" customHeight="1" x14ac:dyDescent="0.2">
      <c r="B78" s="690"/>
      <c r="C78" s="800"/>
      <c r="D78" s="800"/>
      <c r="E78" s="800"/>
      <c r="F78" s="800"/>
      <c r="G78" s="800"/>
      <c r="H78" s="800"/>
    </row>
    <row r="79" spans="2:8" ht="25.5" customHeight="1" x14ac:dyDescent="0.2">
      <c r="B79" s="690"/>
      <c r="C79" s="800"/>
      <c r="D79" s="800"/>
      <c r="E79" s="800"/>
      <c r="F79" s="800"/>
      <c r="G79" s="800"/>
      <c r="H79" s="800"/>
    </row>
    <row r="80" spans="2:8" ht="25.5" customHeight="1" x14ac:dyDescent="0.25">
      <c r="B80" s="797"/>
      <c r="C80" s="797"/>
      <c r="F80" s="801"/>
    </row>
  </sheetData>
  <mergeCells count="35">
    <mergeCell ref="B51:C51"/>
    <mergeCell ref="B52:C52"/>
    <mergeCell ref="B53:C53"/>
    <mergeCell ref="B54:C54"/>
    <mergeCell ref="B55:C55"/>
    <mergeCell ref="B50:C50"/>
    <mergeCell ref="B36:C36"/>
    <mergeCell ref="B37:C37"/>
    <mergeCell ref="B38:C38"/>
    <mergeCell ref="B39:C39"/>
    <mergeCell ref="B40:C40"/>
    <mergeCell ref="B43:H43"/>
    <mergeCell ref="B44:H44"/>
    <mergeCell ref="B45:H45"/>
    <mergeCell ref="B46:H46"/>
    <mergeCell ref="B48:C48"/>
    <mergeCell ref="B49:C49"/>
    <mergeCell ref="B35:C35"/>
    <mergeCell ref="B16:H16"/>
    <mergeCell ref="B17:H17"/>
    <mergeCell ref="B18:H18"/>
    <mergeCell ref="B19:H19"/>
    <mergeCell ref="B20:B21"/>
    <mergeCell ref="G20:H20"/>
    <mergeCell ref="B29:H29"/>
    <mergeCell ref="B30:H30"/>
    <mergeCell ref="B31:H31"/>
    <mergeCell ref="B33:C33"/>
    <mergeCell ref="B34:C34"/>
    <mergeCell ref="B15:H15"/>
    <mergeCell ref="B2:H2"/>
    <mergeCell ref="B3:H3"/>
    <mergeCell ref="B4:H4"/>
    <mergeCell ref="B6:B7"/>
    <mergeCell ref="G6:H6"/>
  </mergeCells>
  <hyperlinks>
    <hyperlink ref="I2" location="'Indice Total'!A76" display="Volver" xr:uid="{00000000-0004-0000-4800-000000000000}"/>
    <hyperlink ref="I15" location="'Indice Total'!A76" display="Volver" xr:uid="{00000000-0004-0000-4800-000001000000}"/>
    <hyperlink ref="I29" location="'Indice Total'!A76" display="Volver" xr:uid="{00000000-0004-0000-4800-000002000000}"/>
    <hyperlink ref="I43" location="'Indice Total'!A76" display="Volver" xr:uid="{00000000-0004-0000-4800-000003000000}"/>
  </hyperlinks>
  <printOptions horizontalCentered="1" verticalCentered="1"/>
  <pageMargins left="0.70866141732283472" right="0.70866141732283472" top="0.74803149606299213" bottom="0.74803149606299213" header="0.31496062992125984" footer="0.31496062992125984"/>
  <pageSetup paperSize="14" scale="89"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theme="0" tint="-0.499984740745262"/>
    <pageSetUpPr fitToPage="1"/>
  </sheetPr>
  <dimension ref="C1:W30"/>
  <sheetViews>
    <sheetView showGridLines="0" zoomScale="90" zoomScaleNormal="90" workbookViewId="0"/>
  </sheetViews>
  <sheetFormatPr baseColWidth="10" defaultColWidth="10.28515625" defaultRowHeight="15.75" x14ac:dyDescent="0.25"/>
  <cols>
    <col min="1" max="1" width="18.140625" style="679" customWidth="1"/>
    <col min="2" max="2" width="6.28515625" style="679" customWidth="1"/>
    <col min="3" max="3" width="24" style="679" customWidth="1"/>
    <col min="4" max="5" width="16.42578125" style="679" customWidth="1"/>
    <col min="6" max="6" width="12.7109375" style="679" customWidth="1"/>
    <col min="7" max="7" width="12.85546875" style="679" bestFit="1" customWidth="1"/>
    <col min="8" max="8" width="14.140625" style="679" bestFit="1" customWidth="1"/>
    <col min="9" max="9" width="12.85546875" style="679" bestFit="1" customWidth="1"/>
    <col min="10" max="10" width="14.140625" customWidth="1"/>
    <col min="11" max="11" width="10.28515625" style="679"/>
    <col min="12" max="14" width="10.140625" style="679" bestFit="1" customWidth="1"/>
    <col min="15" max="16" width="11.5703125" style="679" bestFit="1" customWidth="1"/>
    <col min="17" max="16384" width="10.28515625" style="679"/>
  </cols>
  <sheetData>
    <row r="1" spans="3:23" ht="42.95" customHeight="1" x14ac:dyDescent="0.25">
      <c r="G1" s="1"/>
    </row>
    <row r="2" spans="3:23" ht="18" x14ac:dyDescent="0.25">
      <c r="C2" s="1899" t="s">
        <v>1271</v>
      </c>
      <c r="D2" s="1899"/>
      <c r="E2" s="1899"/>
      <c r="F2" s="1899"/>
      <c r="G2" s="1899"/>
      <c r="H2" s="1899"/>
      <c r="I2" s="1899"/>
      <c r="K2" s="1" t="s">
        <v>16</v>
      </c>
    </row>
    <row r="3" spans="3:23" x14ac:dyDescent="0.25">
      <c r="C3" s="1911" t="s">
        <v>1272</v>
      </c>
      <c r="D3" s="1911"/>
      <c r="E3" s="1911"/>
      <c r="F3" s="1911"/>
      <c r="G3" s="1911"/>
      <c r="H3" s="1911"/>
      <c r="I3" s="1911"/>
    </row>
    <row r="4" spans="3:23" ht="21.75" customHeight="1" x14ac:dyDescent="0.25">
      <c r="C4" s="1893" t="s">
        <v>1273</v>
      </c>
      <c r="D4" s="1893"/>
      <c r="E4" s="1893"/>
      <c r="F4" s="1893"/>
      <c r="G4" s="1893"/>
      <c r="H4" s="1893"/>
      <c r="I4" s="1893"/>
    </row>
    <row r="5" spans="3:23" ht="17.25" customHeight="1" x14ac:dyDescent="0.25">
      <c r="C5" s="1911"/>
      <c r="D5" s="1929"/>
      <c r="E5" s="1929"/>
    </row>
    <row r="6" spans="3:23" ht="31.5" customHeight="1" x14ac:dyDescent="0.25">
      <c r="C6" s="802" t="s">
        <v>190</v>
      </c>
      <c r="D6" s="803">
        <v>2015</v>
      </c>
      <c r="E6" s="803">
        <v>2016</v>
      </c>
      <c r="F6" s="803">
        <v>2017</v>
      </c>
      <c r="G6" s="803">
        <v>2018</v>
      </c>
      <c r="H6" s="803">
        <v>2019</v>
      </c>
      <c r="I6" s="803">
        <v>2020</v>
      </c>
      <c r="L6"/>
      <c r="M6"/>
      <c r="N6"/>
      <c r="O6"/>
      <c r="P6"/>
      <c r="Q6"/>
      <c r="R6"/>
      <c r="S6"/>
      <c r="T6"/>
      <c r="U6"/>
      <c r="V6"/>
      <c r="W6"/>
    </row>
    <row r="7" spans="3:23" ht="17.25" customHeight="1" x14ac:dyDescent="0.25">
      <c r="C7" s="804" t="s">
        <v>191</v>
      </c>
      <c r="D7" s="805">
        <v>1746888</v>
      </c>
      <c r="E7" s="805">
        <v>1621824</v>
      </c>
      <c r="F7" s="805">
        <v>1542624</v>
      </c>
      <c r="G7" s="805">
        <v>1863045.9999999998</v>
      </c>
      <c r="H7" s="805">
        <v>1901976</v>
      </c>
      <c r="I7" s="805">
        <v>1366865</v>
      </c>
      <c r="K7" s="578"/>
      <c r="L7" s="578"/>
      <c r="M7"/>
      <c r="N7"/>
      <c r="O7"/>
      <c r="P7"/>
      <c r="Q7"/>
      <c r="R7"/>
      <c r="S7"/>
      <c r="T7"/>
      <c r="U7"/>
      <c r="V7"/>
      <c r="W7"/>
    </row>
    <row r="8" spans="3:23" ht="17.25" customHeight="1" x14ac:dyDescent="0.25">
      <c r="C8" s="790" t="s">
        <v>192</v>
      </c>
      <c r="D8" s="805">
        <v>230107</v>
      </c>
      <c r="E8" s="805">
        <v>176498</v>
      </c>
      <c r="F8" s="805">
        <v>158463</v>
      </c>
      <c r="G8" s="805">
        <v>137584</v>
      </c>
      <c r="H8" s="805">
        <v>134335</v>
      </c>
      <c r="I8" s="805">
        <v>78738</v>
      </c>
      <c r="K8" s="578"/>
      <c r="L8" s="578"/>
      <c r="M8"/>
      <c r="N8"/>
      <c r="O8"/>
      <c r="P8"/>
      <c r="Q8"/>
      <c r="R8"/>
      <c r="S8"/>
      <c r="T8"/>
      <c r="U8"/>
      <c r="V8"/>
      <c r="W8"/>
    </row>
    <row r="9" spans="3:23" ht="17.25" customHeight="1" x14ac:dyDescent="0.25">
      <c r="C9" s="790" t="s">
        <v>193</v>
      </c>
      <c r="D9" s="805">
        <v>197458</v>
      </c>
      <c r="E9" s="805">
        <v>185408</v>
      </c>
      <c r="F9" s="805">
        <v>172482</v>
      </c>
      <c r="G9" s="805">
        <v>174715</v>
      </c>
      <c r="H9" s="805">
        <v>195770</v>
      </c>
      <c r="I9" s="805">
        <v>126597</v>
      </c>
      <c r="K9" s="578"/>
      <c r="L9" s="578"/>
      <c r="M9"/>
      <c r="N9"/>
      <c r="O9"/>
      <c r="P9"/>
      <c r="Q9"/>
      <c r="R9"/>
      <c r="S9"/>
      <c r="T9"/>
      <c r="U9"/>
      <c r="V9"/>
      <c r="W9"/>
    </row>
    <row r="10" spans="3:23" ht="17.25" customHeight="1" x14ac:dyDescent="0.25">
      <c r="C10" s="790" t="s">
        <v>194</v>
      </c>
      <c r="D10" s="805">
        <v>64350</v>
      </c>
      <c r="E10" s="805">
        <v>65791</v>
      </c>
      <c r="F10" s="805">
        <v>69365</v>
      </c>
      <c r="G10" s="805">
        <v>70207</v>
      </c>
      <c r="H10" s="805">
        <v>73630</v>
      </c>
      <c r="I10" s="805">
        <v>43383</v>
      </c>
      <c r="K10" s="578"/>
      <c r="L10" s="578"/>
      <c r="M10"/>
      <c r="N10"/>
      <c r="O10"/>
      <c r="P10"/>
      <c r="Q10"/>
      <c r="R10"/>
      <c r="S10"/>
      <c r="T10"/>
      <c r="U10"/>
      <c r="V10"/>
      <c r="W10"/>
    </row>
    <row r="11" spans="3:23" ht="17.25" customHeight="1" x14ac:dyDescent="0.25">
      <c r="C11" s="806" t="s">
        <v>1174</v>
      </c>
      <c r="D11" s="807">
        <v>22865</v>
      </c>
      <c r="E11" s="807">
        <v>18026</v>
      </c>
      <c r="F11" s="807">
        <v>16308</v>
      </c>
      <c r="G11" s="807">
        <v>6233</v>
      </c>
      <c r="H11" s="807">
        <v>0</v>
      </c>
      <c r="I11" s="807">
        <v>0</v>
      </c>
      <c r="K11" s="578"/>
      <c r="M11"/>
      <c r="N11"/>
      <c r="O11"/>
      <c r="P11"/>
      <c r="Q11"/>
      <c r="R11"/>
      <c r="S11"/>
      <c r="T11"/>
      <c r="U11"/>
      <c r="V11"/>
      <c r="W11"/>
    </row>
    <row r="12" spans="3:23" ht="17.25" customHeight="1" x14ac:dyDescent="0.25">
      <c r="C12" s="808" t="s">
        <v>0</v>
      </c>
      <c r="D12" s="138">
        <v>2261668</v>
      </c>
      <c r="E12" s="138">
        <v>2067547</v>
      </c>
      <c r="F12" s="138">
        <v>1959242</v>
      </c>
      <c r="G12" s="138">
        <v>2251785</v>
      </c>
      <c r="H12" s="138">
        <v>2305711</v>
      </c>
      <c r="I12" s="138">
        <v>1615583</v>
      </c>
      <c r="J12" s="807"/>
      <c r="K12" s="578"/>
      <c r="L12" s="578"/>
    </row>
    <row r="13" spans="3:23" ht="26.25" customHeight="1" x14ac:dyDescent="0.25">
      <c r="C13" s="1927" t="s">
        <v>1274</v>
      </c>
      <c r="D13" s="1930"/>
      <c r="E13" s="1930"/>
      <c r="F13" s="1930"/>
      <c r="G13" s="1930"/>
      <c r="K13" s="578"/>
      <c r="L13"/>
    </row>
    <row r="14" spans="3:23" ht="12" customHeight="1" x14ac:dyDescent="0.25">
      <c r="C14" s="719" t="s">
        <v>1178</v>
      </c>
      <c r="D14" s="1705"/>
      <c r="E14" s="1705"/>
      <c r="F14" s="1705"/>
      <c r="G14" s="719"/>
    </row>
    <row r="15" spans="3:23" ht="12" customHeight="1" x14ac:dyDescent="0.25">
      <c r="C15" s="810"/>
      <c r="E15" s="811"/>
    </row>
    <row r="16" spans="3:23" ht="18" x14ac:dyDescent="0.25">
      <c r="C16" s="1899" t="s">
        <v>1275</v>
      </c>
      <c r="D16" s="1899"/>
      <c r="E16" s="1899"/>
      <c r="F16" s="1899"/>
      <c r="G16" s="1899"/>
      <c r="H16" s="1899"/>
      <c r="I16" s="812"/>
      <c r="K16" s="1" t="s">
        <v>16</v>
      </c>
    </row>
    <row r="17" spans="3:23" x14ac:dyDescent="0.25">
      <c r="C17" s="1931" t="s">
        <v>1276</v>
      </c>
      <c r="D17" s="1931"/>
      <c r="E17" s="1931"/>
      <c r="F17" s="1931"/>
      <c r="G17" s="1931"/>
      <c r="H17" s="1931"/>
      <c r="I17" s="813"/>
    </row>
    <row r="18" spans="3:23" x14ac:dyDescent="0.25">
      <c r="C18" s="1932" t="s">
        <v>1277</v>
      </c>
      <c r="D18" s="1932"/>
      <c r="E18" s="1932"/>
      <c r="F18" s="1932"/>
      <c r="G18" s="1932"/>
      <c r="H18" s="1932"/>
      <c r="I18" s="814"/>
    </row>
    <row r="19" spans="3:23" x14ac:dyDescent="0.25">
      <c r="C19" s="1893" t="s">
        <v>1273</v>
      </c>
      <c r="D19" s="1893"/>
      <c r="E19" s="1893"/>
      <c r="F19" s="1893"/>
      <c r="G19" s="1893"/>
      <c r="H19" s="1893"/>
      <c r="I19" s="1893"/>
    </row>
    <row r="20" spans="3:23" x14ac:dyDescent="0.25">
      <c r="C20" s="1911"/>
      <c r="D20" s="1911"/>
      <c r="E20" s="1911"/>
      <c r="N20" s="1926"/>
      <c r="O20" s="1926"/>
      <c r="P20" s="1926"/>
      <c r="Q20" s="1926"/>
      <c r="R20" s="1926"/>
      <c r="S20" s="1926"/>
      <c r="T20" s="1926"/>
    </row>
    <row r="21" spans="3:23" ht="30" customHeight="1" x14ac:dyDescent="0.25">
      <c r="C21" s="802" t="s">
        <v>190</v>
      </c>
      <c r="D21" s="803">
        <v>2015</v>
      </c>
      <c r="E21" s="803">
        <v>2016</v>
      </c>
      <c r="F21" s="803">
        <v>2017</v>
      </c>
      <c r="G21" s="803">
        <v>2018</v>
      </c>
      <c r="H21" s="803">
        <v>2019</v>
      </c>
      <c r="I21" s="803">
        <v>2020</v>
      </c>
      <c r="L21"/>
      <c r="M21"/>
      <c r="N21"/>
      <c r="O21"/>
      <c r="P21"/>
      <c r="Q21"/>
      <c r="R21"/>
      <c r="S21"/>
      <c r="T21"/>
      <c r="U21"/>
      <c r="V21"/>
      <c r="W21"/>
    </row>
    <row r="22" spans="3:23" ht="17.25" customHeight="1" x14ac:dyDescent="0.25">
      <c r="C22" s="804" t="s">
        <v>191</v>
      </c>
      <c r="D22" s="815">
        <v>861514.10907300003</v>
      </c>
      <c r="E22" s="815">
        <v>780075.93696800002</v>
      </c>
      <c r="F22" s="815">
        <v>896902.13617000019</v>
      </c>
      <c r="G22" s="815">
        <v>1080132</v>
      </c>
      <c r="H22" s="815">
        <v>1094840</v>
      </c>
      <c r="I22" s="815">
        <v>913283.497967</v>
      </c>
      <c r="K22" s="8"/>
      <c r="L22"/>
      <c r="M22"/>
      <c r="N22"/>
      <c r="O22"/>
      <c r="P22"/>
      <c r="Q22"/>
      <c r="R22"/>
      <c r="S22"/>
      <c r="T22"/>
      <c r="U22"/>
      <c r="V22"/>
      <c r="W22"/>
    </row>
    <row r="23" spans="3:23" ht="17.25" customHeight="1" x14ac:dyDescent="0.25">
      <c r="C23" s="790" t="s">
        <v>192</v>
      </c>
      <c r="D23" s="815">
        <v>247520</v>
      </c>
      <c r="E23" s="815">
        <v>222470.611</v>
      </c>
      <c r="F23" s="815">
        <v>222261</v>
      </c>
      <c r="G23" s="815">
        <v>212625.04112300003</v>
      </c>
      <c r="H23" s="815">
        <v>212513.82959199997</v>
      </c>
      <c r="I23" s="815">
        <v>126419.06007699999</v>
      </c>
      <c r="K23" s="8"/>
      <c r="L23"/>
      <c r="M23"/>
      <c r="N23"/>
      <c r="O23"/>
      <c r="P23"/>
      <c r="Q23"/>
      <c r="R23"/>
      <c r="S23"/>
      <c r="T23"/>
      <c r="U23"/>
      <c r="V23"/>
      <c r="W23"/>
    </row>
    <row r="24" spans="3:23" ht="17.25" customHeight="1" x14ac:dyDescent="0.25">
      <c r="C24" s="790" t="s">
        <v>193</v>
      </c>
      <c r="D24" s="815">
        <v>209889</v>
      </c>
      <c r="E24" s="815">
        <v>201504.126812</v>
      </c>
      <c r="F24" s="815">
        <v>197365.72026599999</v>
      </c>
      <c r="G24" s="815">
        <v>189950.974089</v>
      </c>
      <c r="H24" s="815">
        <v>228455.52283500001</v>
      </c>
      <c r="I24" s="815">
        <v>160984.94539399998</v>
      </c>
      <c r="K24" s="8"/>
      <c r="L24"/>
      <c r="M24"/>
      <c r="N24"/>
      <c r="O24"/>
      <c r="P24"/>
      <c r="Q24"/>
      <c r="R24"/>
      <c r="S24"/>
      <c r="T24"/>
      <c r="U24"/>
      <c r="V24"/>
      <c r="W24"/>
    </row>
    <row r="25" spans="3:23" ht="17.25" customHeight="1" x14ac:dyDescent="0.25">
      <c r="C25" s="790" t="s">
        <v>1173</v>
      </c>
      <c r="D25" s="815">
        <v>56899</v>
      </c>
      <c r="E25" s="815">
        <v>68134.809065000009</v>
      </c>
      <c r="F25" s="815">
        <v>78404.095285000003</v>
      </c>
      <c r="G25" s="815">
        <v>91521.997029999999</v>
      </c>
      <c r="H25" s="815">
        <v>105100.963175</v>
      </c>
      <c r="I25" s="815">
        <v>71507</v>
      </c>
      <c r="K25" s="8"/>
      <c r="L25"/>
      <c r="M25"/>
      <c r="N25"/>
      <c r="O25"/>
      <c r="P25"/>
      <c r="Q25"/>
      <c r="R25"/>
      <c r="S25"/>
      <c r="T25"/>
      <c r="U25"/>
      <c r="V25"/>
      <c r="W25"/>
    </row>
    <row r="26" spans="3:23" ht="17.25" customHeight="1" x14ac:dyDescent="0.25">
      <c r="C26" s="806" t="s">
        <v>1174</v>
      </c>
      <c r="D26" s="816">
        <v>20133.2</v>
      </c>
      <c r="E26" s="816">
        <v>15306.916728</v>
      </c>
      <c r="F26" s="816">
        <v>16876</v>
      </c>
      <c r="G26" s="816">
        <v>6453.2498400000004</v>
      </c>
      <c r="H26" s="816">
        <v>0</v>
      </c>
      <c r="I26" s="816">
        <v>0</v>
      </c>
      <c r="K26" s="8"/>
      <c r="L26"/>
      <c r="M26"/>
      <c r="N26"/>
      <c r="O26"/>
      <c r="P26"/>
      <c r="Q26"/>
      <c r="R26"/>
      <c r="S26"/>
      <c r="T26"/>
      <c r="U26"/>
      <c r="V26"/>
      <c r="W26"/>
    </row>
    <row r="27" spans="3:23" ht="17.25" customHeight="1" x14ac:dyDescent="0.25">
      <c r="C27" s="808" t="s">
        <v>0</v>
      </c>
      <c r="D27" s="138">
        <v>1395955.309073</v>
      </c>
      <c r="E27" s="138">
        <v>1287492.4005729998</v>
      </c>
      <c r="F27" s="138">
        <v>1411808.951721</v>
      </c>
      <c r="G27" s="138">
        <v>1580683.2620819998</v>
      </c>
      <c r="H27" s="138">
        <v>1640910.3156019999</v>
      </c>
      <c r="I27" s="138">
        <v>1272194.5034379999</v>
      </c>
      <c r="J27" s="816"/>
      <c r="K27" s="8"/>
      <c r="L27"/>
      <c r="M27"/>
      <c r="N27"/>
      <c r="O27"/>
    </row>
    <row r="28" spans="3:23" ht="27.75" customHeight="1" x14ac:dyDescent="0.25">
      <c r="C28" s="1927" t="s">
        <v>1274</v>
      </c>
      <c r="D28" s="1928"/>
      <c r="E28" s="1928"/>
      <c r="F28" s="1928"/>
      <c r="G28" s="1928"/>
      <c r="K28"/>
      <c r="L28"/>
    </row>
    <row r="29" spans="3:23" x14ac:dyDescent="0.25">
      <c r="C29" s="719" t="s">
        <v>1178</v>
      </c>
      <c r="D29" s="719"/>
      <c r="E29" s="719"/>
      <c r="F29" s="719"/>
      <c r="G29" s="719"/>
    </row>
    <row r="30" spans="3:23" x14ac:dyDescent="0.25">
      <c r="E30" s="811"/>
    </row>
  </sheetData>
  <mergeCells count="12">
    <mergeCell ref="N20:T20"/>
    <mergeCell ref="C28:G28"/>
    <mergeCell ref="C2:I2"/>
    <mergeCell ref="C3:I3"/>
    <mergeCell ref="C4:I4"/>
    <mergeCell ref="C5:E5"/>
    <mergeCell ref="C13:G13"/>
    <mergeCell ref="C16:H16"/>
    <mergeCell ref="C17:H17"/>
    <mergeCell ref="C18:H18"/>
    <mergeCell ref="C19:I19"/>
    <mergeCell ref="C20:E20"/>
  </mergeCells>
  <hyperlinks>
    <hyperlink ref="K2" location="'Indice Total'!A76" display="Volver" xr:uid="{00000000-0004-0000-4900-000000000000}"/>
    <hyperlink ref="K16" location="'Indice Total'!A76" display="Volver" xr:uid="{00000000-0004-0000-4900-000001000000}"/>
  </hyperlinks>
  <pageMargins left="0.7" right="0.7" top="0.75" bottom="0.75" header="0.3" footer="0.3"/>
  <pageSetup paperSize="14" scale="6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theme="0" tint="-0.499984740745262"/>
  </sheetPr>
  <dimension ref="B1:R29"/>
  <sheetViews>
    <sheetView showGridLines="0" zoomScale="90" zoomScaleNormal="90" workbookViewId="0"/>
  </sheetViews>
  <sheetFormatPr baseColWidth="10" defaultColWidth="11.42578125" defaultRowHeight="15" x14ac:dyDescent="0.2"/>
  <cols>
    <col min="1" max="1" width="18.140625" style="679" customWidth="1"/>
    <col min="2" max="2" width="29.85546875" style="679" customWidth="1"/>
    <col min="3" max="4" width="20.5703125" style="679" customWidth="1"/>
    <col min="5" max="5" width="20" style="679" bestFit="1" customWidth="1"/>
    <col min="6" max="7" width="15.85546875" style="679" customWidth="1"/>
    <col min="8" max="8" width="11.42578125" style="679"/>
    <col min="9" max="9" width="12.5703125" style="679" bestFit="1" customWidth="1"/>
    <col min="10" max="16384" width="11.42578125" style="679"/>
  </cols>
  <sheetData>
    <row r="1" spans="2:18" ht="42.95" customHeight="1" x14ac:dyDescent="0.2">
      <c r="E1" s="1"/>
    </row>
    <row r="2" spans="2:18" ht="18" x14ac:dyDescent="0.2">
      <c r="B2" s="1899" t="s">
        <v>1278</v>
      </c>
      <c r="C2" s="1899"/>
      <c r="D2" s="1899"/>
      <c r="E2" s="1899"/>
      <c r="F2" s="1899"/>
      <c r="G2" s="1899"/>
      <c r="H2" s="1" t="s">
        <v>16</v>
      </c>
    </row>
    <row r="3" spans="2:18" ht="15.75" x14ac:dyDescent="0.25">
      <c r="B3" s="1911" t="s">
        <v>1279</v>
      </c>
      <c r="C3" s="1911"/>
      <c r="D3" s="1911"/>
      <c r="E3" s="1911"/>
      <c r="F3" s="1911"/>
      <c r="G3" s="1911"/>
    </row>
    <row r="4" spans="2:18" ht="15.75" x14ac:dyDescent="0.25">
      <c r="B4" s="1933" t="s">
        <v>1277</v>
      </c>
      <c r="C4" s="1933"/>
      <c r="D4" s="1933"/>
      <c r="E4" s="1933"/>
      <c r="F4" s="1933"/>
      <c r="G4" s="1933"/>
    </row>
    <row r="5" spans="2:18" ht="15.75" x14ac:dyDescent="0.2">
      <c r="B5" s="1893" t="s">
        <v>350</v>
      </c>
      <c r="C5" s="1893"/>
      <c r="D5" s="1893"/>
      <c r="E5" s="1893"/>
      <c r="F5" s="1893"/>
      <c r="G5" s="1893"/>
    </row>
    <row r="7" spans="2:18" ht="17.25" x14ac:dyDescent="0.25">
      <c r="B7" s="817" t="s">
        <v>190</v>
      </c>
      <c r="C7" s="818" t="s">
        <v>1280</v>
      </c>
      <c r="D7" s="818" t="s">
        <v>1281</v>
      </c>
      <c r="E7" s="818" t="s">
        <v>1282</v>
      </c>
      <c r="F7" s="818" t="s">
        <v>1283</v>
      </c>
      <c r="G7" s="818" t="s">
        <v>1284</v>
      </c>
      <c r="I7"/>
      <c r="J7"/>
      <c r="K7"/>
      <c r="L7"/>
      <c r="M7"/>
      <c r="N7"/>
      <c r="O7"/>
      <c r="P7"/>
      <c r="Q7"/>
    </row>
    <row r="8" spans="2:18" ht="18" customHeight="1" x14ac:dyDescent="0.25">
      <c r="B8" s="790" t="s">
        <v>191</v>
      </c>
      <c r="C8" s="794">
        <v>1253902.5393000001</v>
      </c>
      <c r="D8" s="794">
        <v>1368239.896347</v>
      </c>
      <c r="E8" s="794">
        <v>1552603.312495</v>
      </c>
      <c r="F8" s="794">
        <v>1673176.4782469999</v>
      </c>
      <c r="G8" s="794">
        <v>1600530.0840690001</v>
      </c>
      <c r="I8" s="578"/>
      <c r="J8"/>
      <c r="K8"/>
      <c r="L8"/>
      <c r="M8"/>
      <c r="N8"/>
      <c r="O8"/>
      <c r="P8"/>
      <c r="Q8"/>
      <c r="R8" s="692"/>
    </row>
    <row r="9" spans="2:18" ht="18" customHeight="1" x14ac:dyDescent="0.25">
      <c r="B9" s="790" t="s">
        <v>192</v>
      </c>
      <c r="C9" s="794">
        <v>448463</v>
      </c>
      <c r="D9" s="794">
        <v>359457.26095999999</v>
      </c>
      <c r="E9" s="794">
        <v>359538.01309600001</v>
      </c>
      <c r="F9" s="794">
        <v>361019.17860699998</v>
      </c>
      <c r="G9" s="794">
        <v>315116.83126399998</v>
      </c>
      <c r="I9" s="578"/>
      <c r="J9"/>
      <c r="K9"/>
      <c r="L9"/>
      <c r="M9"/>
      <c r="N9"/>
      <c r="O9"/>
      <c r="P9"/>
      <c r="Q9"/>
      <c r="R9" s="692"/>
    </row>
    <row r="10" spans="2:18" ht="18" customHeight="1" x14ac:dyDescent="0.25">
      <c r="B10" s="790" t="s">
        <v>193</v>
      </c>
      <c r="C10" s="794">
        <v>331291.51714999997</v>
      </c>
      <c r="D10" s="794">
        <v>326219.71023500001</v>
      </c>
      <c r="E10" s="794">
        <v>342455.62884100003</v>
      </c>
      <c r="F10" s="794">
        <v>351881.968482</v>
      </c>
      <c r="G10" s="794">
        <v>323126.22619399999</v>
      </c>
      <c r="I10" s="578"/>
      <c r="J10"/>
      <c r="K10"/>
      <c r="L10"/>
      <c r="M10"/>
      <c r="N10"/>
      <c r="O10"/>
      <c r="P10"/>
      <c r="Q10"/>
      <c r="R10" s="692"/>
    </row>
    <row r="11" spans="2:18" ht="18" customHeight="1" x14ac:dyDescent="0.25">
      <c r="B11" s="790" t="s">
        <v>194</v>
      </c>
      <c r="C11" s="794">
        <v>112992.898126</v>
      </c>
      <c r="D11" s="794">
        <v>117212.0552</v>
      </c>
      <c r="E11" s="794">
        <v>126541.87111399999</v>
      </c>
      <c r="F11" s="794">
        <v>140832</v>
      </c>
      <c r="G11" s="794">
        <v>134391</v>
      </c>
      <c r="I11" s="578"/>
      <c r="J11"/>
      <c r="K11"/>
      <c r="L11"/>
      <c r="M11"/>
      <c r="N11"/>
      <c r="O11"/>
      <c r="P11"/>
      <c r="Q11"/>
      <c r="R11" s="692"/>
    </row>
    <row r="12" spans="2:18" ht="18" customHeight="1" x14ac:dyDescent="0.25">
      <c r="B12" s="819" t="s">
        <v>1174</v>
      </c>
      <c r="C12" s="820">
        <v>31094</v>
      </c>
      <c r="D12" s="820">
        <v>30671.309526000001</v>
      </c>
      <c r="E12" s="820">
        <v>0</v>
      </c>
      <c r="F12" s="820">
        <v>0</v>
      </c>
      <c r="G12" s="820">
        <v>0</v>
      </c>
      <c r="I12" s="578"/>
      <c r="J12"/>
      <c r="K12"/>
      <c r="L12"/>
      <c r="M12"/>
      <c r="N12"/>
      <c r="O12"/>
      <c r="P12"/>
      <c r="Q12"/>
    </row>
    <row r="13" spans="2:18" ht="18" customHeight="1" x14ac:dyDescent="0.25">
      <c r="B13" s="808" t="s">
        <v>0</v>
      </c>
      <c r="C13" s="138">
        <v>2177743.9545760001</v>
      </c>
      <c r="D13" s="138">
        <v>2201800.232268</v>
      </c>
      <c r="E13" s="138">
        <v>2381138.8255460002</v>
      </c>
      <c r="F13" s="138">
        <v>2526909.6253359998</v>
      </c>
      <c r="G13" s="138">
        <v>2373164.1415269999</v>
      </c>
      <c r="I13" s="578"/>
    </row>
    <row r="14" spans="2:18" ht="25.5" customHeight="1" x14ac:dyDescent="0.2">
      <c r="B14" s="1934" t="s">
        <v>1285</v>
      </c>
      <c r="C14" s="1934"/>
      <c r="D14" s="1934"/>
      <c r="E14" s="1934"/>
      <c r="F14" s="1934"/>
      <c r="G14" s="821"/>
    </row>
    <row r="15" spans="2:18" x14ac:dyDescent="0.2">
      <c r="B15" s="719" t="s">
        <v>1286</v>
      </c>
      <c r="C15" s="809"/>
      <c r="D15" s="809"/>
      <c r="E15" s="809"/>
    </row>
    <row r="16" spans="2:18" x14ac:dyDescent="0.2">
      <c r="B16" s="687" t="s">
        <v>1178</v>
      </c>
      <c r="C16" s="809"/>
      <c r="D16" s="809"/>
      <c r="E16" s="809"/>
    </row>
    <row r="19" spans="3:11" ht="15.75" x14ac:dyDescent="0.25">
      <c r="C19"/>
      <c r="D19"/>
      <c r="E19"/>
      <c r="F19"/>
      <c r="G19"/>
      <c r="H19"/>
      <c r="I19"/>
    </row>
    <row r="20" spans="3:11" ht="15.75" x14ac:dyDescent="0.25">
      <c r="C20" s="822"/>
      <c r="D20" s="822"/>
      <c r="E20"/>
      <c r="F20"/>
      <c r="G20"/>
      <c r="H20"/>
      <c r="I20"/>
      <c r="J20"/>
      <c r="K20"/>
    </row>
    <row r="21" spans="3:11" ht="15.75" x14ac:dyDescent="0.25">
      <c r="E21"/>
      <c r="F21"/>
      <c r="G21"/>
      <c r="H21"/>
      <c r="I21"/>
      <c r="J21"/>
      <c r="K21"/>
    </row>
    <row r="22" spans="3:11" ht="15.75" x14ac:dyDescent="0.25">
      <c r="E22"/>
      <c r="F22"/>
      <c r="G22"/>
      <c r="H22"/>
      <c r="I22"/>
      <c r="J22"/>
      <c r="K22"/>
    </row>
    <row r="23" spans="3:11" ht="15.75" x14ac:dyDescent="0.25">
      <c r="E23"/>
      <c r="F23"/>
      <c r="G23"/>
      <c r="H23"/>
      <c r="I23"/>
      <c r="J23"/>
      <c r="K23"/>
    </row>
    <row r="24" spans="3:11" ht="15.75" x14ac:dyDescent="0.25">
      <c r="E24"/>
      <c r="F24"/>
      <c r="G24"/>
      <c r="H24"/>
      <c r="I24"/>
      <c r="J24"/>
      <c r="K24"/>
    </row>
    <row r="25" spans="3:11" ht="15.75" x14ac:dyDescent="0.25">
      <c r="E25"/>
      <c r="F25"/>
      <c r="G25"/>
      <c r="H25"/>
      <c r="I25"/>
      <c r="J25"/>
      <c r="K25"/>
    </row>
    <row r="26" spans="3:11" ht="15.75" x14ac:dyDescent="0.25">
      <c r="E26"/>
      <c r="F26"/>
      <c r="G26"/>
      <c r="H26"/>
      <c r="I26"/>
      <c r="J26"/>
      <c r="K26"/>
    </row>
    <row r="27" spans="3:11" ht="15.75" x14ac:dyDescent="0.25">
      <c r="E27"/>
      <c r="F27"/>
      <c r="G27"/>
      <c r="H27"/>
      <c r="I27"/>
      <c r="J27"/>
      <c r="K27"/>
    </row>
    <row r="28" spans="3:11" ht="15.75" x14ac:dyDescent="0.25">
      <c r="E28"/>
      <c r="F28"/>
      <c r="G28"/>
      <c r="H28"/>
      <c r="I28"/>
      <c r="J28"/>
      <c r="K28"/>
    </row>
    <row r="29" spans="3:11" ht="15.75" x14ac:dyDescent="0.25">
      <c r="E29"/>
      <c r="F29"/>
      <c r="G29"/>
      <c r="H29"/>
      <c r="I29"/>
      <c r="J29"/>
      <c r="K29"/>
    </row>
  </sheetData>
  <mergeCells count="5">
    <mergeCell ref="B2:G2"/>
    <mergeCell ref="B3:G3"/>
    <mergeCell ref="B4:G4"/>
    <mergeCell ref="B5:G5"/>
    <mergeCell ref="B14:F14"/>
  </mergeCells>
  <hyperlinks>
    <hyperlink ref="H2" location="'Indice Total'!A76" display="Volver" xr:uid="{00000000-0004-0000-4A00-000000000000}"/>
  </hyperlinks>
  <pageMargins left="0.7" right="0.7" top="0.75" bottom="0.75" header="0.3" footer="0.3"/>
  <pageSetup paperSize="14"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theme="0" tint="-0.499984740745262"/>
    <pageSetUpPr fitToPage="1"/>
  </sheetPr>
  <dimension ref="B1:W36"/>
  <sheetViews>
    <sheetView showGridLines="0" zoomScale="90" zoomScaleNormal="90" workbookViewId="0"/>
  </sheetViews>
  <sheetFormatPr baseColWidth="10" defaultColWidth="11.42578125" defaultRowHeight="15" x14ac:dyDescent="0.2"/>
  <cols>
    <col min="1" max="1" width="23.7109375" style="679" customWidth="1"/>
    <col min="2" max="2" width="21" style="679" customWidth="1"/>
    <col min="3" max="3" width="19.85546875" style="679" customWidth="1"/>
    <col min="4" max="4" width="19.28515625" style="679" customWidth="1"/>
    <col min="5" max="5" width="21" style="679" customWidth="1"/>
    <col min="6" max="6" width="22.5703125" style="679" customWidth="1"/>
    <col min="7" max="7" width="18.28515625" style="679" bestFit="1" customWidth="1"/>
    <col min="8" max="8" width="16.7109375" style="679" bestFit="1" customWidth="1"/>
    <col min="9" max="9" width="16.28515625" style="679" customWidth="1"/>
    <col min="10" max="10" width="12.140625" style="679" customWidth="1"/>
    <col min="11" max="13" width="9.7109375" style="679" customWidth="1"/>
    <col min="14" max="14" width="10.140625" style="679" bestFit="1" customWidth="1"/>
    <col min="15" max="15" width="9.7109375" style="679" customWidth="1"/>
    <col min="16" max="16" width="11.5703125" style="679" bestFit="1" customWidth="1"/>
    <col min="17" max="17" width="4.5703125" style="679" bestFit="1" customWidth="1"/>
    <col min="18" max="18" width="3.85546875" style="679" bestFit="1" customWidth="1"/>
    <col min="19" max="20" width="2.5703125" style="679" bestFit="1" customWidth="1"/>
    <col min="21" max="21" width="4.5703125" style="679" bestFit="1" customWidth="1"/>
    <col min="22" max="22" width="3.85546875" style="679" bestFit="1" customWidth="1"/>
    <col min="23" max="23" width="12.140625" style="679" bestFit="1" customWidth="1"/>
    <col min="24" max="24" width="26.7109375" style="679" bestFit="1" customWidth="1"/>
    <col min="25" max="25" width="12.5703125" style="679" bestFit="1" customWidth="1"/>
    <col min="26" max="26" width="12.140625" style="679" bestFit="1" customWidth="1"/>
    <col min="27" max="16384" width="11.42578125" style="679"/>
  </cols>
  <sheetData>
    <row r="1" spans="2:23" ht="42.95" customHeight="1" x14ac:dyDescent="0.2">
      <c r="I1" s="1"/>
    </row>
    <row r="2" spans="2:23" ht="18" x14ac:dyDescent="0.25">
      <c r="B2" s="1935" t="s">
        <v>1287</v>
      </c>
      <c r="C2" s="1935"/>
      <c r="D2" s="1935"/>
      <c r="E2" s="1935"/>
      <c r="F2" s="1935"/>
      <c r="G2" s="1935"/>
      <c r="H2" s="1935"/>
      <c r="I2" s="1" t="s">
        <v>16</v>
      </c>
    </row>
    <row r="3" spans="2:23" ht="15.75" x14ac:dyDescent="0.25">
      <c r="B3" s="1911" t="s">
        <v>1288</v>
      </c>
      <c r="C3" s="1911"/>
      <c r="D3" s="1911"/>
      <c r="E3" s="1911"/>
      <c r="F3" s="1911"/>
      <c r="G3" s="1911"/>
      <c r="H3" s="1911"/>
    </row>
    <row r="4" spans="2:23" ht="15.75" x14ac:dyDescent="0.25">
      <c r="B4" s="1933" t="s">
        <v>1259</v>
      </c>
      <c r="C4" s="1933"/>
      <c r="D4" s="1933"/>
      <c r="E4" s="1933"/>
      <c r="F4" s="1933"/>
      <c r="G4" s="1933"/>
      <c r="H4" s="1933"/>
    </row>
    <row r="5" spans="2:23" ht="16.5" thickBot="1" x14ac:dyDescent="0.3">
      <c r="B5" s="1936" t="s">
        <v>1181</v>
      </c>
      <c r="C5" s="1937"/>
      <c r="D5" s="1937"/>
      <c r="E5" s="1937"/>
      <c r="F5" s="1937"/>
      <c r="G5" s="1937"/>
      <c r="H5" s="1937"/>
      <c r="I5"/>
      <c r="J5"/>
      <c r="K5"/>
      <c r="L5"/>
      <c r="M5"/>
      <c r="N5"/>
    </row>
    <row r="6" spans="2:23" ht="15.75" x14ac:dyDescent="0.25">
      <c r="B6" s="1933"/>
      <c r="C6" s="1933"/>
      <c r="D6" s="1933"/>
      <c r="E6" s="1933"/>
      <c r="F6" s="1933"/>
      <c r="G6" s="1933"/>
      <c r="H6" s="1933"/>
      <c r="I6"/>
      <c r="J6"/>
      <c r="K6"/>
      <c r="L6"/>
      <c r="M6"/>
      <c r="N6"/>
    </row>
    <row r="7" spans="2:23" ht="15.75" x14ac:dyDescent="0.25">
      <c r="B7" s="1938" t="s">
        <v>190</v>
      </c>
      <c r="C7" s="823" t="s">
        <v>1255</v>
      </c>
      <c r="D7" s="823"/>
      <c r="E7" s="823" t="s">
        <v>1256</v>
      </c>
      <c r="F7" s="823"/>
      <c r="G7" s="1939" t="s">
        <v>1289</v>
      </c>
      <c r="H7" s="1940"/>
      <c r="I7"/>
      <c r="J7"/>
      <c r="K7"/>
      <c r="L7"/>
      <c r="M7"/>
      <c r="N7"/>
    </row>
    <row r="8" spans="2:23" ht="15.75" x14ac:dyDescent="0.25">
      <c r="B8" s="1938"/>
      <c r="C8" s="763" t="s">
        <v>1225</v>
      </c>
      <c r="D8" s="763" t="s">
        <v>548</v>
      </c>
      <c r="E8" s="763" t="s">
        <v>1225</v>
      </c>
      <c r="F8" s="763" t="s">
        <v>548</v>
      </c>
      <c r="G8" s="763" t="s">
        <v>1225</v>
      </c>
      <c r="H8" s="824" t="s">
        <v>548</v>
      </c>
      <c r="I8"/>
      <c r="J8"/>
      <c r="K8"/>
      <c r="L8"/>
      <c r="M8"/>
      <c r="N8"/>
      <c r="O8"/>
      <c r="P8"/>
      <c r="Q8"/>
      <c r="R8"/>
      <c r="S8"/>
      <c r="T8"/>
      <c r="U8"/>
      <c r="V8"/>
      <c r="W8"/>
    </row>
    <row r="9" spans="2:23" ht="15.75" x14ac:dyDescent="0.25">
      <c r="B9" s="825" t="s">
        <v>191</v>
      </c>
      <c r="C9" s="826">
        <v>1482844.2190960001</v>
      </c>
      <c r="D9" s="826">
        <v>95352.013819</v>
      </c>
      <c r="E9" s="826">
        <v>22142.621626</v>
      </c>
      <c r="F9" s="826">
        <v>191.22952799999999</v>
      </c>
      <c r="G9" s="827">
        <v>1504986.840722</v>
      </c>
      <c r="H9" s="827">
        <v>95543.243346999996</v>
      </c>
      <c r="I9" s="578"/>
      <c r="J9"/>
      <c r="K9" s="578"/>
      <c r="L9"/>
      <c r="M9"/>
      <c r="N9"/>
      <c r="O9"/>
      <c r="P9"/>
      <c r="Q9"/>
      <c r="R9"/>
      <c r="S9"/>
      <c r="T9"/>
      <c r="U9"/>
      <c r="V9"/>
      <c r="W9"/>
    </row>
    <row r="10" spans="2:23" ht="15.75" x14ac:dyDescent="0.25">
      <c r="B10" s="825" t="s">
        <v>192</v>
      </c>
      <c r="C10" s="826">
        <v>235458.07098600001</v>
      </c>
      <c r="D10" s="826">
        <v>78210.440902999995</v>
      </c>
      <c r="E10" s="826">
        <v>1448.319375</v>
      </c>
      <c r="F10" s="826">
        <v>0</v>
      </c>
      <c r="G10" s="827">
        <v>236906.390361</v>
      </c>
      <c r="H10" s="827">
        <v>78210.440902999995</v>
      </c>
      <c r="I10" s="578"/>
      <c r="J10"/>
      <c r="K10" s="578"/>
      <c r="L10"/>
      <c r="M10"/>
      <c r="N10"/>
      <c r="O10"/>
      <c r="P10"/>
      <c r="Q10"/>
      <c r="R10"/>
      <c r="S10"/>
      <c r="T10"/>
      <c r="U10"/>
      <c r="V10"/>
      <c r="W10"/>
    </row>
    <row r="11" spans="2:23" ht="15.75" x14ac:dyDescent="0.25">
      <c r="B11" s="825" t="s">
        <v>193</v>
      </c>
      <c r="C11" s="826">
        <v>143575.83889499999</v>
      </c>
      <c r="D11" s="826">
        <v>177469.11683099999</v>
      </c>
      <c r="E11" s="826">
        <v>1989.147217</v>
      </c>
      <c r="F11" s="826">
        <v>92.123250999999996</v>
      </c>
      <c r="G11" s="827">
        <v>145564.98611199998</v>
      </c>
      <c r="H11" s="827">
        <v>177561.240082</v>
      </c>
      <c r="I11" s="578"/>
      <c r="J11"/>
      <c r="K11" s="578"/>
      <c r="L11"/>
      <c r="M11"/>
      <c r="N11"/>
      <c r="O11"/>
      <c r="P11"/>
      <c r="Q11"/>
      <c r="R11"/>
      <c r="S11"/>
      <c r="T11"/>
      <c r="U11"/>
      <c r="V11"/>
      <c r="W11"/>
    </row>
    <row r="12" spans="2:23" ht="15.75" x14ac:dyDescent="0.25">
      <c r="B12" s="825" t="s">
        <v>1173</v>
      </c>
      <c r="C12" s="826">
        <v>86655</v>
      </c>
      <c r="D12" s="826">
        <v>47736</v>
      </c>
      <c r="E12" s="826">
        <v>0</v>
      </c>
      <c r="F12" s="826">
        <v>0</v>
      </c>
      <c r="G12" s="827">
        <v>86655</v>
      </c>
      <c r="H12" s="827">
        <v>47736</v>
      </c>
      <c r="I12" s="578"/>
      <c r="J12"/>
      <c r="K12" s="578"/>
      <c r="L12"/>
      <c r="M12"/>
      <c r="N12"/>
      <c r="O12"/>
      <c r="P12"/>
      <c r="Q12"/>
      <c r="R12"/>
      <c r="S12"/>
      <c r="T12"/>
      <c r="U12"/>
      <c r="V12"/>
      <c r="W12"/>
    </row>
    <row r="13" spans="2:23" ht="15.75" x14ac:dyDescent="0.25">
      <c r="B13" s="828" t="s">
        <v>550</v>
      </c>
      <c r="C13" s="829">
        <v>1948533.1289770002</v>
      </c>
      <c r="D13" s="829">
        <v>398767.57155300002</v>
      </c>
      <c r="E13" s="829">
        <v>25580.088218000001</v>
      </c>
      <c r="F13" s="829">
        <v>283.352779</v>
      </c>
      <c r="G13" s="829">
        <v>1974113.217195</v>
      </c>
      <c r="H13" s="829">
        <v>399050.92433199997</v>
      </c>
      <c r="I13" s="578"/>
      <c r="J13"/>
      <c r="K13" s="578"/>
      <c r="L13"/>
      <c r="M13"/>
      <c r="N13"/>
      <c r="O13"/>
      <c r="P13"/>
      <c r="Q13"/>
      <c r="R13"/>
      <c r="S13"/>
      <c r="T13"/>
      <c r="U13"/>
      <c r="V13"/>
      <c r="W13"/>
    </row>
    <row r="14" spans="2:23" ht="29.25" customHeight="1" x14ac:dyDescent="0.25">
      <c r="B14" s="1927" t="s">
        <v>1290</v>
      </c>
      <c r="C14" s="1927"/>
      <c r="D14" s="1927"/>
      <c r="E14" s="1927"/>
      <c r="F14" s="1927"/>
      <c r="G14" s="1927"/>
      <c r="H14" s="1927"/>
      <c r="I14"/>
      <c r="K14"/>
      <c r="L14"/>
      <c r="M14"/>
      <c r="N14"/>
      <c r="O14"/>
      <c r="P14"/>
      <c r="Q14"/>
      <c r="R14"/>
      <c r="S14"/>
      <c r="T14"/>
      <c r="U14"/>
      <c r="V14"/>
      <c r="W14"/>
    </row>
    <row r="15" spans="2:23" ht="15.75" x14ac:dyDescent="0.25">
      <c r="B15" s="687"/>
      <c r="I15"/>
      <c r="J15"/>
      <c r="K15"/>
      <c r="L15"/>
      <c r="M15"/>
      <c r="N15"/>
      <c r="O15"/>
      <c r="P15"/>
      <c r="Q15"/>
      <c r="R15"/>
      <c r="S15"/>
      <c r="T15"/>
      <c r="U15"/>
      <c r="V15"/>
      <c r="W15"/>
    </row>
    <row r="16" spans="2:23" ht="15.75" x14ac:dyDescent="0.25">
      <c r="D16" s="822"/>
      <c r="E16" s="822"/>
      <c r="F16" s="822"/>
      <c r="G16" s="822"/>
      <c r="H16" s="822"/>
      <c r="I16"/>
      <c r="J16"/>
      <c r="K16"/>
      <c r="L16"/>
      <c r="M16"/>
      <c r="N16"/>
    </row>
    <row r="17" spans="2:14" ht="15.75" x14ac:dyDescent="0.25">
      <c r="B17"/>
      <c r="C17"/>
      <c r="D17"/>
      <c r="E17"/>
      <c r="F17"/>
      <c r="G17"/>
      <c r="H17"/>
      <c r="I17"/>
      <c r="J17"/>
      <c r="K17"/>
      <c r="L17"/>
      <c r="M17"/>
      <c r="N17"/>
    </row>
    <row r="18" spans="2:14" ht="15.75" x14ac:dyDescent="0.25">
      <c r="B18"/>
      <c r="C18"/>
      <c r="D18"/>
      <c r="E18"/>
      <c r="F18"/>
      <c r="G18"/>
      <c r="H18"/>
      <c r="I18"/>
      <c r="J18"/>
      <c r="K18"/>
      <c r="L18"/>
      <c r="M18"/>
      <c r="N18"/>
    </row>
    <row r="19" spans="2:14" ht="15.75" x14ac:dyDescent="0.25">
      <c r="B19"/>
      <c r="C19"/>
      <c r="D19"/>
      <c r="E19"/>
      <c r="F19"/>
      <c r="G19"/>
      <c r="H19"/>
      <c r="I19"/>
      <c r="J19"/>
      <c r="K19"/>
      <c r="L19"/>
      <c r="M19"/>
      <c r="N19"/>
    </row>
    <row r="20" spans="2:14" ht="15.75" x14ac:dyDescent="0.25">
      <c r="B20"/>
      <c r="C20"/>
      <c r="D20"/>
      <c r="E20"/>
      <c r="F20"/>
      <c r="G20"/>
      <c r="H20"/>
      <c r="I20"/>
      <c r="J20"/>
      <c r="K20"/>
      <c r="L20"/>
      <c r="M20"/>
      <c r="N20"/>
    </row>
    <row r="21" spans="2:14" ht="15.75" x14ac:dyDescent="0.25">
      <c r="B21"/>
      <c r="C21"/>
      <c r="D21"/>
      <c r="E21"/>
      <c r="F21"/>
      <c r="G21"/>
      <c r="H21"/>
      <c r="I21"/>
      <c r="J21"/>
      <c r="K21"/>
      <c r="L21"/>
      <c r="M21"/>
      <c r="N21"/>
    </row>
    <row r="22" spans="2:14" ht="15.75" x14ac:dyDescent="0.25">
      <c r="B22"/>
      <c r="C22"/>
      <c r="D22"/>
      <c r="E22"/>
      <c r="F22"/>
      <c r="G22"/>
      <c r="H22"/>
      <c r="I22"/>
      <c r="J22"/>
      <c r="K22"/>
      <c r="L22"/>
      <c r="M22"/>
      <c r="N22"/>
    </row>
    <row r="23" spans="2:14" ht="15.75" x14ac:dyDescent="0.25">
      <c r="B23"/>
      <c r="C23"/>
      <c r="D23"/>
      <c r="E23"/>
      <c r="F23"/>
      <c r="G23"/>
      <c r="H23"/>
      <c r="I23"/>
      <c r="J23"/>
      <c r="K23"/>
      <c r="L23"/>
      <c r="M23"/>
      <c r="N23"/>
    </row>
    <row r="24" spans="2:14" ht="15.75" x14ac:dyDescent="0.25">
      <c r="B24"/>
      <c r="C24"/>
      <c r="D24"/>
      <c r="E24"/>
      <c r="F24"/>
      <c r="G24"/>
      <c r="H24"/>
    </row>
    <row r="25" spans="2:14" ht="15.75" x14ac:dyDescent="0.25">
      <c r="B25"/>
      <c r="C25"/>
      <c r="D25"/>
      <c r="E25"/>
      <c r="F25"/>
      <c r="G25"/>
      <c r="H25"/>
      <c r="I25"/>
    </row>
    <row r="26" spans="2:14" ht="15.75" x14ac:dyDescent="0.25">
      <c r="B26"/>
      <c r="C26"/>
      <c r="D26"/>
      <c r="E26"/>
      <c r="F26"/>
      <c r="G26"/>
      <c r="H26"/>
    </row>
    <row r="28" spans="2:14" x14ac:dyDescent="0.2">
      <c r="F28" s="692"/>
      <c r="G28" s="692"/>
      <c r="H28" s="692"/>
    </row>
    <row r="29" spans="2:14" ht="15.75" x14ac:dyDescent="0.25">
      <c r="C29"/>
      <c r="D29"/>
      <c r="E29"/>
      <c r="F29"/>
      <c r="G29"/>
    </row>
    <row r="30" spans="2:14" ht="15.75" x14ac:dyDescent="0.25">
      <c r="C30"/>
      <c r="D30"/>
      <c r="E30"/>
      <c r="F30"/>
      <c r="G30"/>
    </row>
    <row r="31" spans="2:14" ht="15.75" x14ac:dyDescent="0.25">
      <c r="C31"/>
      <c r="D31"/>
      <c r="E31"/>
      <c r="F31"/>
      <c r="G31"/>
    </row>
    <row r="32" spans="2:14" ht="15.75" x14ac:dyDescent="0.25">
      <c r="C32"/>
      <c r="D32"/>
      <c r="E32"/>
      <c r="F32"/>
      <c r="G32"/>
    </row>
    <row r="33" spans="3:7" ht="15.75" x14ac:dyDescent="0.25">
      <c r="C33"/>
      <c r="D33"/>
      <c r="E33"/>
      <c r="F33"/>
      <c r="G33"/>
    </row>
    <row r="34" spans="3:7" ht="15.75" x14ac:dyDescent="0.25">
      <c r="C34"/>
      <c r="D34"/>
      <c r="E34"/>
      <c r="F34"/>
      <c r="G34"/>
    </row>
    <row r="35" spans="3:7" ht="15.75" x14ac:dyDescent="0.25">
      <c r="C35"/>
      <c r="D35"/>
      <c r="E35"/>
      <c r="F35"/>
      <c r="G35"/>
    </row>
    <row r="36" spans="3:7" ht="15.75" x14ac:dyDescent="0.25">
      <c r="C36"/>
      <c r="D36"/>
      <c r="E36"/>
      <c r="F36"/>
      <c r="G36"/>
    </row>
  </sheetData>
  <mergeCells count="8">
    <mergeCell ref="B14:H14"/>
    <mergeCell ref="B2:H2"/>
    <mergeCell ref="B3:H3"/>
    <mergeCell ref="B4:H4"/>
    <mergeCell ref="B5:H5"/>
    <mergeCell ref="B6:H6"/>
    <mergeCell ref="B7:B8"/>
    <mergeCell ref="G7:H7"/>
  </mergeCells>
  <hyperlinks>
    <hyperlink ref="I2" location="'Indice Total'!A76" display="Volver" xr:uid="{00000000-0004-0000-4B00-000000000000}"/>
  </hyperlinks>
  <pageMargins left="0.7" right="0.7" top="0.75" bottom="0.75" header="0.3" footer="0.3"/>
  <pageSetup paperSize="14" scale="85" fitToHeight="0"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theme="0" tint="-0.499984740745262"/>
    <pageSetUpPr fitToPage="1"/>
  </sheetPr>
  <dimension ref="A1:O41"/>
  <sheetViews>
    <sheetView showGridLines="0" zoomScale="90" zoomScaleNormal="90" workbookViewId="0"/>
  </sheetViews>
  <sheetFormatPr baseColWidth="10" defaultRowHeight="15" x14ac:dyDescent="0.25"/>
  <cols>
    <col min="1" max="1" width="23.7109375" customWidth="1"/>
    <col min="2" max="2" width="26.28515625" customWidth="1"/>
    <col min="3" max="5" width="23.5703125" customWidth="1"/>
    <col min="6" max="6" width="16.5703125" bestFit="1" customWidth="1"/>
    <col min="7" max="7" width="12.5703125" customWidth="1"/>
    <col min="8" max="8" width="13" bestFit="1" customWidth="1"/>
  </cols>
  <sheetData>
    <row r="1" spans="2:15" ht="42.95" customHeight="1" x14ac:dyDescent="0.25">
      <c r="F1" s="1"/>
    </row>
    <row r="2" spans="2:15" ht="18" x14ac:dyDescent="0.25">
      <c r="B2" s="1899" t="s">
        <v>1291</v>
      </c>
      <c r="C2" s="1899"/>
      <c r="D2" s="1899"/>
      <c r="E2" s="1899"/>
      <c r="F2" s="1" t="s">
        <v>16</v>
      </c>
      <c r="G2" s="733"/>
      <c r="H2" s="733"/>
      <c r="I2" s="733"/>
      <c r="J2" s="733"/>
      <c r="K2" s="733"/>
      <c r="L2" s="733"/>
      <c r="M2" s="733"/>
      <c r="N2" s="733"/>
    </row>
    <row r="3" spans="2:15" ht="33" customHeight="1" x14ac:dyDescent="0.25">
      <c r="B3" s="1902" t="s">
        <v>1292</v>
      </c>
      <c r="C3" s="1902"/>
      <c r="D3" s="1902"/>
      <c r="E3" s="1902"/>
      <c r="F3" s="830"/>
      <c r="G3" s="830"/>
      <c r="H3" s="830"/>
      <c r="I3" s="830"/>
      <c r="J3" s="830"/>
      <c r="K3" s="830"/>
      <c r="L3" s="830"/>
      <c r="M3" s="830"/>
      <c r="N3" s="830"/>
    </row>
    <row r="4" spans="2:15" ht="15.75" x14ac:dyDescent="0.25">
      <c r="B4" s="1933" t="s">
        <v>1293</v>
      </c>
      <c r="C4" s="1933"/>
      <c r="D4" s="1933"/>
      <c r="E4" s="1933"/>
      <c r="F4" s="679"/>
      <c r="G4" s="679"/>
      <c r="H4" s="679"/>
      <c r="I4" s="679"/>
      <c r="J4" s="679"/>
      <c r="K4" s="679"/>
      <c r="L4" s="679"/>
      <c r="M4" s="679"/>
      <c r="N4" s="679"/>
    </row>
    <row r="5" spans="2:15" ht="22.5" customHeight="1" thickBot="1" x14ac:dyDescent="0.3">
      <c r="B5" s="1898">
        <v>2020</v>
      </c>
      <c r="C5" s="1898"/>
      <c r="D5" s="1898"/>
      <c r="E5" s="1898"/>
      <c r="F5" s="679"/>
      <c r="G5" s="679"/>
      <c r="H5" s="679"/>
      <c r="I5" s="679"/>
      <c r="J5" s="679"/>
      <c r="K5" s="679"/>
      <c r="L5" s="679"/>
      <c r="M5" s="679"/>
      <c r="N5" s="679"/>
    </row>
    <row r="6" spans="2:15" ht="15.75" x14ac:dyDescent="0.25">
      <c r="B6" s="679"/>
      <c r="C6" s="679"/>
      <c r="D6" s="679"/>
      <c r="E6" s="679"/>
      <c r="F6" s="679"/>
      <c r="G6" s="679"/>
      <c r="H6" s="679"/>
      <c r="I6" s="679"/>
      <c r="J6" s="679"/>
      <c r="K6" s="679"/>
      <c r="L6" s="679"/>
      <c r="M6" s="679"/>
      <c r="N6" s="679"/>
    </row>
    <row r="7" spans="2:15" ht="17.25" customHeight="1" x14ac:dyDescent="0.25">
      <c r="B7" s="831" t="s">
        <v>190</v>
      </c>
      <c r="C7" s="832" t="s">
        <v>1294</v>
      </c>
      <c r="D7" s="832" t="s">
        <v>1295</v>
      </c>
      <c r="E7" s="832" t="s">
        <v>0</v>
      </c>
      <c r="F7" s="770"/>
    </row>
    <row r="8" spans="2:15" ht="17.25" customHeight="1" x14ac:dyDescent="0.25">
      <c r="B8" s="739" t="s">
        <v>191</v>
      </c>
      <c r="C8" s="833">
        <v>1.7611394048587154E-2</v>
      </c>
      <c r="D8" s="833">
        <v>1.3731061088194593E-2</v>
      </c>
      <c r="E8" s="834">
        <v>1.7303150645149149E-2</v>
      </c>
      <c r="F8" s="835"/>
    </row>
    <row r="9" spans="2:15" ht="17.25" customHeight="1" x14ac:dyDescent="0.25">
      <c r="B9" s="739" t="s">
        <v>192</v>
      </c>
      <c r="C9" s="833">
        <v>2.2042996371758532E-2</v>
      </c>
      <c r="D9" s="833">
        <v>1.6214576521244656E-2</v>
      </c>
      <c r="E9" s="834">
        <v>2.0071731127840824E-2</v>
      </c>
      <c r="F9" s="835"/>
    </row>
    <row r="10" spans="2:15" ht="17.25" customHeight="1" x14ac:dyDescent="0.25">
      <c r="B10" s="739" t="s">
        <v>193</v>
      </c>
      <c r="C10" s="833">
        <v>1.9107186062085783E-2</v>
      </c>
      <c r="D10" s="833">
        <v>1.5130520298676725E-2</v>
      </c>
      <c r="E10" s="834">
        <v>1.6627561676340039E-2</v>
      </c>
      <c r="F10" s="835"/>
    </row>
    <row r="11" spans="2:15" ht="17.25" customHeight="1" x14ac:dyDescent="0.25">
      <c r="B11" s="739" t="s">
        <v>1173</v>
      </c>
      <c r="C11" s="833">
        <v>2.3038248754643064E-2</v>
      </c>
      <c r="D11" s="833">
        <v>1.5370564898828001E-2</v>
      </c>
      <c r="E11" s="834">
        <v>2.1326882156999339E-2</v>
      </c>
      <c r="F11" s="835"/>
    </row>
    <row r="12" spans="2:15" ht="17.25" customHeight="1" x14ac:dyDescent="0.25">
      <c r="B12" s="836" t="s">
        <v>1296</v>
      </c>
      <c r="C12" s="837">
        <v>2.0449956309268633E-2</v>
      </c>
      <c r="D12" s="837">
        <v>1.5111680701735995E-2</v>
      </c>
      <c r="E12" s="837">
        <v>1.8832331401582338E-2</v>
      </c>
      <c r="F12" s="835"/>
    </row>
    <row r="13" spans="2:15" s="770" customFormat="1" ht="17.25" customHeight="1" x14ac:dyDescent="0.25">
      <c r="B13" s="719" t="s">
        <v>1297</v>
      </c>
      <c r="C13" s="679"/>
      <c r="D13" s="679"/>
      <c r="E13" s="679"/>
      <c r="G13"/>
      <c r="H13"/>
      <c r="I13"/>
      <c r="J13"/>
      <c r="K13"/>
      <c r="L13"/>
      <c r="M13"/>
      <c r="N13"/>
      <c r="O13"/>
    </row>
    <row r="14" spans="2:15" ht="15.75" x14ac:dyDescent="0.25">
      <c r="F14" s="770"/>
      <c r="G14" s="679"/>
      <c r="H14" s="679"/>
      <c r="I14" s="679"/>
      <c r="J14" s="679"/>
      <c r="K14" s="679"/>
      <c r="L14" s="679"/>
      <c r="M14" s="679"/>
      <c r="N14" s="679"/>
    </row>
    <row r="15" spans="2:15" ht="15.75" x14ac:dyDescent="0.25">
      <c r="I15" s="679"/>
      <c r="J15" s="679"/>
      <c r="K15" s="679"/>
      <c r="L15" s="679"/>
      <c r="M15" s="679"/>
      <c r="N15" s="679"/>
    </row>
    <row r="16" spans="2:15" ht="15.75" x14ac:dyDescent="0.25">
      <c r="I16" s="679"/>
      <c r="J16" s="770"/>
      <c r="K16" s="770"/>
      <c r="L16" s="770"/>
      <c r="M16" s="770"/>
      <c r="N16" s="770"/>
    </row>
    <row r="17" spans="1:14" ht="15.75" customHeight="1" x14ac:dyDescent="0.25">
      <c r="I17" s="679"/>
      <c r="J17" s="770"/>
      <c r="K17" s="770"/>
      <c r="L17" s="770"/>
      <c r="M17" s="770"/>
      <c r="N17" s="770"/>
    </row>
    <row r="18" spans="1:14" ht="16.5" customHeight="1" x14ac:dyDescent="0.25">
      <c r="I18" s="679"/>
      <c r="J18" s="770"/>
      <c r="K18" s="770"/>
      <c r="L18" s="770"/>
      <c r="M18" s="770"/>
    </row>
    <row r="19" spans="1:14" ht="18" customHeight="1" x14ac:dyDescent="0.25">
      <c r="I19" s="679"/>
      <c r="J19" s="770"/>
      <c r="K19" s="770"/>
      <c r="L19" s="770"/>
      <c r="M19" s="770"/>
    </row>
    <row r="20" spans="1:14" ht="15.75" customHeight="1" x14ac:dyDescent="0.25">
      <c r="I20" s="679"/>
      <c r="J20" s="770"/>
      <c r="K20" s="770"/>
      <c r="L20" s="770"/>
      <c r="M20" s="770"/>
    </row>
    <row r="21" spans="1:14" ht="21.75" customHeight="1" x14ac:dyDescent="0.25">
      <c r="I21" s="679"/>
      <c r="J21" s="770"/>
      <c r="K21" s="770"/>
      <c r="L21" s="770"/>
      <c r="M21" s="770"/>
    </row>
    <row r="22" spans="1:14" s="838" customFormat="1" ht="15.75" customHeight="1" x14ac:dyDescent="0.25">
      <c r="A22"/>
      <c r="B22"/>
      <c r="C22"/>
      <c r="D22"/>
      <c r="E22"/>
      <c r="F22"/>
      <c r="G22"/>
      <c r="H22"/>
    </row>
    <row r="23" spans="1:14" s="838" customFormat="1" ht="15.75" x14ac:dyDescent="0.25">
      <c r="B23"/>
      <c r="C23"/>
      <c r="D23"/>
      <c r="E23"/>
      <c r="F23"/>
      <c r="G23"/>
      <c r="H23"/>
      <c r="I23" s="679"/>
      <c r="J23" s="679"/>
      <c r="K23" s="679"/>
      <c r="L23" s="679"/>
      <c r="M23" s="679"/>
    </row>
    <row r="24" spans="1:14" x14ac:dyDescent="0.25">
      <c r="I24" s="770"/>
      <c r="J24" s="770"/>
      <c r="K24" s="770"/>
      <c r="L24" s="770"/>
      <c r="M24" s="770"/>
    </row>
    <row r="26" spans="1:14" x14ac:dyDescent="0.25">
      <c r="G26" s="839"/>
      <c r="H26" s="839"/>
      <c r="I26" s="839"/>
    </row>
    <row r="27" spans="1:14" x14ac:dyDescent="0.25">
      <c r="G27" s="839"/>
      <c r="H27" s="839"/>
      <c r="I27" s="839"/>
    </row>
    <row r="28" spans="1:14" x14ac:dyDescent="0.25">
      <c r="E28" s="839"/>
      <c r="F28" s="839"/>
      <c r="G28" s="839"/>
      <c r="H28" s="839"/>
      <c r="I28" s="839"/>
    </row>
    <row r="29" spans="1:14" x14ac:dyDescent="0.25">
      <c r="E29" s="839"/>
      <c r="F29" s="839"/>
      <c r="G29" s="839"/>
      <c r="H29" s="839"/>
      <c r="I29" s="839"/>
    </row>
    <row r="30" spans="1:14" x14ac:dyDescent="0.25">
      <c r="E30" s="839"/>
      <c r="F30" s="839"/>
      <c r="G30" s="839"/>
      <c r="H30" s="839"/>
      <c r="I30" s="839"/>
    </row>
    <row r="31" spans="1:14" x14ac:dyDescent="0.25">
      <c r="E31" s="839"/>
      <c r="F31" s="839"/>
      <c r="G31" s="839"/>
      <c r="H31" s="839"/>
      <c r="I31" s="839"/>
    </row>
    <row r="32" spans="1:14" x14ac:dyDescent="0.25">
      <c r="E32" s="839"/>
      <c r="F32" s="839"/>
      <c r="G32" s="839"/>
      <c r="H32" s="839"/>
      <c r="I32" s="839"/>
    </row>
    <row r="33" spans="5:10" x14ac:dyDescent="0.25">
      <c r="E33" s="839"/>
      <c r="F33" s="839"/>
      <c r="G33" s="839"/>
      <c r="H33" s="839"/>
      <c r="I33" s="839"/>
    </row>
    <row r="34" spans="5:10" x14ac:dyDescent="0.25">
      <c r="E34" s="839"/>
      <c r="F34" s="839"/>
      <c r="G34" s="839"/>
      <c r="H34" s="839"/>
      <c r="I34" s="839"/>
    </row>
    <row r="35" spans="5:10" x14ac:dyDescent="0.25">
      <c r="E35" s="839"/>
      <c r="F35" s="839"/>
      <c r="G35" s="839"/>
      <c r="H35" s="839"/>
      <c r="I35" s="839"/>
    </row>
    <row r="36" spans="5:10" x14ac:dyDescent="0.25">
      <c r="E36" s="839"/>
      <c r="F36" s="839"/>
      <c r="G36" s="839"/>
      <c r="H36" s="839"/>
      <c r="I36" s="839"/>
    </row>
    <row r="37" spans="5:10" x14ac:dyDescent="0.25">
      <c r="E37" s="839"/>
      <c r="F37" s="839"/>
      <c r="G37" s="839"/>
      <c r="H37" s="839"/>
      <c r="I37" s="839"/>
    </row>
    <row r="38" spans="5:10" x14ac:dyDescent="0.25">
      <c r="F38" s="839"/>
      <c r="G38" s="839"/>
      <c r="H38" s="839"/>
      <c r="I38" s="839"/>
      <c r="J38" s="839"/>
    </row>
    <row r="39" spans="5:10" x14ac:dyDescent="0.25">
      <c r="E39" s="839"/>
      <c r="F39" s="839"/>
      <c r="G39" s="839"/>
      <c r="H39" s="839"/>
      <c r="I39" s="839"/>
    </row>
    <row r="40" spans="5:10" x14ac:dyDescent="0.25">
      <c r="E40" s="839"/>
      <c r="F40" s="839"/>
      <c r="G40" s="839"/>
      <c r="H40" s="839"/>
      <c r="I40" s="839"/>
    </row>
    <row r="41" spans="5:10" x14ac:dyDescent="0.25">
      <c r="F41" s="839"/>
      <c r="G41" s="839"/>
      <c r="H41" s="839"/>
      <c r="I41" s="839"/>
      <c r="J41" s="839"/>
    </row>
  </sheetData>
  <mergeCells count="4">
    <mergeCell ref="B2:E2"/>
    <mergeCell ref="B3:E3"/>
    <mergeCell ref="B4:E4"/>
    <mergeCell ref="B5:E5"/>
  </mergeCells>
  <hyperlinks>
    <hyperlink ref="F2" location="'Indice Total'!A76" display="Volver" xr:uid="{00000000-0004-0000-4C00-000000000000}"/>
  </hyperlinks>
  <printOptions horizontalCentered="1" verticalCentered="1"/>
  <pageMargins left="0.70866141732283472" right="0.70866141732283472" top="0.74803149606299213" bottom="0.74803149606299213" header="0.31496062992125984" footer="0.31496062992125984"/>
  <pageSetup paperSize="14" scale="61" fitToHeight="0"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theme="0" tint="-0.499984740745262"/>
  </sheetPr>
  <dimension ref="B1:O33"/>
  <sheetViews>
    <sheetView showGridLines="0" zoomScale="90" zoomScaleNormal="90" workbookViewId="0"/>
  </sheetViews>
  <sheetFormatPr baseColWidth="10" defaultColWidth="10.28515625" defaultRowHeight="12.75" x14ac:dyDescent="0.2"/>
  <cols>
    <col min="1" max="1" width="23.7109375" style="693" customWidth="1"/>
    <col min="2" max="2" width="35.7109375" style="693" bestFit="1" customWidth="1"/>
    <col min="3" max="3" width="12.42578125" style="693" customWidth="1"/>
    <col min="4" max="4" width="15.42578125" style="693" bestFit="1" customWidth="1"/>
    <col min="5" max="5" width="11.85546875" style="693" customWidth="1"/>
    <col min="6" max="6" width="15.42578125" style="693" bestFit="1" customWidth="1"/>
    <col min="7" max="7" width="11" style="693" bestFit="1" customWidth="1"/>
    <col min="8" max="8" width="15.85546875" style="693" customWidth="1"/>
    <col min="9" max="9" width="11" style="693" bestFit="1" customWidth="1"/>
    <col min="10" max="10" width="15.42578125" style="693" bestFit="1" customWidth="1"/>
    <col min="11" max="11" width="11" style="693" bestFit="1" customWidth="1"/>
    <col min="12" max="12" width="15.7109375" style="693" customWidth="1"/>
    <col min="13" max="13" width="10.7109375" style="693" bestFit="1" customWidth="1"/>
    <col min="14" max="14" width="15.42578125" style="693" bestFit="1" customWidth="1"/>
    <col min="15" max="16384" width="10.28515625" style="693"/>
  </cols>
  <sheetData>
    <row r="1" spans="2:15" ht="42.95" customHeight="1" x14ac:dyDescent="0.2">
      <c r="G1" s="1"/>
    </row>
    <row r="2" spans="2:15" ht="15" customHeight="1" x14ac:dyDescent="0.2">
      <c r="B2" s="1899" t="s">
        <v>1298</v>
      </c>
      <c r="C2" s="1899"/>
      <c r="D2" s="1899"/>
      <c r="E2" s="1899"/>
      <c r="F2" s="1899"/>
      <c r="G2" s="1899"/>
      <c r="H2" s="1899"/>
      <c r="I2" s="1899"/>
      <c r="J2" s="1899"/>
      <c r="K2" s="1899"/>
      <c r="L2" s="1899"/>
      <c r="M2" s="1899"/>
      <c r="N2" s="1899"/>
      <c r="O2" s="1" t="s">
        <v>16</v>
      </c>
    </row>
    <row r="3" spans="2:15" ht="32.25" customHeight="1" x14ac:dyDescent="0.25">
      <c r="B3" s="1902" t="s">
        <v>1299</v>
      </c>
      <c r="C3" s="1902"/>
      <c r="D3" s="1902"/>
      <c r="E3" s="1902"/>
      <c r="F3" s="1902"/>
      <c r="G3" s="1902"/>
      <c r="H3" s="1902"/>
      <c r="I3" s="1902"/>
      <c r="J3" s="1902"/>
      <c r="K3" s="1902"/>
      <c r="L3" s="1902"/>
      <c r="M3" s="1902"/>
      <c r="N3" s="1902"/>
    </row>
    <row r="4" spans="2:15" ht="15" customHeight="1" x14ac:dyDescent="0.25">
      <c r="B4" s="1942" t="s">
        <v>1300</v>
      </c>
      <c r="C4" s="1942"/>
      <c r="D4" s="1942"/>
      <c r="E4" s="1942"/>
      <c r="F4" s="1942"/>
      <c r="G4" s="1942"/>
      <c r="H4" s="1942"/>
      <c r="I4" s="1942"/>
      <c r="J4" s="1942"/>
      <c r="K4" s="1942"/>
      <c r="L4" s="1942"/>
      <c r="M4" s="1942"/>
      <c r="N4" s="1942"/>
    </row>
    <row r="5" spans="2:15" ht="15" customHeight="1" x14ac:dyDescent="0.25">
      <c r="B5" s="1902" t="s">
        <v>1301</v>
      </c>
      <c r="C5" s="1902"/>
      <c r="D5" s="1902"/>
      <c r="E5" s="1902"/>
      <c r="F5" s="1902"/>
      <c r="G5" s="1902"/>
      <c r="H5" s="1902"/>
      <c r="I5" s="1902"/>
      <c r="J5" s="1902"/>
      <c r="K5" s="1902"/>
      <c r="L5" s="1902"/>
      <c r="M5" s="1902"/>
      <c r="N5" s="1902"/>
    </row>
    <row r="6" spans="2:15" ht="15" customHeight="1" x14ac:dyDescent="0.2">
      <c r="F6" s="840"/>
    </row>
    <row r="7" spans="2:15" ht="15" customHeight="1" x14ac:dyDescent="0.2">
      <c r="B7" s="1943" t="s">
        <v>1302</v>
      </c>
      <c r="C7" s="1941">
        <v>2015</v>
      </c>
      <c r="D7" s="1941"/>
      <c r="E7" s="1941">
        <v>2016</v>
      </c>
      <c r="F7" s="1941"/>
      <c r="G7" s="1941">
        <v>2017</v>
      </c>
      <c r="H7" s="1941"/>
      <c r="I7" s="1941">
        <v>2018</v>
      </c>
      <c r="J7" s="1941"/>
      <c r="K7" s="1941">
        <v>2019</v>
      </c>
      <c r="L7" s="1941"/>
      <c r="M7" s="1941">
        <v>2020</v>
      </c>
      <c r="N7" s="1941"/>
    </row>
    <row r="8" spans="2:15" ht="15" customHeight="1" x14ac:dyDescent="0.25">
      <c r="B8" s="1944"/>
      <c r="C8" s="788" t="s">
        <v>1303</v>
      </c>
      <c r="D8" s="788" t="s">
        <v>1030</v>
      </c>
      <c r="E8" s="788" t="s">
        <v>1303</v>
      </c>
      <c r="F8" s="788" t="s">
        <v>1030</v>
      </c>
      <c r="G8" s="788" t="s">
        <v>1303</v>
      </c>
      <c r="H8" s="788" t="s">
        <v>1030</v>
      </c>
      <c r="I8" s="788" t="s">
        <v>1303</v>
      </c>
      <c r="J8" s="788" t="s">
        <v>1030</v>
      </c>
      <c r="K8" s="788" t="s">
        <v>1303</v>
      </c>
      <c r="L8" s="788" t="s">
        <v>1030</v>
      </c>
      <c r="M8" s="788" t="s">
        <v>1303</v>
      </c>
      <c r="N8" s="788" t="s">
        <v>1030</v>
      </c>
    </row>
    <row r="9" spans="2:15" ht="18" customHeight="1" x14ac:dyDescent="0.2">
      <c r="B9" s="739" t="s">
        <v>1304</v>
      </c>
      <c r="C9" s="841">
        <v>1100</v>
      </c>
      <c r="D9" s="841">
        <v>6488451</v>
      </c>
      <c r="E9" s="841">
        <v>1121</v>
      </c>
      <c r="F9" s="841">
        <v>7163183</v>
      </c>
      <c r="G9" s="841">
        <v>966</v>
      </c>
      <c r="H9" s="841">
        <v>6807746.2209999999</v>
      </c>
      <c r="I9" s="841">
        <v>1098</v>
      </c>
      <c r="J9" s="841">
        <v>7300853.25</v>
      </c>
      <c r="K9" s="841">
        <v>982.75</v>
      </c>
      <c r="L9" s="841">
        <v>6658942.835</v>
      </c>
      <c r="M9" s="841">
        <v>1073.25</v>
      </c>
      <c r="N9" s="841">
        <v>6280025.5</v>
      </c>
    </row>
    <row r="10" spans="2:15" ht="18" customHeight="1" x14ac:dyDescent="0.2">
      <c r="B10" s="739" t="s">
        <v>1305</v>
      </c>
      <c r="C10" s="841">
        <v>1109</v>
      </c>
      <c r="D10" s="841">
        <v>6360679</v>
      </c>
      <c r="E10" s="841">
        <v>1007</v>
      </c>
      <c r="F10" s="841">
        <v>6250194</v>
      </c>
      <c r="G10" s="841">
        <v>953</v>
      </c>
      <c r="H10" s="841">
        <v>6150164.7790000001</v>
      </c>
      <c r="I10" s="841">
        <v>909</v>
      </c>
      <c r="J10" s="841">
        <v>5789574.25</v>
      </c>
      <c r="K10" s="841">
        <v>829</v>
      </c>
      <c r="L10" s="841">
        <v>4989874.6830000002</v>
      </c>
      <c r="M10" s="841">
        <v>812.5</v>
      </c>
      <c r="N10" s="841">
        <v>4231798.5</v>
      </c>
    </row>
    <row r="11" spans="2:15" ht="18" customHeight="1" x14ac:dyDescent="0.2">
      <c r="B11" s="791" t="s">
        <v>1306</v>
      </c>
      <c r="C11" s="842">
        <v>2209</v>
      </c>
      <c r="D11" s="842">
        <v>12849130</v>
      </c>
      <c r="E11" s="842">
        <v>2128</v>
      </c>
      <c r="F11" s="842">
        <v>13413377</v>
      </c>
      <c r="G11" s="842">
        <v>1919</v>
      </c>
      <c r="H11" s="842">
        <v>12957911</v>
      </c>
      <c r="I11" s="842">
        <v>2007</v>
      </c>
      <c r="J11" s="842">
        <v>13090427.5</v>
      </c>
      <c r="K11" s="842">
        <v>1811.75</v>
      </c>
      <c r="L11" s="842">
        <v>11648817.517999999</v>
      </c>
      <c r="M11" s="842">
        <v>1885.75</v>
      </c>
      <c r="N11" s="842">
        <v>10511824</v>
      </c>
    </row>
    <row r="12" spans="2:15" ht="18" customHeight="1" x14ac:dyDescent="0.2">
      <c r="B12" s="843"/>
      <c r="C12" s="844"/>
      <c r="D12" s="845"/>
      <c r="E12" s="844"/>
      <c r="F12" s="845"/>
      <c r="G12" s="844"/>
      <c r="H12" s="845"/>
      <c r="I12" s="844"/>
      <c r="J12" s="845"/>
      <c r="K12" s="844"/>
      <c r="L12" s="845"/>
      <c r="M12" s="844">
        <v>0</v>
      </c>
      <c r="N12" s="845">
        <v>0</v>
      </c>
    </row>
    <row r="13" spans="2:15" ht="18" customHeight="1" x14ac:dyDescent="0.2">
      <c r="B13" s="739" t="s">
        <v>1304</v>
      </c>
      <c r="C13" s="841">
        <v>263870</v>
      </c>
      <c r="D13" s="841">
        <v>112633549</v>
      </c>
      <c r="E13" s="841">
        <v>280901</v>
      </c>
      <c r="F13" s="841">
        <v>120823978</v>
      </c>
      <c r="G13" s="841">
        <v>285838</v>
      </c>
      <c r="H13" s="841">
        <v>138103021.78799999</v>
      </c>
      <c r="I13" s="841">
        <v>300276</v>
      </c>
      <c r="J13" s="841">
        <v>124710269.75</v>
      </c>
      <c r="K13" s="841">
        <v>288609.5</v>
      </c>
      <c r="L13" s="841">
        <v>125113078.1494</v>
      </c>
      <c r="M13" s="841">
        <v>259488.25</v>
      </c>
      <c r="N13" s="841">
        <v>151323743</v>
      </c>
    </row>
    <row r="14" spans="2:15" ht="18" customHeight="1" x14ac:dyDescent="0.2">
      <c r="B14" s="739" t="s">
        <v>1307</v>
      </c>
      <c r="C14" s="841">
        <v>114098</v>
      </c>
      <c r="D14" s="841">
        <v>53694626</v>
      </c>
      <c r="E14" s="841">
        <v>114176</v>
      </c>
      <c r="F14" s="841">
        <v>54162086</v>
      </c>
      <c r="G14" s="841">
        <v>113607</v>
      </c>
      <c r="H14" s="841">
        <v>55450231.870999999</v>
      </c>
      <c r="I14" s="841">
        <v>105375</v>
      </c>
      <c r="J14" s="841">
        <v>51356631.5</v>
      </c>
      <c r="K14" s="841">
        <v>92104.5</v>
      </c>
      <c r="L14" s="841">
        <v>45357644.6928</v>
      </c>
      <c r="M14" s="841">
        <v>63962.25</v>
      </c>
      <c r="N14" s="841">
        <v>45901678.25</v>
      </c>
    </row>
    <row r="15" spans="2:15" ht="18" customHeight="1" x14ac:dyDescent="0.2">
      <c r="B15" s="808" t="s">
        <v>1308</v>
      </c>
      <c r="C15" s="846">
        <v>377968</v>
      </c>
      <c r="D15" s="846">
        <v>166328175</v>
      </c>
      <c r="E15" s="846">
        <v>395077</v>
      </c>
      <c r="F15" s="846">
        <v>174986064</v>
      </c>
      <c r="G15" s="846">
        <v>399445</v>
      </c>
      <c r="H15" s="846">
        <v>193553253.65899998</v>
      </c>
      <c r="I15" s="846">
        <v>405651</v>
      </c>
      <c r="J15" s="846">
        <v>176104530.25</v>
      </c>
      <c r="K15" s="846">
        <v>380714</v>
      </c>
      <c r="L15" s="846">
        <v>170470722.84219998</v>
      </c>
      <c r="M15" s="846">
        <v>323450.5</v>
      </c>
      <c r="N15" s="846">
        <v>197225421.25</v>
      </c>
    </row>
    <row r="16" spans="2:15" ht="15" customHeight="1" x14ac:dyDescent="0.2">
      <c r="B16" s="760"/>
      <c r="F16" s="840"/>
    </row>
    <row r="17" spans="2:11" ht="15" customHeight="1" x14ac:dyDescent="0.2">
      <c r="B17" s="760"/>
    </row>
    <row r="18" spans="2:11" ht="15" customHeight="1" x14ac:dyDescent="0.2">
      <c r="B18" s="760"/>
    </row>
    <row r="19" spans="2:11" ht="15" x14ac:dyDescent="0.25">
      <c r="B19"/>
      <c r="C19"/>
      <c r="D19"/>
      <c r="E19"/>
      <c r="F19"/>
      <c r="G19"/>
      <c r="H19"/>
      <c r="I19"/>
      <c r="J19"/>
    </row>
    <row r="20" spans="2:11" ht="15" x14ac:dyDescent="0.25">
      <c r="B20"/>
      <c r="C20"/>
      <c r="D20"/>
      <c r="E20"/>
      <c r="F20"/>
      <c r="G20"/>
      <c r="H20"/>
      <c r="I20"/>
      <c r="J20"/>
    </row>
    <row r="21" spans="2:11" ht="15" x14ac:dyDescent="0.25">
      <c r="B21"/>
      <c r="C21"/>
      <c r="D21"/>
      <c r="E21"/>
      <c r="F21"/>
      <c r="G21"/>
      <c r="H21"/>
      <c r="I21"/>
      <c r="J21"/>
      <c r="K21"/>
    </row>
    <row r="22" spans="2:11" ht="15" x14ac:dyDescent="0.25">
      <c r="C22"/>
      <c r="D22"/>
      <c r="E22"/>
      <c r="F22"/>
      <c r="G22"/>
      <c r="H22"/>
      <c r="I22"/>
      <c r="J22"/>
      <c r="K22"/>
    </row>
    <row r="23" spans="2:11" ht="15" x14ac:dyDescent="0.25">
      <c r="C23"/>
      <c r="D23"/>
      <c r="E23"/>
      <c r="F23"/>
      <c r="G23"/>
      <c r="H23"/>
      <c r="I23"/>
      <c r="J23"/>
      <c r="K23"/>
    </row>
    <row r="24" spans="2:11" ht="15" x14ac:dyDescent="0.25">
      <c r="C24"/>
      <c r="D24"/>
      <c r="E24"/>
      <c r="F24"/>
      <c r="G24"/>
      <c r="H24"/>
      <c r="I24"/>
      <c r="J24"/>
      <c r="K24"/>
    </row>
    <row r="25" spans="2:11" ht="15" x14ac:dyDescent="0.25">
      <c r="C25"/>
      <c r="D25"/>
      <c r="E25"/>
      <c r="F25"/>
      <c r="G25"/>
      <c r="H25"/>
      <c r="I25"/>
      <c r="J25"/>
      <c r="K25"/>
    </row>
    <row r="26" spans="2:11" ht="15" x14ac:dyDescent="0.25">
      <c r="C26"/>
      <c r="D26"/>
      <c r="E26"/>
      <c r="F26"/>
      <c r="G26"/>
      <c r="H26"/>
      <c r="I26"/>
      <c r="J26"/>
      <c r="K26"/>
    </row>
    <row r="27" spans="2:11" ht="15" x14ac:dyDescent="0.25">
      <c r="C27"/>
      <c r="D27"/>
      <c r="E27"/>
      <c r="F27"/>
      <c r="G27"/>
      <c r="H27"/>
      <c r="I27"/>
      <c r="J27"/>
      <c r="K27"/>
    </row>
    <row r="28" spans="2:11" ht="15" x14ac:dyDescent="0.25">
      <c r="C28"/>
      <c r="D28"/>
      <c r="E28"/>
      <c r="F28"/>
      <c r="G28"/>
      <c r="H28"/>
      <c r="I28"/>
      <c r="J28"/>
      <c r="K28"/>
    </row>
    <row r="29" spans="2:11" ht="15" x14ac:dyDescent="0.25">
      <c r="C29"/>
      <c r="D29"/>
      <c r="E29"/>
      <c r="F29"/>
      <c r="G29"/>
      <c r="H29"/>
      <c r="I29"/>
      <c r="J29"/>
      <c r="K29"/>
    </row>
    <row r="30" spans="2:11" ht="15" x14ac:dyDescent="0.25">
      <c r="C30"/>
      <c r="D30"/>
      <c r="E30"/>
      <c r="F30"/>
      <c r="G30"/>
      <c r="H30"/>
      <c r="I30"/>
      <c r="J30"/>
      <c r="K30"/>
    </row>
    <row r="31" spans="2:11" ht="15" x14ac:dyDescent="0.25">
      <c r="C31"/>
      <c r="D31"/>
      <c r="E31"/>
      <c r="F31"/>
      <c r="G31"/>
      <c r="H31"/>
      <c r="I31"/>
      <c r="J31"/>
      <c r="K31"/>
    </row>
    <row r="32" spans="2:11" ht="15" x14ac:dyDescent="0.25">
      <c r="C32"/>
      <c r="D32"/>
      <c r="E32"/>
      <c r="F32"/>
      <c r="G32"/>
      <c r="H32"/>
      <c r="I32"/>
      <c r="J32"/>
      <c r="K32"/>
    </row>
    <row r="33" spans="3:11" ht="15" x14ac:dyDescent="0.25">
      <c r="C33"/>
      <c r="D33"/>
      <c r="E33"/>
      <c r="F33"/>
      <c r="G33"/>
      <c r="H33"/>
      <c r="I33"/>
      <c r="J33"/>
      <c r="K33"/>
    </row>
  </sheetData>
  <mergeCells count="11">
    <mergeCell ref="M7:N7"/>
    <mergeCell ref="B2:N2"/>
    <mergeCell ref="B3:N3"/>
    <mergeCell ref="B4:N4"/>
    <mergeCell ref="B5:N5"/>
    <mergeCell ref="B7:B8"/>
    <mergeCell ref="C7:D7"/>
    <mergeCell ref="E7:F7"/>
    <mergeCell ref="G7:H7"/>
    <mergeCell ref="I7:J7"/>
    <mergeCell ref="K7:L7"/>
  </mergeCells>
  <hyperlinks>
    <hyperlink ref="O2" location="'Indice Total'!A76" display="Volver" xr:uid="{00000000-0004-0000-4D00-000000000000}"/>
  </hyperlinks>
  <pageMargins left="0.70866141732283472" right="0.70866141732283472" top="0.74803149606299213" bottom="0.74803149606299213" header="0.31496062992125984" footer="0.31496062992125984"/>
  <pageSetup scale="71" orientation="landscape" horizontalDpi="4294967292"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theme="0" tint="-0.499984740745262"/>
  </sheetPr>
  <dimension ref="B1:I27"/>
  <sheetViews>
    <sheetView showGridLines="0" zoomScale="90" zoomScaleNormal="90" workbookViewId="0"/>
  </sheetViews>
  <sheetFormatPr baseColWidth="10" defaultColWidth="11.42578125" defaultRowHeight="15" x14ac:dyDescent="0.2"/>
  <cols>
    <col min="1" max="1" width="23.7109375" style="679" customWidth="1"/>
    <col min="2" max="2" width="34.85546875" style="679" customWidth="1"/>
    <col min="3" max="3" width="15.85546875" style="679" customWidth="1"/>
    <col min="4" max="4" width="16" style="679" customWidth="1"/>
    <col min="5" max="5" width="14" style="679" customWidth="1"/>
    <col min="6" max="6" width="17" style="679" customWidth="1"/>
    <col min="7" max="7" width="15.140625" style="679" customWidth="1"/>
    <col min="8" max="8" width="11.42578125" style="679"/>
    <col min="9" max="9" width="17.28515625" style="679" customWidth="1"/>
    <col min="10" max="16384" width="11.42578125" style="679"/>
  </cols>
  <sheetData>
    <row r="1" spans="2:9" ht="42.95" customHeight="1" x14ac:dyDescent="0.2"/>
    <row r="2" spans="2:9" ht="27.75" customHeight="1" x14ac:dyDescent="0.2">
      <c r="B2" s="1899" t="s">
        <v>1309</v>
      </c>
      <c r="C2" s="1899"/>
      <c r="D2" s="1899"/>
      <c r="E2" s="1899"/>
      <c r="F2" s="1899"/>
      <c r="G2" s="1899"/>
      <c r="H2" s="1" t="s">
        <v>16</v>
      </c>
    </row>
    <row r="3" spans="2:9" ht="42" customHeight="1" x14ac:dyDescent="0.2">
      <c r="B3" s="1947" t="s">
        <v>1310</v>
      </c>
      <c r="C3" s="1901"/>
      <c r="D3" s="1901"/>
      <c r="E3" s="1901"/>
      <c r="F3" s="1901"/>
      <c r="G3" s="1901"/>
      <c r="H3" s="694"/>
    </row>
    <row r="4" spans="2:9" ht="17.25" customHeight="1" thickBot="1" x14ac:dyDescent="0.25">
      <c r="B4" s="1898">
        <v>2020</v>
      </c>
      <c r="C4" s="1898"/>
      <c r="D4" s="1898"/>
      <c r="E4" s="1898"/>
      <c r="F4" s="1898"/>
      <c r="G4" s="1898"/>
      <c r="H4" s="694"/>
    </row>
    <row r="5" spans="2:9" ht="16.5" customHeight="1" x14ac:dyDescent="0.25">
      <c r="B5" s="847"/>
      <c r="C5" s="848"/>
      <c r="D5" s="848"/>
      <c r="E5" s="848"/>
      <c r="F5" s="848"/>
      <c r="G5" s="848"/>
      <c r="H5" s="694"/>
    </row>
    <row r="6" spans="2:9" ht="35.25" customHeight="1" x14ac:dyDescent="0.25">
      <c r="B6" s="849" t="s">
        <v>1311</v>
      </c>
      <c r="C6" s="850" t="s">
        <v>262</v>
      </c>
      <c r="D6" s="850" t="s">
        <v>263</v>
      </c>
      <c r="E6" s="850" t="s">
        <v>264</v>
      </c>
      <c r="F6" s="850" t="s">
        <v>265</v>
      </c>
      <c r="G6" s="851" t="s">
        <v>266</v>
      </c>
      <c r="H6" s="694"/>
      <c r="I6"/>
    </row>
    <row r="7" spans="2:9" ht="18" customHeight="1" x14ac:dyDescent="0.25">
      <c r="B7" s="739" t="s">
        <v>1304</v>
      </c>
      <c r="C7" s="841">
        <v>889</v>
      </c>
      <c r="D7" s="841">
        <v>8</v>
      </c>
      <c r="E7" s="841">
        <v>49.25</v>
      </c>
      <c r="F7" s="841">
        <v>127</v>
      </c>
      <c r="G7" s="842">
        <v>1073.25</v>
      </c>
      <c r="H7" s="694"/>
      <c r="I7"/>
    </row>
    <row r="8" spans="2:9" ht="18" customHeight="1" x14ac:dyDescent="0.25">
      <c r="B8" s="739" t="s">
        <v>1307</v>
      </c>
      <c r="C8" s="841">
        <v>723</v>
      </c>
      <c r="D8" s="841">
        <v>44</v>
      </c>
      <c r="E8" s="841">
        <v>39.5</v>
      </c>
      <c r="F8" s="841">
        <v>6</v>
      </c>
      <c r="G8" s="842">
        <v>812.5</v>
      </c>
      <c r="H8" s="694"/>
      <c r="I8"/>
    </row>
    <row r="9" spans="2:9" ht="18" customHeight="1" x14ac:dyDescent="0.25">
      <c r="B9" s="791" t="s">
        <v>1306</v>
      </c>
      <c r="C9" s="846">
        <v>1612</v>
      </c>
      <c r="D9" s="846">
        <v>52</v>
      </c>
      <c r="E9" s="846">
        <v>88.75</v>
      </c>
      <c r="F9" s="846">
        <v>133</v>
      </c>
      <c r="G9" s="842">
        <v>1885.75</v>
      </c>
      <c r="H9" s="694"/>
      <c r="I9"/>
    </row>
    <row r="10" spans="2:9" ht="18" customHeight="1" x14ac:dyDescent="0.25">
      <c r="B10" s="739" t="s">
        <v>1304</v>
      </c>
      <c r="C10" s="841">
        <v>246071</v>
      </c>
      <c r="D10" s="841">
        <v>4718</v>
      </c>
      <c r="E10" s="841">
        <v>519.25</v>
      </c>
      <c r="F10" s="841">
        <v>8180</v>
      </c>
      <c r="G10" s="842">
        <v>259488.25</v>
      </c>
      <c r="H10" s="694"/>
      <c r="I10"/>
    </row>
    <row r="11" spans="2:9" ht="18" customHeight="1" x14ac:dyDescent="0.25">
      <c r="B11" s="739" t="s">
        <v>1307</v>
      </c>
      <c r="C11" s="841">
        <v>56906</v>
      </c>
      <c r="D11" s="841">
        <v>6266</v>
      </c>
      <c r="E11" s="841">
        <v>476.25</v>
      </c>
      <c r="F11" s="841">
        <v>314</v>
      </c>
      <c r="G11" s="842">
        <v>63962.25</v>
      </c>
      <c r="H11" s="694"/>
      <c r="I11"/>
    </row>
    <row r="12" spans="2:9" ht="18" customHeight="1" x14ac:dyDescent="0.25">
      <c r="B12" s="808" t="s">
        <v>1308</v>
      </c>
      <c r="C12" s="846">
        <v>302977</v>
      </c>
      <c r="D12" s="846">
        <v>10984</v>
      </c>
      <c r="E12" s="846">
        <v>995.5</v>
      </c>
      <c r="F12" s="846">
        <v>8494</v>
      </c>
      <c r="G12" s="842">
        <v>323450.5</v>
      </c>
      <c r="H12" s="694"/>
      <c r="I12"/>
    </row>
    <row r="13" spans="2:9" ht="15.75" x14ac:dyDescent="0.2">
      <c r="B13" s="687"/>
      <c r="C13" s="852"/>
      <c r="D13" s="848"/>
      <c r="E13" s="848"/>
      <c r="F13" s="848"/>
      <c r="G13" s="848"/>
      <c r="H13" s="694"/>
    </row>
    <row r="14" spans="2:9" x14ac:dyDescent="0.2">
      <c r="B14" s="853"/>
      <c r="C14" s="848"/>
      <c r="D14" s="848"/>
      <c r="E14" s="848"/>
      <c r="F14" s="848"/>
      <c r="G14" s="811"/>
      <c r="H14" s="694"/>
    </row>
    <row r="15" spans="2:9" ht="18" x14ac:dyDescent="0.2">
      <c r="B15" s="1899" t="s">
        <v>1312</v>
      </c>
      <c r="C15" s="1899"/>
      <c r="D15" s="1899"/>
      <c r="E15" s="1899"/>
      <c r="F15" s="1899"/>
      <c r="G15" s="1899"/>
      <c r="H15" s="1" t="s">
        <v>16</v>
      </c>
    </row>
    <row r="16" spans="2:9" ht="36.75" customHeight="1" x14ac:dyDescent="0.2">
      <c r="B16" s="1947" t="s">
        <v>1313</v>
      </c>
      <c r="C16" s="1901"/>
      <c r="D16" s="1901"/>
      <c r="E16" s="1901"/>
      <c r="F16" s="1901"/>
      <c r="G16" s="1901"/>
    </row>
    <row r="17" spans="2:9" x14ac:dyDescent="0.2">
      <c r="B17" s="1948" t="s">
        <v>1314</v>
      </c>
      <c r="C17" s="1918"/>
      <c r="D17" s="1918"/>
      <c r="E17" s="1918"/>
      <c r="F17" s="1918"/>
      <c r="G17" s="1918"/>
    </row>
    <row r="18" spans="2:9" ht="23.25" customHeight="1" thickBot="1" x14ac:dyDescent="0.25">
      <c r="B18" s="1898">
        <v>2020</v>
      </c>
      <c r="C18" s="1898"/>
      <c r="D18" s="1898"/>
      <c r="E18" s="1898"/>
      <c r="F18" s="1898"/>
      <c r="G18" s="1898"/>
    </row>
    <row r="19" spans="2:9" x14ac:dyDescent="0.2">
      <c r="B19" s="1945"/>
      <c r="C19" s="1946"/>
      <c r="D19" s="1946"/>
      <c r="E19" s="1946"/>
      <c r="F19" s="1946"/>
      <c r="G19" s="1946"/>
    </row>
    <row r="20" spans="2:9" ht="30" x14ac:dyDescent="0.25">
      <c r="B20" s="854" t="s">
        <v>1311</v>
      </c>
      <c r="C20" s="855" t="s">
        <v>262</v>
      </c>
      <c r="D20" s="855" t="s">
        <v>263</v>
      </c>
      <c r="E20" s="855" t="s">
        <v>264</v>
      </c>
      <c r="F20" s="855" t="s">
        <v>265</v>
      </c>
      <c r="G20" s="856" t="s">
        <v>266</v>
      </c>
      <c r="I20"/>
    </row>
    <row r="21" spans="2:9" ht="18" customHeight="1" x14ac:dyDescent="0.25">
      <c r="B21" s="739" t="s">
        <v>1304</v>
      </c>
      <c r="C21" s="841">
        <v>5336991</v>
      </c>
      <c r="D21" s="841">
        <v>33249</v>
      </c>
      <c r="E21" s="841">
        <v>349792.5</v>
      </c>
      <c r="F21" s="841">
        <v>559993</v>
      </c>
      <c r="G21" s="842">
        <v>6280025.5</v>
      </c>
      <c r="I21"/>
    </row>
    <row r="22" spans="2:9" ht="18" customHeight="1" x14ac:dyDescent="0.25">
      <c r="B22" s="739" t="s">
        <v>1307</v>
      </c>
      <c r="C22" s="841">
        <v>3699388</v>
      </c>
      <c r="D22" s="841">
        <v>221825</v>
      </c>
      <c r="E22" s="841">
        <v>299974.5</v>
      </c>
      <c r="F22" s="841">
        <v>10611</v>
      </c>
      <c r="G22" s="842">
        <v>4231798.5</v>
      </c>
      <c r="I22"/>
    </row>
    <row r="23" spans="2:9" ht="18" customHeight="1" x14ac:dyDescent="0.25">
      <c r="B23" s="791" t="s">
        <v>1306</v>
      </c>
      <c r="C23" s="846">
        <v>9036379</v>
      </c>
      <c r="D23" s="846">
        <v>255074</v>
      </c>
      <c r="E23" s="846">
        <v>649767</v>
      </c>
      <c r="F23" s="846">
        <v>570604</v>
      </c>
      <c r="G23" s="842">
        <v>10511824</v>
      </c>
      <c r="I23"/>
    </row>
    <row r="24" spans="2:9" ht="18" customHeight="1" x14ac:dyDescent="0.25">
      <c r="B24" s="739" t="s">
        <v>1304</v>
      </c>
      <c r="C24" s="841">
        <v>147664512</v>
      </c>
      <c r="D24" s="841">
        <v>2389117</v>
      </c>
      <c r="E24" s="841">
        <v>563036</v>
      </c>
      <c r="F24" s="841">
        <v>707078</v>
      </c>
      <c r="G24" s="842">
        <v>151323743</v>
      </c>
      <c r="I24"/>
    </row>
    <row r="25" spans="2:9" ht="18" customHeight="1" x14ac:dyDescent="0.25">
      <c r="B25" s="739" t="s">
        <v>1307</v>
      </c>
      <c r="C25" s="841">
        <v>43585242</v>
      </c>
      <c r="D25" s="841">
        <v>2144603</v>
      </c>
      <c r="E25" s="841">
        <v>154890.25</v>
      </c>
      <c r="F25" s="841">
        <v>16943</v>
      </c>
      <c r="G25" s="842">
        <v>45901678.25</v>
      </c>
      <c r="I25"/>
    </row>
    <row r="26" spans="2:9" ht="18" customHeight="1" x14ac:dyDescent="0.25">
      <c r="B26" s="791" t="s">
        <v>1308</v>
      </c>
      <c r="C26" s="846">
        <v>191249754</v>
      </c>
      <c r="D26" s="846">
        <v>4533720</v>
      </c>
      <c r="E26" s="846">
        <v>717926.25</v>
      </c>
      <c r="F26" s="846">
        <v>724021</v>
      </c>
      <c r="G26" s="842">
        <v>197225421.25</v>
      </c>
      <c r="I26"/>
    </row>
    <row r="27" spans="2:9" x14ac:dyDescent="0.2">
      <c r="B27" s="687"/>
    </row>
  </sheetData>
  <mergeCells count="8">
    <mergeCell ref="B18:G18"/>
    <mergeCell ref="B19:G19"/>
    <mergeCell ref="B2:G2"/>
    <mergeCell ref="B3:G3"/>
    <mergeCell ref="B4:G4"/>
    <mergeCell ref="B15:G15"/>
    <mergeCell ref="B16:G16"/>
    <mergeCell ref="B17:G17"/>
  </mergeCells>
  <hyperlinks>
    <hyperlink ref="H2" location="'Indice Total'!A76" display="Volver" xr:uid="{00000000-0004-0000-4E00-000000000000}"/>
    <hyperlink ref="H15" location="'Indice Total'!A76" display="Volver" xr:uid="{00000000-0004-0000-4E00-000001000000}"/>
  </hyperlinks>
  <pageMargins left="0.70866141732283472" right="0.70866141732283472" top="0.74803149606299213" bottom="0.74803149606299213" header="0.31496062992125984" footer="0.31496062992125984"/>
  <pageSetup scale="78" orientation="landscape" horizontalDpi="4294967292"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499984740745262"/>
  </sheetPr>
  <dimension ref="B1:O29"/>
  <sheetViews>
    <sheetView showGridLines="0" zoomScale="90" zoomScaleNormal="90" workbookViewId="0"/>
  </sheetViews>
  <sheetFormatPr baseColWidth="10" defaultRowHeight="15" x14ac:dyDescent="0.25"/>
  <cols>
    <col min="1" max="1" width="20.28515625" customWidth="1"/>
    <col min="2" max="2" width="30" customWidth="1"/>
    <col min="3" max="3" width="11.5703125" customWidth="1"/>
    <col min="5" max="5" width="13.42578125" customWidth="1"/>
    <col min="9" max="9" width="13.28515625" customWidth="1"/>
    <col min="10" max="12" width="11.5703125" customWidth="1"/>
    <col min="13" max="13" width="14" customWidth="1"/>
  </cols>
  <sheetData>
    <row r="1" spans="2:15" ht="42.95" customHeight="1" x14ac:dyDescent="0.25"/>
    <row r="2" spans="2:15" ht="15.75" customHeight="1" x14ac:dyDescent="0.25">
      <c r="B2" s="1730" t="s">
        <v>1764</v>
      </c>
      <c r="C2" s="1730"/>
      <c r="D2" s="1730"/>
      <c r="E2" s="1730"/>
      <c r="F2" s="1730"/>
      <c r="G2" s="1730"/>
      <c r="H2" s="1730"/>
      <c r="I2" s="1730"/>
      <c r="J2" s="1730"/>
      <c r="K2" s="1730"/>
      <c r="L2" s="1730"/>
      <c r="M2" s="1730"/>
      <c r="N2" s="1730"/>
      <c r="O2" s="1" t="s">
        <v>16</v>
      </c>
    </row>
    <row r="3" spans="2:15" ht="43.5" customHeight="1" x14ac:dyDescent="0.25">
      <c r="B3" s="1713" t="s">
        <v>1765</v>
      </c>
      <c r="C3" s="1713"/>
      <c r="D3" s="1713"/>
      <c r="E3" s="1713"/>
      <c r="F3" s="1713"/>
      <c r="G3" s="1713"/>
      <c r="H3" s="1713"/>
      <c r="I3" s="1713"/>
      <c r="J3" s="1713"/>
      <c r="K3" s="1713"/>
      <c r="L3" s="1713"/>
      <c r="M3" s="1713"/>
      <c r="N3" s="1713"/>
      <c r="O3" s="1"/>
    </row>
    <row r="4" spans="2:15" ht="19.149999999999999" customHeight="1" thickBot="1" x14ac:dyDescent="0.3">
      <c r="B4" s="1751">
        <v>2020</v>
      </c>
      <c r="C4" s="1751"/>
      <c r="D4" s="1751"/>
      <c r="E4" s="1751"/>
      <c r="F4" s="1751"/>
      <c r="G4" s="1751"/>
      <c r="H4" s="1751"/>
      <c r="I4" s="1751"/>
      <c r="J4" s="1751"/>
      <c r="K4" s="1751"/>
      <c r="L4" s="1751"/>
      <c r="M4" s="1751"/>
      <c r="N4" s="1751"/>
    </row>
    <row r="5" spans="2:15" x14ac:dyDescent="0.25">
      <c r="B5" s="1078"/>
      <c r="C5" s="1078"/>
      <c r="D5" s="1078"/>
      <c r="E5" s="1078"/>
      <c r="F5" s="1078"/>
      <c r="G5" s="1064"/>
      <c r="H5" s="1064"/>
      <c r="I5" s="1064"/>
      <c r="J5" s="1064"/>
      <c r="K5" s="1064"/>
      <c r="L5" s="618"/>
      <c r="M5" s="618"/>
      <c r="N5" s="618"/>
    </row>
    <row r="6" spans="2:15" ht="17.25" customHeight="1" x14ac:dyDescent="0.25">
      <c r="B6" s="1738" t="s">
        <v>1182</v>
      </c>
      <c r="C6" s="1752" t="s">
        <v>1766</v>
      </c>
      <c r="D6" s="1752"/>
      <c r="E6" s="1752"/>
      <c r="F6" s="1752"/>
      <c r="G6" s="1753" t="s">
        <v>1767</v>
      </c>
      <c r="H6" s="1754"/>
      <c r="I6" s="1754"/>
      <c r="J6" s="1755"/>
      <c r="K6" s="1752" t="s">
        <v>0</v>
      </c>
      <c r="L6" s="1752"/>
      <c r="M6" s="1752"/>
      <c r="N6" s="1752"/>
    </row>
    <row r="7" spans="2:15" ht="31.5" x14ac:dyDescent="0.25">
      <c r="B7" s="1739"/>
      <c r="C7" s="1079" t="s">
        <v>1</v>
      </c>
      <c r="D7" s="1079" t="s">
        <v>2</v>
      </c>
      <c r="E7" s="1079" t="s">
        <v>1760</v>
      </c>
      <c r="F7" s="1079" t="s">
        <v>389</v>
      </c>
      <c r="G7" s="1080" t="s">
        <v>1</v>
      </c>
      <c r="H7" s="1079" t="s">
        <v>2</v>
      </c>
      <c r="I7" s="1079" t="s">
        <v>1760</v>
      </c>
      <c r="J7" s="1081" t="s">
        <v>389</v>
      </c>
      <c r="K7" s="1079" t="s">
        <v>1</v>
      </c>
      <c r="L7" s="1079" t="s">
        <v>2</v>
      </c>
      <c r="M7" s="1079" t="s">
        <v>1760</v>
      </c>
      <c r="N7" s="1079" t="s">
        <v>389</v>
      </c>
      <c r="O7" s="1082"/>
    </row>
    <row r="8" spans="2:15" ht="18" customHeight="1" x14ac:dyDescent="0.25">
      <c r="B8" s="1041" t="s">
        <v>1740</v>
      </c>
      <c r="C8" s="1018">
        <v>246222.41666666666</v>
      </c>
      <c r="D8" s="1018">
        <v>101626</v>
      </c>
      <c r="E8" s="1018"/>
      <c r="F8" s="1021">
        <v>347848.41666666663</v>
      </c>
      <c r="G8" s="1083">
        <v>48853.916666666664</v>
      </c>
      <c r="H8" s="1018">
        <v>14571</v>
      </c>
      <c r="I8" s="1018">
        <v>6.083333333333333</v>
      </c>
      <c r="J8" s="1021">
        <v>63431</v>
      </c>
      <c r="K8" s="1018">
        <v>295076.33333333331</v>
      </c>
      <c r="L8" s="1018">
        <v>116197</v>
      </c>
      <c r="M8" s="1018">
        <v>6.083333333333333</v>
      </c>
      <c r="N8" s="1021">
        <v>411279.41666666663</v>
      </c>
    </row>
    <row r="9" spans="2:15" ht="18" customHeight="1" x14ac:dyDescent="0.25">
      <c r="B9" s="1041" t="s">
        <v>1741</v>
      </c>
      <c r="C9" s="1018">
        <v>33081.583333333336</v>
      </c>
      <c r="D9" s="1018">
        <v>11698.083333333334</v>
      </c>
      <c r="E9" s="1018"/>
      <c r="F9" s="1021">
        <v>44779.666666666672</v>
      </c>
      <c r="G9" s="1083">
        <v>2161.4166666666665</v>
      </c>
      <c r="H9" s="1018">
        <v>503.58333333333331</v>
      </c>
      <c r="I9" s="1018">
        <v>0</v>
      </c>
      <c r="J9" s="1021">
        <v>2665</v>
      </c>
      <c r="K9" s="1018">
        <v>35243</v>
      </c>
      <c r="L9" s="1018">
        <v>12201.666666666668</v>
      </c>
      <c r="M9" s="1018">
        <v>0</v>
      </c>
      <c r="N9" s="1021">
        <v>47444.666666666672</v>
      </c>
    </row>
    <row r="10" spans="2:15" ht="18" customHeight="1" x14ac:dyDescent="0.25">
      <c r="B10" s="1041" t="s">
        <v>1199</v>
      </c>
      <c r="C10" s="1018">
        <v>54079.916666666664</v>
      </c>
      <c r="D10" s="1018">
        <v>8301.8333333333339</v>
      </c>
      <c r="E10" s="1018"/>
      <c r="F10" s="1021">
        <v>62381.75</v>
      </c>
      <c r="G10" s="1083">
        <v>13408.333333333334</v>
      </c>
      <c r="H10" s="1018">
        <v>1225.1666666666667</v>
      </c>
      <c r="I10" s="1018">
        <v>0</v>
      </c>
      <c r="J10" s="1021">
        <v>14633.5</v>
      </c>
      <c r="K10" s="1018">
        <v>67488.25</v>
      </c>
      <c r="L10" s="1018">
        <v>9527</v>
      </c>
      <c r="M10" s="1018">
        <v>0</v>
      </c>
      <c r="N10" s="1021">
        <v>77015.25</v>
      </c>
    </row>
    <row r="11" spans="2:15" ht="18" customHeight="1" x14ac:dyDescent="0.25">
      <c r="B11" s="1041" t="s">
        <v>1742</v>
      </c>
      <c r="C11" s="1018">
        <v>354142.33333333331</v>
      </c>
      <c r="D11" s="1018">
        <v>117785.16666666667</v>
      </c>
      <c r="E11" s="1018"/>
      <c r="F11" s="1021">
        <v>471927.5</v>
      </c>
      <c r="G11" s="1083">
        <v>34086.583333333336</v>
      </c>
      <c r="H11" s="1018">
        <v>14079.75</v>
      </c>
      <c r="I11" s="1018">
        <v>18.5</v>
      </c>
      <c r="J11" s="1021">
        <v>48184.833333333336</v>
      </c>
      <c r="K11" s="1018">
        <v>388228.91666666663</v>
      </c>
      <c r="L11" s="1018">
        <v>131864.91666666669</v>
      </c>
      <c r="M11" s="1018">
        <v>18.5</v>
      </c>
      <c r="N11" s="1021">
        <v>520112.33333333331</v>
      </c>
    </row>
    <row r="12" spans="2:15" ht="18" customHeight="1" x14ac:dyDescent="0.25">
      <c r="B12" s="1041" t="s">
        <v>1743</v>
      </c>
      <c r="C12" s="1018">
        <v>23997.666666666668</v>
      </c>
      <c r="D12" s="1018">
        <v>6381.583333333333</v>
      </c>
      <c r="E12" s="1018"/>
      <c r="F12" s="1021">
        <v>30379.25</v>
      </c>
      <c r="G12" s="1083">
        <v>2424.5833333333335</v>
      </c>
      <c r="H12" s="1018">
        <v>1232.8333333333333</v>
      </c>
      <c r="I12" s="1018">
        <v>8.3333333333333329E-2</v>
      </c>
      <c r="J12" s="1021">
        <v>3657.5000000000005</v>
      </c>
      <c r="K12" s="1018">
        <v>26422.25</v>
      </c>
      <c r="L12" s="1018">
        <v>7614.4166666666661</v>
      </c>
      <c r="M12" s="1018">
        <v>8.3333333333333329E-2</v>
      </c>
      <c r="N12" s="1021">
        <v>34036.75</v>
      </c>
    </row>
    <row r="13" spans="2:15" ht="18" customHeight="1" x14ac:dyDescent="0.25">
      <c r="B13" s="1041" t="s">
        <v>1197</v>
      </c>
      <c r="C13" s="1018">
        <v>513036.58333333331</v>
      </c>
      <c r="D13" s="1018">
        <v>58170.25</v>
      </c>
      <c r="E13" s="1018"/>
      <c r="F13" s="1021">
        <v>571206.83333333326</v>
      </c>
      <c r="G13" s="1083">
        <v>52950.916666666664</v>
      </c>
      <c r="H13" s="1018">
        <v>6504.75</v>
      </c>
      <c r="I13" s="1018">
        <v>26.083333333333332</v>
      </c>
      <c r="J13" s="1021">
        <v>59481.75</v>
      </c>
      <c r="K13" s="1018">
        <v>565987.5</v>
      </c>
      <c r="L13" s="1018">
        <v>64675</v>
      </c>
      <c r="M13" s="1018">
        <v>26.083333333333332</v>
      </c>
      <c r="N13" s="1021">
        <v>630688.58333333337</v>
      </c>
    </row>
    <row r="14" spans="2:15" ht="18" customHeight="1" x14ac:dyDescent="0.25">
      <c r="B14" s="1041" t="s">
        <v>1744</v>
      </c>
      <c r="C14" s="1018">
        <v>413413.41666666669</v>
      </c>
      <c r="D14" s="1018">
        <v>312523.25</v>
      </c>
      <c r="E14" s="1018"/>
      <c r="F14" s="1021">
        <v>725936.66666666674</v>
      </c>
      <c r="G14" s="1083">
        <v>87121.25</v>
      </c>
      <c r="H14" s="1018">
        <v>63205.75</v>
      </c>
      <c r="I14" s="1018">
        <v>68.833333333333329</v>
      </c>
      <c r="J14" s="1021">
        <v>150395.83333333334</v>
      </c>
      <c r="K14" s="1018">
        <v>500534.66666666669</v>
      </c>
      <c r="L14" s="1018">
        <v>375729</v>
      </c>
      <c r="M14" s="1018">
        <v>68.833333333333329</v>
      </c>
      <c r="N14" s="1021">
        <v>876332.50000000012</v>
      </c>
    </row>
    <row r="15" spans="2:15" ht="18" customHeight="1" x14ac:dyDescent="0.25">
      <c r="B15" s="1041" t="s">
        <v>1745</v>
      </c>
      <c r="C15" s="1018">
        <v>88277.583333333328</v>
      </c>
      <c r="D15" s="1018">
        <v>121919</v>
      </c>
      <c r="E15" s="1018"/>
      <c r="F15" s="1021">
        <v>210196.58333333331</v>
      </c>
      <c r="G15" s="1083">
        <v>21945.25</v>
      </c>
      <c r="H15" s="1018">
        <v>27727.333333333332</v>
      </c>
      <c r="I15" s="1018">
        <v>27.166666666666668</v>
      </c>
      <c r="J15" s="1021">
        <v>49699.749999999993</v>
      </c>
      <c r="K15" s="1018">
        <v>110222.83333333333</v>
      </c>
      <c r="L15" s="1018">
        <v>149646.33333333334</v>
      </c>
      <c r="M15" s="1018">
        <v>27.166666666666668</v>
      </c>
      <c r="N15" s="1021">
        <v>259896.33333333334</v>
      </c>
    </row>
    <row r="16" spans="2:15" ht="18" customHeight="1" x14ac:dyDescent="0.25">
      <c r="B16" s="1041" t="s">
        <v>1746</v>
      </c>
      <c r="C16" s="1018">
        <v>291789.41666666669</v>
      </c>
      <c r="D16" s="1018">
        <v>66286.166666666672</v>
      </c>
      <c r="E16" s="1018"/>
      <c r="F16" s="1021">
        <v>358075.58333333337</v>
      </c>
      <c r="G16" s="1083">
        <v>51719.75</v>
      </c>
      <c r="H16" s="1018">
        <v>11282.833333333334</v>
      </c>
      <c r="I16" s="1018">
        <v>33.916666666666664</v>
      </c>
      <c r="J16" s="1021">
        <v>63036.5</v>
      </c>
      <c r="K16" s="1018">
        <v>343509.16666666669</v>
      </c>
      <c r="L16" s="1018">
        <v>77569</v>
      </c>
      <c r="M16" s="1018">
        <v>33.916666666666664</v>
      </c>
      <c r="N16" s="1021">
        <v>421112.08333333337</v>
      </c>
    </row>
    <row r="17" spans="2:14" ht="18" customHeight="1" x14ac:dyDescent="0.25">
      <c r="B17" s="1041" t="s">
        <v>1747</v>
      </c>
      <c r="C17" s="1018">
        <v>82573.166666666672</v>
      </c>
      <c r="D17" s="1018">
        <v>94467.5</v>
      </c>
      <c r="E17" s="1018"/>
      <c r="F17" s="1021">
        <v>177040.66666666669</v>
      </c>
      <c r="G17" s="1083">
        <v>8521</v>
      </c>
      <c r="H17" s="1018">
        <v>6308.25</v>
      </c>
      <c r="I17" s="1018">
        <v>61.583333333333336</v>
      </c>
      <c r="J17" s="1021">
        <v>14890.833333333334</v>
      </c>
      <c r="K17" s="1018">
        <v>91094.166666666672</v>
      </c>
      <c r="L17" s="1018">
        <v>100775.75</v>
      </c>
      <c r="M17" s="1018">
        <v>61.583333333333336</v>
      </c>
      <c r="N17" s="1021">
        <v>191931.50000000003</v>
      </c>
    </row>
    <row r="18" spans="2:14" ht="18" customHeight="1" x14ac:dyDescent="0.25">
      <c r="B18" s="1041" t="s">
        <v>1748</v>
      </c>
      <c r="C18" s="1018">
        <v>486468.5</v>
      </c>
      <c r="D18" s="1018">
        <v>284368.91666666669</v>
      </c>
      <c r="E18" s="1018"/>
      <c r="F18" s="1021">
        <v>770837.41666666674</v>
      </c>
      <c r="G18" s="1083">
        <v>130717.66666666667</v>
      </c>
      <c r="H18" s="1018">
        <v>73727</v>
      </c>
      <c r="I18" s="1018">
        <v>4460</v>
      </c>
      <c r="J18" s="1021">
        <v>208904.66666666669</v>
      </c>
      <c r="K18" s="1018">
        <v>617186.16666666663</v>
      </c>
      <c r="L18" s="1018">
        <v>358095.91666666669</v>
      </c>
      <c r="M18" s="1018">
        <v>4460</v>
      </c>
      <c r="N18" s="1021">
        <v>979742.08333333326</v>
      </c>
    </row>
    <row r="19" spans="2:14" ht="18" customHeight="1" x14ac:dyDescent="0.25">
      <c r="B19" s="1041" t="s">
        <v>1749</v>
      </c>
      <c r="C19" s="1084">
        <v>169730.91666666666</v>
      </c>
      <c r="D19" s="1018">
        <v>252147.83333333334</v>
      </c>
      <c r="E19" s="1018"/>
      <c r="F19" s="1021">
        <v>421878.75</v>
      </c>
      <c r="G19" s="1085">
        <v>10988.25</v>
      </c>
      <c r="H19" s="1018">
        <v>18395.083333333332</v>
      </c>
      <c r="I19" s="1018">
        <v>1.6666666666666667</v>
      </c>
      <c r="J19" s="1021">
        <v>29385</v>
      </c>
      <c r="K19" s="1018">
        <v>180719.16666666666</v>
      </c>
      <c r="L19" s="1018">
        <v>270542.91666666669</v>
      </c>
      <c r="M19" s="1018">
        <v>1.6666666666666667</v>
      </c>
      <c r="N19" s="1021">
        <v>451263.75000000006</v>
      </c>
    </row>
    <row r="20" spans="2:14" ht="18" customHeight="1" x14ac:dyDescent="0.25">
      <c r="B20" s="1041" t="s">
        <v>1198</v>
      </c>
      <c r="C20" s="1084">
        <v>120131.66666666667</v>
      </c>
      <c r="D20" s="1018">
        <v>272161.83333333331</v>
      </c>
      <c r="E20" s="1018"/>
      <c r="F20" s="1021">
        <v>392293.5</v>
      </c>
      <c r="G20" s="1085">
        <v>19617.333333333332</v>
      </c>
      <c r="H20" s="1018">
        <v>28375.416666666668</v>
      </c>
      <c r="I20" s="1018">
        <v>787.5</v>
      </c>
      <c r="J20" s="1021">
        <v>48780.25</v>
      </c>
      <c r="K20" s="1018">
        <v>139749</v>
      </c>
      <c r="L20" s="1018">
        <v>300537.25</v>
      </c>
      <c r="M20" s="1018">
        <v>787.5</v>
      </c>
      <c r="N20" s="1021">
        <v>441073.75</v>
      </c>
    </row>
    <row r="21" spans="2:14" ht="18" customHeight="1" x14ac:dyDescent="0.25">
      <c r="B21" s="1041" t="s">
        <v>1750</v>
      </c>
      <c r="C21" s="1084">
        <v>64115.25</v>
      </c>
      <c r="D21" s="1018">
        <v>163890.58333333334</v>
      </c>
      <c r="E21" s="1018"/>
      <c r="F21" s="1021">
        <v>228005.83333333334</v>
      </c>
      <c r="G21" s="1085">
        <v>61224</v>
      </c>
      <c r="H21" s="1018">
        <v>102559.83333333333</v>
      </c>
      <c r="I21" s="1018">
        <v>2739.1666666666665</v>
      </c>
      <c r="J21" s="1021">
        <v>166522.99999999997</v>
      </c>
      <c r="K21" s="1018">
        <v>125339.25</v>
      </c>
      <c r="L21" s="1018">
        <v>266450.41666666669</v>
      </c>
      <c r="M21" s="1018">
        <v>2739.1666666666665</v>
      </c>
      <c r="N21" s="1021">
        <v>394528.83333333337</v>
      </c>
    </row>
    <row r="22" spans="2:14" ht="18" customHeight="1" x14ac:dyDescent="0.25">
      <c r="B22" s="1041" t="s">
        <v>1751</v>
      </c>
      <c r="C22" s="1018">
        <v>125368.33333333333</v>
      </c>
      <c r="D22" s="1018">
        <v>141177.41666666666</v>
      </c>
      <c r="E22" s="1018"/>
      <c r="F22" s="1021">
        <v>266545.75</v>
      </c>
      <c r="G22" s="1083">
        <v>181254.58333333334</v>
      </c>
      <c r="H22" s="1018">
        <v>121094</v>
      </c>
      <c r="I22" s="1018">
        <v>13133.333333333334</v>
      </c>
      <c r="J22" s="1021">
        <v>315481.91666666669</v>
      </c>
      <c r="K22" s="1018">
        <v>306622.91666666669</v>
      </c>
      <c r="L22" s="1018">
        <v>262271.41666666663</v>
      </c>
      <c r="M22" s="1018">
        <v>13133.333333333334</v>
      </c>
      <c r="N22" s="1021">
        <v>582027.66666666663</v>
      </c>
    </row>
    <row r="23" spans="2:14" ht="18" customHeight="1" x14ac:dyDescent="0.25">
      <c r="B23" s="1041" t="s">
        <v>1752</v>
      </c>
      <c r="C23" s="1018">
        <v>39313.333333333336</v>
      </c>
      <c r="D23" s="1018">
        <v>12470.416666666666</v>
      </c>
      <c r="E23" s="1018"/>
      <c r="F23" s="1021">
        <v>51783.75</v>
      </c>
      <c r="G23" s="1083">
        <v>28210</v>
      </c>
      <c r="H23" s="1018">
        <v>137206.66666666666</v>
      </c>
      <c r="I23" s="1018">
        <v>3.6666666666666665</v>
      </c>
      <c r="J23" s="1021">
        <v>165420.33333333331</v>
      </c>
      <c r="K23" s="1018">
        <v>67523.333333333343</v>
      </c>
      <c r="L23" s="1018">
        <v>149677.08333333331</v>
      </c>
      <c r="M23" s="1018">
        <v>3.6666666666666665</v>
      </c>
      <c r="N23" s="1021">
        <v>217204.08333333331</v>
      </c>
    </row>
    <row r="24" spans="2:14" ht="18" customHeight="1" x14ac:dyDescent="0.25">
      <c r="B24" s="1041" t="s">
        <v>1753</v>
      </c>
      <c r="C24" s="1018">
        <v>443.25</v>
      </c>
      <c r="D24" s="1018">
        <v>253.83333333333334</v>
      </c>
      <c r="E24" s="1018"/>
      <c r="F24" s="1021">
        <v>697.08333333333337</v>
      </c>
      <c r="G24" s="1083">
        <v>185.66666666666666</v>
      </c>
      <c r="H24" s="1018">
        <v>125.41666666666667</v>
      </c>
      <c r="I24" s="1018">
        <v>8.3333333333333329E-2</v>
      </c>
      <c r="J24" s="1021">
        <v>311.16666666666663</v>
      </c>
      <c r="K24" s="1018">
        <v>628.91666666666663</v>
      </c>
      <c r="L24" s="1018">
        <v>379.25</v>
      </c>
      <c r="M24" s="1018">
        <v>8.3333333333333329E-2</v>
      </c>
      <c r="N24" s="1021">
        <v>1008.25</v>
      </c>
    </row>
    <row r="25" spans="2:14" ht="18" customHeight="1" x14ac:dyDescent="0.25">
      <c r="B25" s="1041" t="s">
        <v>1760</v>
      </c>
      <c r="C25" s="1018"/>
      <c r="D25" s="1018"/>
      <c r="E25" s="1018"/>
      <c r="F25" s="1021"/>
      <c r="G25" s="1018">
        <v>16630.5</v>
      </c>
      <c r="H25" s="1018">
        <v>5274.416666666667</v>
      </c>
      <c r="I25" s="1018">
        <v>2268.4166666666665</v>
      </c>
      <c r="J25" s="1021">
        <v>24173.333333333336</v>
      </c>
      <c r="K25" s="1018">
        <v>16630.5</v>
      </c>
      <c r="L25" s="1018">
        <v>5274.416666666667</v>
      </c>
      <c r="M25" s="1018">
        <v>2268.4166666666665</v>
      </c>
      <c r="N25" s="1021">
        <v>24173.333333333336</v>
      </c>
    </row>
    <row r="26" spans="2:14" ht="18" customHeight="1" x14ac:dyDescent="0.25">
      <c r="B26" s="1020" t="s">
        <v>0</v>
      </c>
      <c r="C26" s="1021">
        <v>3106185.3333333335</v>
      </c>
      <c r="D26" s="1021">
        <v>2025629.6666666665</v>
      </c>
      <c r="E26" s="1021"/>
      <c r="F26" s="1021">
        <v>5131814.9999999991</v>
      </c>
      <c r="G26" s="1021">
        <v>772021</v>
      </c>
      <c r="H26" s="1021">
        <v>633399.08333333326</v>
      </c>
      <c r="I26" s="1021">
        <v>23636.083333333336</v>
      </c>
      <c r="J26" s="1021">
        <v>1429056.1666666665</v>
      </c>
      <c r="K26" s="1021">
        <v>3878206.3333333326</v>
      </c>
      <c r="L26" s="1021">
        <v>2659028.75</v>
      </c>
      <c r="M26" s="1021">
        <v>23636.083333333336</v>
      </c>
      <c r="N26" s="1021">
        <v>6560871.1666666651</v>
      </c>
    </row>
    <row r="27" spans="2:14" ht="16.5" customHeight="1" x14ac:dyDescent="0.25">
      <c r="B27" s="1748" t="s">
        <v>1768</v>
      </c>
      <c r="C27" s="1748"/>
      <c r="D27" s="1748"/>
      <c r="E27" s="1748"/>
      <c r="F27" s="1748"/>
      <c r="G27" s="1748"/>
      <c r="H27" s="1748"/>
      <c r="I27" s="1748"/>
      <c r="J27" s="1748"/>
      <c r="K27" s="1748"/>
      <c r="L27" s="1748"/>
      <c r="M27" s="1748"/>
      <c r="N27" s="1748"/>
    </row>
    <row r="28" spans="2:14" ht="12.75" customHeight="1" x14ac:dyDescent="0.25">
      <c r="B28" s="1749" t="s">
        <v>1762</v>
      </c>
      <c r="C28" s="1749"/>
      <c r="D28" s="1749"/>
      <c r="E28" s="1749"/>
      <c r="F28" s="1749"/>
      <c r="G28" s="1749"/>
      <c r="H28" s="1749"/>
      <c r="I28" s="1749"/>
      <c r="J28" s="1749"/>
      <c r="K28" s="1749"/>
      <c r="L28" s="1749"/>
      <c r="M28" s="1749"/>
      <c r="N28" s="1749"/>
    </row>
    <row r="29" spans="2:14" ht="24" customHeight="1" x14ac:dyDescent="0.25">
      <c r="B29" s="1750" t="s">
        <v>1763</v>
      </c>
      <c r="C29" s="1750"/>
      <c r="D29" s="1750"/>
      <c r="E29" s="1750"/>
      <c r="F29" s="1750"/>
      <c r="G29" s="1750"/>
      <c r="H29" s="1750"/>
      <c r="I29" s="1750"/>
      <c r="J29" s="1750"/>
      <c r="K29" s="1750"/>
      <c r="L29" s="1750"/>
      <c r="M29" s="1750"/>
      <c r="N29" s="1750"/>
    </row>
  </sheetData>
  <mergeCells count="10">
    <mergeCell ref="B27:N27"/>
    <mergeCell ref="B28:N28"/>
    <mergeCell ref="B29:N29"/>
    <mergeCell ref="B2:N2"/>
    <mergeCell ref="B3:N3"/>
    <mergeCell ref="B4:N4"/>
    <mergeCell ref="B6:B7"/>
    <mergeCell ref="C6:F6"/>
    <mergeCell ref="G6:J6"/>
    <mergeCell ref="K6:N6"/>
  </mergeCells>
  <hyperlinks>
    <hyperlink ref="O2" location="'Indice Total'!A7" display="Volver" xr:uid="{00000000-0004-0000-0700-000000000000}"/>
  </hyperlinks>
  <pageMargins left="0.7" right="0.7" top="0.75" bottom="0.75" header="0.3" footer="0.3"/>
  <pageSetup paperSize="14"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theme="0" tint="-0.499984740745262"/>
  </sheetPr>
  <dimension ref="B1:N73"/>
  <sheetViews>
    <sheetView showGridLines="0" zoomScale="90" zoomScaleNormal="90" workbookViewId="0"/>
  </sheetViews>
  <sheetFormatPr baseColWidth="10" defaultColWidth="11.42578125" defaultRowHeight="12.75" x14ac:dyDescent="0.2"/>
  <cols>
    <col min="1" max="1" width="23.7109375" style="770" customWidth="1"/>
    <col min="2" max="2" width="39.85546875" style="770" bestFit="1" customWidth="1"/>
    <col min="3" max="4" width="21.28515625" style="770" bestFit="1" customWidth="1"/>
    <col min="5" max="5" width="18.42578125" style="770" bestFit="1" customWidth="1"/>
    <col min="6" max="6" width="27.7109375" style="770" bestFit="1" customWidth="1"/>
    <col min="7" max="7" width="24" style="770" bestFit="1" customWidth="1"/>
    <col min="8" max="8" width="11.42578125" style="770"/>
    <col min="9" max="9" width="16.42578125" style="770" customWidth="1"/>
    <col min="10" max="16384" width="11.42578125" style="770"/>
  </cols>
  <sheetData>
    <row r="1" spans="2:14" ht="42.95" customHeight="1" x14ac:dyDescent="0.2"/>
    <row r="2" spans="2:14" ht="18" x14ac:dyDescent="0.2">
      <c r="B2" s="1950" t="s">
        <v>1315</v>
      </c>
      <c r="C2" s="1950"/>
      <c r="D2" s="1950"/>
      <c r="E2" s="1950"/>
      <c r="F2" s="1950"/>
      <c r="G2" s="1950"/>
      <c r="H2" s="1" t="s">
        <v>16</v>
      </c>
    </row>
    <row r="3" spans="2:14" ht="15.75" x14ac:dyDescent="0.25">
      <c r="B3" s="1951" t="s">
        <v>1316</v>
      </c>
      <c r="C3" s="1951"/>
      <c r="D3" s="1951"/>
      <c r="E3" s="1951"/>
      <c r="F3" s="1951"/>
      <c r="G3" s="1951"/>
    </row>
    <row r="4" spans="2:14" ht="15" x14ac:dyDescent="0.2">
      <c r="B4" s="1952" t="s">
        <v>1317</v>
      </c>
      <c r="C4" s="1952"/>
      <c r="D4" s="1952"/>
      <c r="E4" s="1952"/>
      <c r="F4" s="1952"/>
      <c r="G4" s="1952"/>
    </row>
    <row r="5" spans="2:14" ht="16.5" thickBot="1" x14ac:dyDescent="0.25">
      <c r="B5" s="1949" t="s">
        <v>1181</v>
      </c>
      <c r="C5" s="1953"/>
      <c r="D5" s="1953"/>
      <c r="E5" s="1953"/>
      <c r="F5" s="1953"/>
      <c r="G5" s="1953"/>
    </row>
    <row r="6" spans="2:14" ht="15.75" x14ac:dyDescent="0.25">
      <c r="B6" s="857"/>
      <c r="C6" s="858"/>
      <c r="D6" s="858"/>
      <c r="E6" s="858"/>
      <c r="F6" s="858"/>
      <c r="G6" s="858"/>
    </row>
    <row r="7" spans="2:14" ht="39.75" customHeight="1" x14ac:dyDescent="0.25">
      <c r="B7" s="208" t="s">
        <v>1318</v>
      </c>
      <c r="C7" s="859" t="s">
        <v>262</v>
      </c>
      <c r="D7" s="859" t="s">
        <v>263</v>
      </c>
      <c r="E7" s="859" t="s">
        <v>1183</v>
      </c>
      <c r="F7" s="859" t="s">
        <v>265</v>
      </c>
      <c r="G7" s="860" t="s">
        <v>1184</v>
      </c>
      <c r="I7"/>
      <c r="J7"/>
      <c r="K7"/>
      <c r="L7"/>
      <c r="M7"/>
      <c r="N7"/>
    </row>
    <row r="8" spans="2:14" ht="18" customHeight="1" x14ac:dyDescent="0.25">
      <c r="B8" s="861" t="s">
        <v>1247</v>
      </c>
      <c r="C8" s="862">
        <v>6473.5590000000002</v>
      </c>
      <c r="D8" s="862">
        <v>3971</v>
      </c>
      <c r="E8" s="862">
        <v>2884.6849999999999</v>
      </c>
      <c r="F8" s="862">
        <v>433.202</v>
      </c>
      <c r="G8" s="863">
        <v>13762.446</v>
      </c>
      <c r="I8"/>
      <c r="J8"/>
      <c r="K8"/>
      <c r="L8"/>
      <c r="M8"/>
      <c r="N8"/>
    </row>
    <row r="9" spans="2:14" ht="18" customHeight="1" x14ac:dyDescent="0.25">
      <c r="B9" s="861" t="s">
        <v>218</v>
      </c>
      <c r="C9" s="862">
        <v>8492.4449999999997</v>
      </c>
      <c r="D9" s="862">
        <v>10255</v>
      </c>
      <c r="E9" s="862">
        <v>8519.8809999999994</v>
      </c>
      <c r="F9" s="862">
        <v>1006.658</v>
      </c>
      <c r="G9" s="863">
        <v>28273.984</v>
      </c>
      <c r="I9"/>
      <c r="J9"/>
      <c r="K9"/>
      <c r="L9"/>
      <c r="M9"/>
      <c r="N9"/>
    </row>
    <row r="10" spans="2:14" ht="18" customHeight="1" x14ac:dyDescent="0.25">
      <c r="B10" s="861" t="s">
        <v>219</v>
      </c>
      <c r="C10" s="862">
        <v>27126.884999999998</v>
      </c>
      <c r="D10" s="862">
        <v>34831</v>
      </c>
      <c r="E10" s="862">
        <v>3930.116</v>
      </c>
      <c r="F10" s="862">
        <v>3051.4290000000001</v>
      </c>
      <c r="G10" s="863">
        <v>68939.429999999993</v>
      </c>
      <c r="I10"/>
      <c r="J10"/>
      <c r="K10"/>
      <c r="L10"/>
      <c r="M10"/>
      <c r="N10"/>
    </row>
    <row r="11" spans="2:14" ht="18" customHeight="1" x14ac:dyDescent="0.25">
      <c r="B11" s="861" t="s">
        <v>220</v>
      </c>
      <c r="C11" s="862">
        <v>9830.6890000000003</v>
      </c>
      <c r="D11" s="862">
        <v>5470</v>
      </c>
      <c r="E11" s="862">
        <v>2714.7840000000001</v>
      </c>
      <c r="F11" s="862">
        <v>1041.1610000000001</v>
      </c>
      <c r="G11" s="863">
        <v>19056.634000000002</v>
      </c>
      <c r="I11"/>
      <c r="J11"/>
      <c r="K11"/>
      <c r="L11"/>
      <c r="M11"/>
      <c r="N11"/>
    </row>
    <row r="12" spans="2:14" ht="18" customHeight="1" x14ac:dyDescent="0.25">
      <c r="B12" s="861" t="s">
        <v>221</v>
      </c>
      <c r="C12" s="862">
        <v>18311.832999999999</v>
      </c>
      <c r="D12" s="862">
        <v>18904</v>
      </c>
      <c r="E12" s="862">
        <v>7352.652</v>
      </c>
      <c r="F12" s="862">
        <v>5146.116</v>
      </c>
      <c r="G12" s="863">
        <v>49714.601000000002</v>
      </c>
      <c r="I12"/>
      <c r="J12"/>
      <c r="K12"/>
      <c r="L12"/>
      <c r="M12"/>
      <c r="N12"/>
    </row>
    <row r="13" spans="2:14" ht="18" customHeight="1" x14ac:dyDescent="0.25">
      <c r="B13" s="861" t="s">
        <v>222</v>
      </c>
      <c r="C13" s="862">
        <v>42256.506999999998</v>
      </c>
      <c r="D13" s="862">
        <v>35511</v>
      </c>
      <c r="E13" s="862">
        <v>22094.366000000002</v>
      </c>
      <c r="F13" s="862">
        <v>37774.222000000002</v>
      </c>
      <c r="G13" s="863">
        <v>137636.095</v>
      </c>
      <c r="I13"/>
      <c r="J13"/>
      <c r="K13"/>
      <c r="L13"/>
      <c r="M13"/>
      <c r="N13"/>
    </row>
    <row r="14" spans="2:14" ht="18" customHeight="1" x14ac:dyDescent="0.25">
      <c r="B14" s="861" t="s">
        <v>1218</v>
      </c>
      <c r="C14" s="862">
        <v>26132.794000000002</v>
      </c>
      <c r="D14" s="862">
        <v>12393</v>
      </c>
      <c r="E14" s="862">
        <v>19301.756000000001</v>
      </c>
      <c r="F14" s="862">
        <v>11117.647999999999</v>
      </c>
      <c r="G14" s="863">
        <v>68945.198000000004</v>
      </c>
      <c r="I14"/>
      <c r="J14"/>
      <c r="K14"/>
      <c r="L14"/>
      <c r="M14"/>
      <c r="N14"/>
    </row>
    <row r="15" spans="2:14" ht="18" customHeight="1" x14ac:dyDescent="0.25">
      <c r="B15" s="861" t="s">
        <v>224</v>
      </c>
      <c r="C15" s="862">
        <v>16285.69</v>
      </c>
      <c r="D15" s="862">
        <v>21441</v>
      </c>
      <c r="E15" s="862">
        <v>9223.8250000000007</v>
      </c>
      <c r="F15" s="862">
        <v>6029.5680000000002</v>
      </c>
      <c r="G15" s="863">
        <v>52980.082999999999</v>
      </c>
      <c r="I15"/>
      <c r="J15"/>
      <c r="K15"/>
      <c r="L15"/>
      <c r="M15"/>
      <c r="N15"/>
    </row>
    <row r="16" spans="2:14" ht="18" customHeight="1" x14ac:dyDescent="0.25">
      <c r="B16" s="683" t="s">
        <v>231</v>
      </c>
      <c r="C16" s="862">
        <v>0</v>
      </c>
      <c r="D16" s="862">
        <v>5775</v>
      </c>
      <c r="E16" s="862">
        <v>3266.8130000000001</v>
      </c>
      <c r="F16" s="862">
        <v>0</v>
      </c>
      <c r="G16" s="863">
        <v>9041.8130000000001</v>
      </c>
      <c r="I16"/>
      <c r="J16"/>
      <c r="K16"/>
      <c r="L16"/>
      <c r="M16"/>
      <c r="N16"/>
    </row>
    <row r="17" spans="2:14" ht="18" customHeight="1" x14ac:dyDescent="0.25">
      <c r="B17" s="861" t="s">
        <v>225</v>
      </c>
      <c r="C17" s="862">
        <v>31333.482</v>
      </c>
      <c r="D17" s="862">
        <v>40474</v>
      </c>
      <c r="E17" s="862">
        <v>15558.965</v>
      </c>
      <c r="F17" s="862">
        <v>21143.806</v>
      </c>
      <c r="G17" s="863">
        <v>108510.253</v>
      </c>
      <c r="I17"/>
      <c r="J17"/>
      <c r="K17"/>
      <c r="L17"/>
      <c r="M17"/>
      <c r="N17"/>
    </row>
    <row r="18" spans="2:14" ht="18" customHeight="1" x14ac:dyDescent="0.25">
      <c r="B18" s="861" t="s">
        <v>226</v>
      </c>
      <c r="C18" s="862">
        <v>13073.808000000001</v>
      </c>
      <c r="D18" s="862">
        <v>23648</v>
      </c>
      <c r="E18" s="862">
        <v>8897.3070000000007</v>
      </c>
      <c r="F18" s="862">
        <v>9963.6530000000002</v>
      </c>
      <c r="G18" s="863">
        <v>55582.768000000004</v>
      </c>
      <c r="I18"/>
      <c r="J18"/>
      <c r="K18"/>
      <c r="L18"/>
      <c r="M18"/>
      <c r="N18"/>
    </row>
    <row r="19" spans="2:14" ht="18" customHeight="1" x14ac:dyDescent="0.25">
      <c r="B19" s="861" t="s">
        <v>1248</v>
      </c>
      <c r="C19" s="862">
        <v>10980.912</v>
      </c>
      <c r="D19" s="862">
        <v>8663</v>
      </c>
      <c r="E19" s="862">
        <v>7112.89</v>
      </c>
      <c r="F19" s="862">
        <v>3225.0680000000002</v>
      </c>
      <c r="G19" s="863">
        <v>29981.87</v>
      </c>
      <c r="I19"/>
      <c r="J19"/>
      <c r="K19"/>
      <c r="L19"/>
      <c r="M19"/>
      <c r="N19"/>
    </row>
    <row r="20" spans="2:14" ht="18" customHeight="1" x14ac:dyDescent="0.25">
      <c r="B20" s="861" t="s">
        <v>1249</v>
      </c>
      <c r="C20" s="862">
        <v>18686.732</v>
      </c>
      <c r="D20" s="862">
        <v>33844</v>
      </c>
      <c r="E20" s="862">
        <v>12480.73</v>
      </c>
      <c r="F20" s="862">
        <v>8072.49</v>
      </c>
      <c r="G20" s="863">
        <v>73083.952000000005</v>
      </c>
      <c r="I20"/>
      <c r="J20"/>
      <c r="K20"/>
      <c r="L20"/>
      <c r="M20"/>
      <c r="N20"/>
    </row>
    <row r="21" spans="2:14" ht="18" customHeight="1" x14ac:dyDescent="0.25">
      <c r="B21" s="861" t="s">
        <v>1219</v>
      </c>
      <c r="C21" s="862">
        <v>3355.364</v>
      </c>
      <c r="D21" s="862">
        <v>3263</v>
      </c>
      <c r="E21" s="862">
        <v>982.13499999999999</v>
      </c>
      <c r="F21" s="862">
        <v>201.17099999999999</v>
      </c>
      <c r="G21" s="863">
        <v>7801.67</v>
      </c>
      <c r="I21"/>
      <c r="J21"/>
      <c r="K21"/>
      <c r="L21"/>
      <c r="M21"/>
      <c r="N21"/>
    </row>
    <row r="22" spans="2:14" ht="18" customHeight="1" x14ac:dyDescent="0.25">
      <c r="B22" s="861" t="s">
        <v>230</v>
      </c>
      <c r="C22" s="862">
        <v>7038.1940000000004</v>
      </c>
      <c r="D22" s="862">
        <v>12466</v>
      </c>
      <c r="E22" s="862">
        <v>420.71800000000002</v>
      </c>
      <c r="F22" s="862">
        <v>160.714</v>
      </c>
      <c r="G22" s="863">
        <v>20085.626</v>
      </c>
      <c r="I22"/>
      <c r="J22"/>
      <c r="K22"/>
      <c r="L22"/>
      <c r="M22"/>
      <c r="N22"/>
    </row>
    <row r="23" spans="2:14" ht="18" customHeight="1" x14ac:dyDescent="0.25">
      <c r="B23" s="861" t="s">
        <v>232</v>
      </c>
      <c r="C23" s="862">
        <v>171714.05300000001</v>
      </c>
      <c r="D23" s="862">
        <v>209343</v>
      </c>
      <c r="E23" s="862">
        <v>751003.67299999995</v>
      </c>
      <c r="F23" s="862">
        <v>64054.142</v>
      </c>
      <c r="G23" s="863">
        <v>1196114.868</v>
      </c>
      <c r="I23"/>
      <c r="J23"/>
      <c r="K23"/>
      <c r="L23"/>
      <c r="M23"/>
      <c r="N23"/>
    </row>
    <row r="24" spans="2:14" ht="15.75" x14ac:dyDescent="0.25">
      <c r="B24" s="770" t="s">
        <v>1215</v>
      </c>
      <c r="C24" s="862">
        <v>470554.36900000001</v>
      </c>
      <c r="D24" s="862">
        <v>227881</v>
      </c>
      <c r="E24" s="862"/>
      <c r="F24" s="862">
        <v>276519.11099999998</v>
      </c>
      <c r="G24" s="863">
        <v>974954.48</v>
      </c>
      <c r="I24"/>
      <c r="J24"/>
      <c r="K24"/>
      <c r="L24"/>
      <c r="M24"/>
      <c r="N24"/>
    </row>
    <row r="25" spans="2:14" ht="15.75" x14ac:dyDescent="0.25">
      <c r="B25" s="864" t="s">
        <v>1207</v>
      </c>
      <c r="C25" s="865">
        <v>881647.31599999999</v>
      </c>
      <c r="D25" s="865">
        <v>708134.32200000004</v>
      </c>
      <c r="E25" s="865">
        <v>875745.29599999997</v>
      </c>
      <c r="F25" s="865">
        <v>448940.15899999999</v>
      </c>
      <c r="G25" s="863">
        <v>2914467.0929999999</v>
      </c>
      <c r="I25"/>
      <c r="J25"/>
      <c r="K25"/>
      <c r="L25"/>
      <c r="M25"/>
      <c r="N25"/>
    </row>
    <row r="26" spans="2:14" ht="15" x14ac:dyDescent="0.25">
      <c r="B26" s="34"/>
      <c r="C26" s="34"/>
      <c r="D26" s="34"/>
      <c r="E26" s="34"/>
      <c r="F26" s="34"/>
      <c r="G26" s="34"/>
      <c r="H26" s="1" t="s">
        <v>16</v>
      </c>
      <c r="I26"/>
      <c r="J26"/>
      <c r="K26"/>
      <c r="L26"/>
      <c r="M26"/>
      <c r="N26"/>
    </row>
    <row r="27" spans="2:14" ht="18" x14ac:dyDescent="0.25">
      <c r="B27" s="1954" t="s">
        <v>1319</v>
      </c>
      <c r="C27" s="1954"/>
      <c r="D27" s="1954"/>
      <c r="E27" s="1954"/>
      <c r="F27" s="1954"/>
      <c r="G27" s="1954"/>
      <c r="I27"/>
      <c r="J27"/>
      <c r="K27"/>
      <c r="L27"/>
      <c r="M27"/>
      <c r="N27"/>
    </row>
    <row r="28" spans="2:14" ht="15.75" x14ac:dyDescent="0.25">
      <c r="B28" s="1951" t="s">
        <v>1320</v>
      </c>
      <c r="C28" s="1951"/>
      <c r="D28" s="1951"/>
      <c r="E28" s="1951"/>
      <c r="F28" s="1951"/>
      <c r="G28" s="1951"/>
      <c r="I28"/>
      <c r="J28"/>
      <c r="K28"/>
      <c r="L28"/>
      <c r="M28"/>
      <c r="N28"/>
    </row>
    <row r="29" spans="2:14" ht="16.5" thickBot="1" x14ac:dyDescent="0.3">
      <c r="B29" s="1949" t="s">
        <v>1181</v>
      </c>
      <c r="C29" s="1949"/>
      <c r="D29" s="1949"/>
      <c r="E29" s="1949"/>
      <c r="F29" s="1949"/>
      <c r="G29" s="1949"/>
      <c r="I29"/>
      <c r="J29"/>
      <c r="K29"/>
      <c r="L29"/>
      <c r="M29"/>
      <c r="N29"/>
    </row>
    <row r="30" spans="2:14" ht="18" customHeight="1" x14ac:dyDescent="0.25">
      <c r="B30" s="92"/>
      <c r="C30" s="866"/>
      <c r="D30" s="866"/>
      <c r="E30" s="866"/>
      <c r="F30" s="866"/>
      <c r="G30" s="866"/>
      <c r="I30"/>
      <c r="J30"/>
      <c r="K30"/>
      <c r="L30"/>
      <c r="M30"/>
      <c r="N30"/>
    </row>
    <row r="31" spans="2:14" ht="37.5" customHeight="1" x14ac:dyDescent="0.25">
      <c r="B31" s="208" t="s">
        <v>1318</v>
      </c>
      <c r="C31" s="859" t="s">
        <v>262</v>
      </c>
      <c r="D31" s="859" t="s">
        <v>263</v>
      </c>
      <c r="E31" s="859" t="s">
        <v>1183</v>
      </c>
      <c r="F31" s="859" t="s">
        <v>265</v>
      </c>
      <c r="G31" s="860" t="s">
        <v>1184</v>
      </c>
      <c r="I31"/>
      <c r="J31"/>
      <c r="K31"/>
      <c r="L31"/>
      <c r="M31"/>
      <c r="N31"/>
    </row>
    <row r="32" spans="2:14" ht="18" customHeight="1" x14ac:dyDescent="0.25">
      <c r="B32" s="861" t="s">
        <v>1247</v>
      </c>
      <c r="C32" s="862">
        <v>222</v>
      </c>
      <c r="D32" s="862">
        <v>77</v>
      </c>
      <c r="E32" s="862">
        <v>307</v>
      </c>
      <c r="F32" s="862">
        <v>11</v>
      </c>
      <c r="G32" s="863">
        <v>617</v>
      </c>
      <c r="I32"/>
      <c r="J32"/>
      <c r="K32"/>
      <c r="L32"/>
      <c r="M32"/>
      <c r="N32"/>
    </row>
    <row r="33" spans="2:14" ht="18" customHeight="1" x14ac:dyDescent="0.25">
      <c r="B33" s="861" t="s">
        <v>218</v>
      </c>
      <c r="C33" s="862">
        <v>296</v>
      </c>
      <c r="D33" s="862">
        <v>192</v>
      </c>
      <c r="E33" s="862">
        <v>410</v>
      </c>
      <c r="F33" s="862">
        <v>16</v>
      </c>
      <c r="G33" s="863">
        <v>914</v>
      </c>
      <c r="I33"/>
      <c r="J33"/>
      <c r="K33"/>
      <c r="L33"/>
      <c r="M33"/>
      <c r="N33"/>
    </row>
    <row r="34" spans="2:14" ht="18" customHeight="1" x14ac:dyDescent="0.25">
      <c r="B34" s="861" t="s">
        <v>219</v>
      </c>
      <c r="C34" s="862">
        <v>712</v>
      </c>
      <c r="D34" s="862">
        <v>503</v>
      </c>
      <c r="E34" s="862">
        <v>481</v>
      </c>
      <c r="F34" s="862">
        <v>47</v>
      </c>
      <c r="G34" s="863">
        <v>1743</v>
      </c>
      <c r="I34"/>
      <c r="J34"/>
      <c r="K34"/>
      <c r="L34"/>
      <c r="M34"/>
      <c r="N34"/>
    </row>
    <row r="35" spans="2:14" ht="18" customHeight="1" x14ac:dyDescent="0.25">
      <c r="B35" s="861" t="s">
        <v>220</v>
      </c>
      <c r="C35" s="862">
        <v>226</v>
      </c>
      <c r="D35" s="862">
        <v>92</v>
      </c>
      <c r="E35" s="862">
        <v>430</v>
      </c>
      <c r="F35" s="862">
        <v>20</v>
      </c>
      <c r="G35" s="863">
        <v>768</v>
      </c>
      <c r="I35"/>
      <c r="J35"/>
      <c r="K35"/>
      <c r="L35"/>
      <c r="M35"/>
      <c r="N35"/>
    </row>
    <row r="36" spans="2:14" ht="18" customHeight="1" x14ac:dyDescent="0.25">
      <c r="B36" s="861" t="s">
        <v>221</v>
      </c>
      <c r="C36" s="862">
        <v>490</v>
      </c>
      <c r="D36" s="862">
        <v>393</v>
      </c>
      <c r="E36" s="862">
        <v>989</v>
      </c>
      <c r="F36" s="862">
        <v>123</v>
      </c>
      <c r="G36" s="863">
        <v>1995</v>
      </c>
      <c r="I36"/>
      <c r="J36"/>
      <c r="K36"/>
      <c r="L36"/>
      <c r="M36"/>
      <c r="N36"/>
    </row>
    <row r="37" spans="2:14" ht="18" customHeight="1" x14ac:dyDescent="0.25">
      <c r="B37" s="861" t="s">
        <v>222</v>
      </c>
      <c r="C37" s="862">
        <v>1342</v>
      </c>
      <c r="D37" s="862">
        <v>764</v>
      </c>
      <c r="E37" s="862">
        <v>2146</v>
      </c>
      <c r="F37" s="862">
        <v>910</v>
      </c>
      <c r="G37" s="863">
        <v>5162</v>
      </c>
      <c r="I37"/>
      <c r="J37"/>
      <c r="K37"/>
      <c r="L37"/>
      <c r="M37"/>
      <c r="N37"/>
    </row>
    <row r="38" spans="2:14" ht="18" customHeight="1" x14ac:dyDescent="0.25">
      <c r="B38" s="861" t="s">
        <v>1218</v>
      </c>
      <c r="C38" s="862">
        <v>715</v>
      </c>
      <c r="D38" s="862">
        <v>274</v>
      </c>
      <c r="E38" s="862">
        <v>878</v>
      </c>
      <c r="F38" s="862">
        <v>290</v>
      </c>
      <c r="G38" s="863">
        <v>2157</v>
      </c>
      <c r="I38"/>
      <c r="J38"/>
      <c r="K38"/>
      <c r="L38"/>
      <c r="M38"/>
      <c r="N38"/>
    </row>
    <row r="39" spans="2:14" ht="18" customHeight="1" x14ac:dyDescent="0.25">
      <c r="B39" s="861" t="s">
        <v>224</v>
      </c>
      <c r="C39" s="862">
        <v>644</v>
      </c>
      <c r="D39" s="862">
        <v>524</v>
      </c>
      <c r="E39" s="862">
        <v>1292</v>
      </c>
      <c r="F39" s="862">
        <v>182</v>
      </c>
      <c r="G39" s="863">
        <v>2642</v>
      </c>
      <c r="I39"/>
      <c r="J39"/>
      <c r="K39"/>
      <c r="L39"/>
      <c r="M39"/>
      <c r="N39"/>
    </row>
    <row r="40" spans="2:14" ht="18" customHeight="1" x14ac:dyDescent="0.25">
      <c r="B40" s="683" t="s">
        <v>231</v>
      </c>
      <c r="C40" s="862">
        <v>0</v>
      </c>
      <c r="D40" s="862">
        <v>134</v>
      </c>
      <c r="E40" s="862">
        <v>559</v>
      </c>
      <c r="F40" s="862">
        <v>0</v>
      </c>
      <c r="G40" s="863">
        <v>693</v>
      </c>
      <c r="I40"/>
      <c r="J40"/>
      <c r="K40"/>
      <c r="L40"/>
      <c r="M40"/>
      <c r="N40"/>
    </row>
    <row r="41" spans="2:14" ht="18" customHeight="1" x14ac:dyDescent="0.25">
      <c r="B41" s="861" t="s">
        <v>225</v>
      </c>
      <c r="C41" s="862">
        <v>1113</v>
      </c>
      <c r="D41" s="862">
        <v>891</v>
      </c>
      <c r="E41" s="862">
        <v>1881</v>
      </c>
      <c r="F41" s="862">
        <v>555</v>
      </c>
      <c r="G41" s="863">
        <v>4440</v>
      </c>
      <c r="I41"/>
      <c r="J41"/>
      <c r="K41"/>
      <c r="L41"/>
      <c r="M41"/>
      <c r="N41"/>
    </row>
    <row r="42" spans="2:14" ht="18" customHeight="1" x14ac:dyDescent="0.25">
      <c r="B42" s="861" t="s">
        <v>226</v>
      </c>
      <c r="C42" s="862">
        <v>414</v>
      </c>
      <c r="D42" s="862">
        <v>537</v>
      </c>
      <c r="E42" s="862">
        <v>1262</v>
      </c>
      <c r="F42" s="862">
        <v>329</v>
      </c>
      <c r="G42" s="863">
        <v>2542</v>
      </c>
      <c r="I42"/>
      <c r="J42"/>
      <c r="K42"/>
      <c r="L42"/>
      <c r="M42"/>
      <c r="N42"/>
    </row>
    <row r="43" spans="2:14" ht="18" customHeight="1" x14ac:dyDescent="0.25">
      <c r="B43" s="861" t="s">
        <v>1248</v>
      </c>
      <c r="C43" s="862">
        <v>308</v>
      </c>
      <c r="D43" s="862">
        <v>200</v>
      </c>
      <c r="E43" s="862">
        <v>574</v>
      </c>
      <c r="F43" s="862">
        <v>106</v>
      </c>
      <c r="G43" s="863">
        <v>1188</v>
      </c>
      <c r="I43"/>
      <c r="J43"/>
      <c r="K43"/>
      <c r="L43"/>
      <c r="M43"/>
      <c r="N43"/>
    </row>
    <row r="44" spans="2:14" ht="18" customHeight="1" x14ac:dyDescent="0.25">
      <c r="B44" s="861" t="s">
        <v>1249</v>
      </c>
      <c r="C44" s="862">
        <v>585</v>
      </c>
      <c r="D44" s="862">
        <v>673</v>
      </c>
      <c r="E44" s="862">
        <v>1379</v>
      </c>
      <c r="F44" s="862">
        <v>245</v>
      </c>
      <c r="G44" s="863">
        <v>2882</v>
      </c>
      <c r="I44"/>
      <c r="J44"/>
      <c r="K44"/>
      <c r="L44"/>
      <c r="M44"/>
      <c r="N44"/>
    </row>
    <row r="45" spans="2:14" ht="18" customHeight="1" x14ac:dyDescent="0.25">
      <c r="B45" s="861" t="s">
        <v>1219</v>
      </c>
      <c r="C45" s="862">
        <v>76</v>
      </c>
      <c r="D45" s="862">
        <v>46</v>
      </c>
      <c r="E45" s="862">
        <v>143</v>
      </c>
      <c r="F45" s="862">
        <v>2</v>
      </c>
      <c r="G45" s="863">
        <v>267</v>
      </c>
      <c r="I45"/>
      <c r="J45"/>
      <c r="K45"/>
      <c r="L45"/>
      <c r="M45"/>
      <c r="N45"/>
    </row>
    <row r="46" spans="2:14" ht="15.75" x14ac:dyDescent="0.25">
      <c r="B46" s="861" t="s">
        <v>230</v>
      </c>
      <c r="C46" s="862">
        <v>247</v>
      </c>
      <c r="D46" s="862">
        <v>237</v>
      </c>
      <c r="E46" s="862">
        <v>59</v>
      </c>
      <c r="F46" s="862">
        <v>5</v>
      </c>
      <c r="G46" s="863">
        <v>548</v>
      </c>
      <c r="I46"/>
      <c r="J46"/>
      <c r="K46"/>
      <c r="L46"/>
      <c r="M46"/>
      <c r="N46"/>
    </row>
    <row r="47" spans="2:14" ht="15.75" x14ac:dyDescent="0.25">
      <c r="B47" s="861" t="s">
        <v>232</v>
      </c>
      <c r="C47" s="862">
        <v>7236</v>
      </c>
      <c r="D47" s="862">
        <v>3253</v>
      </c>
      <c r="E47" s="862">
        <v>20962</v>
      </c>
      <c r="F47" s="862">
        <v>1518</v>
      </c>
      <c r="G47" s="863">
        <v>32969</v>
      </c>
      <c r="I47"/>
      <c r="J47"/>
      <c r="K47"/>
      <c r="L47"/>
      <c r="M47"/>
      <c r="N47"/>
    </row>
    <row r="48" spans="2:14" ht="15.75" x14ac:dyDescent="0.25">
      <c r="B48" s="770" t="s">
        <v>1215</v>
      </c>
      <c r="C48" s="862">
        <v>15116</v>
      </c>
      <c r="D48" s="862">
        <v>4782</v>
      </c>
      <c r="E48" s="862"/>
      <c r="F48" s="862">
        <v>8834</v>
      </c>
      <c r="G48" s="863">
        <v>28732</v>
      </c>
      <c r="I48"/>
      <c r="J48"/>
      <c r="K48"/>
      <c r="L48"/>
      <c r="M48"/>
      <c r="N48"/>
    </row>
    <row r="49" spans="2:14" ht="15.75" x14ac:dyDescent="0.25">
      <c r="B49" s="867" t="s">
        <v>1207</v>
      </c>
      <c r="C49" s="865">
        <v>29742</v>
      </c>
      <c r="D49" s="865">
        <v>13572</v>
      </c>
      <c r="E49" s="865">
        <v>33752</v>
      </c>
      <c r="F49" s="865">
        <v>13193</v>
      </c>
      <c r="G49" s="863">
        <v>90259</v>
      </c>
      <c r="I49"/>
      <c r="J49"/>
      <c r="K49"/>
      <c r="L49"/>
      <c r="M49"/>
      <c r="N49"/>
    </row>
    <row r="50" spans="2:14" ht="15" x14ac:dyDescent="0.25">
      <c r="B50" s="687" t="s">
        <v>1321</v>
      </c>
      <c r="C50" s="868"/>
      <c r="D50" s="868"/>
      <c r="E50" s="868"/>
      <c r="F50" s="868"/>
      <c r="G50" s="34"/>
      <c r="I50"/>
      <c r="J50"/>
      <c r="K50"/>
      <c r="L50"/>
      <c r="M50"/>
      <c r="N50"/>
    </row>
    <row r="51" spans="2:14" ht="15" x14ac:dyDescent="0.25">
      <c r="B51" s="34"/>
      <c r="C51" s="34"/>
      <c r="D51" s="34"/>
      <c r="E51" s="34"/>
      <c r="F51" s="34"/>
      <c r="G51" s="34"/>
      <c r="I51"/>
      <c r="J51"/>
      <c r="K51"/>
      <c r="L51"/>
      <c r="M51"/>
      <c r="N51"/>
    </row>
    <row r="52" spans="2:14" ht="15" x14ac:dyDescent="0.25">
      <c r="B52" s="34"/>
      <c r="C52" s="34"/>
      <c r="D52" s="34"/>
      <c r="E52" s="34"/>
      <c r="F52" s="34"/>
      <c r="G52" s="34"/>
      <c r="I52"/>
      <c r="J52"/>
      <c r="K52"/>
      <c r="L52"/>
      <c r="M52"/>
      <c r="N52"/>
    </row>
    <row r="53" spans="2:14" x14ac:dyDescent="0.2">
      <c r="B53" s="34"/>
      <c r="C53" s="34"/>
      <c r="D53" s="34"/>
      <c r="E53" s="34"/>
      <c r="F53" s="34"/>
      <c r="G53" s="34"/>
    </row>
    <row r="54" spans="2:14" x14ac:dyDescent="0.2">
      <c r="B54" s="34"/>
      <c r="C54" s="34"/>
      <c r="D54" s="34"/>
      <c r="E54" s="34"/>
      <c r="F54" s="34"/>
      <c r="G54" s="34"/>
    </row>
    <row r="55" spans="2:14" x14ac:dyDescent="0.2">
      <c r="B55" s="34"/>
      <c r="C55" s="34"/>
      <c r="D55" s="34"/>
      <c r="E55" s="34"/>
      <c r="F55" s="34"/>
      <c r="G55" s="34"/>
    </row>
    <row r="56" spans="2:14" x14ac:dyDescent="0.2">
      <c r="B56" s="34"/>
      <c r="C56" s="34"/>
      <c r="D56" s="34"/>
      <c r="E56" s="34"/>
      <c r="F56" s="34"/>
      <c r="G56" s="34"/>
    </row>
    <row r="57" spans="2:14" x14ac:dyDescent="0.2">
      <c r="B57" s="34"/>
      <c r="C57" s="34"/>
      <c r="D57" s="34"/>
      <c r="E57" s="34"/>
      <c r="F57" s="34"/>
      <c r="G57" s="34"/>
    </row>
    <row r="58" spans="2:14" x14ac:dyDescent="0.2">
      <c r="B58" s="34"/>
      <c r="C58" s="34"/>
      <c r="D58" s="34"/>
      <c r="E58" s="34"/>
      <c r="F58" s="34"/>
      <c r="G58" s="34"/>
    </row>
    <row r="59" spans="2:14" x14ac:dyDescent="0.2">
      <c r="B59" s="34"/>
      <c r="C59" s="34"/>
      <c r="D59" s="34"/>
      <c r="E59" s="34"/>
      <c r="F59" s="34"/>
      <c r="G59" s="34"/>
    </row>
    <row r="60" spans="2:14" x14ac:dyDescent="0.2">
      <c r="B60" s="34"/>
      <c r="C60" s="34"/>
      <c r="D60" s="34"/>
      <c r="E60" s="34"/>
      <c r="F60" s="34"/>
      <c r="G60" s="34"/>
    </row>
    <row r="61" spans="2:14" x14ac:dyDescent="0.2">
      <c r="B61" s="34"/>
      <c r="C61" s="34"/>
      <c r="D61" s="34"/>
      <c r="E61" s="34"/>
      <c r="F61" s="34"/>
      <c r="G61" s="34"/>
    </row>
    <row r="62" spans="2:14" x14ac:dyDescent="0.2">
      <c r="B62" s="34"/>
      <c r="C62" s="34"/>
      <c r="D62" s="34"/>
      <c r="E62" s="34"/>
      <c r="F62" s="34"/>
      <c r="G62" s="34"/>
    </row>
    <row r="63" spans="2:14" x14ac:dyDescent="0.2">
      <c r="B63" s="34"/>
      <c r="C63" s="34"/>
      <c r="D63" s="34"/>
      <c r="E63" s="34"/>
      <c r="F63" s="34"/>
      <c r="G63" s="34"/>
    </row>
    <row r="64" spans="2:14" x14ac:dyDescent="0.2">
      <c r="B64" s="34"/>
      <c r="C64" s="34"/>
      <c r="D64" s="34"/>
      <c r="E64" s="34"/>
      <c r="F64" s="34"/>
      <c r="G64" s="34"/>
    </row>
    <row r="65" spans="2:7" x14ac:dyDescent="0.2">
      <c r="B65" s="34"/>
      <c r="C65" s="34"/>
      <c r="D65" s="34"/>
      <c r="E65" s="34"/>
      <c r="F65" s="34"/>
      <c r="G65" s="34"/>
    </row>
    <row r="66" spans="2:7" x14ac:dyDescent="0.2">
      <c r="B66" s="34"/>
      <c r="C66" s="34"/>
      <c r="D66" s="34"/>
      <c r="E66" s="34"/>
      <c r="F66" s="34"/>
      <c r="G66" s="34"/>
    </row>
    <row r="67" spans="2:7" x14ac:dyDescent="0.2">
      <c r="B67" s="34"/>
      <c r="C67" s="34"/>
      <c r="D67" s="34"/>
      <c r="E67" s="34"/>
      <c r="F67" s="34"/>
      <c r="G67" s="34"/>
    </row>
    <row r="68" spans="2:7" x14ac:dyDescent="0.2">
      <c r="B68" s="34"/>
      <c r="C68" s="34"/>
      <c r="D68" s="34"/>
      <c r="E68" s="34"/>
      <c r="F68" s="34"/>
      <c r="G68" s="34"/>
    </row>
    <row r="69" spans="2:7" x14ac:dyDescent="0.2">
      <c r="B69" s="34"/>
      <c r="C69" s="34"/>
      <c r="D69" s="34"/>
      <c r="E69" s="34"/>
      <c r="F69" s="34"/>
      <c r="G69" s="34"/>
    </row>
    <row r="70" spans="2:7" x14ac:dyDescent="0.2">
      <c r="B70" s="34"/>
      <c r="C70" s="34"/>
      <c r="D70" s="34"/>
      <c r="E70" s="34"/>
      <c r="F70" s="34"/>
      <c r="G70" s="34"/>
    </row>
    <row r="71" spans="2:7" x14ac:dyDescent="0.2">
      <c r="B71" s="34"/>
      <c r="C71" s="34"/>
      <c r="D71" s="34"/>
      <c r="E71" s="34"/>
      <c r="F71" s="34"/>
      <c r="G71" s="34"/>
    </row>
    <row r="72" spans="2:7" x14ac:dyDescent="0.2">
      <c r="B72" s="34"/>
      <c r="C72" s="34"/>
      <c r="D72" s="34"/>
      <c r="E72" s="34"/>
      <c r="F72" s="34"/>
      <c r="G72" s="34"/>
    </row>
    <row r="73" spans="2:7" x14ac:dyDescent="0.2">
      <c r="B73" s="34"/>
      <c r="C73" s="34"/>
      <c r="D73" s="34"/>
      <c r="E73" s="34"/>
      <c r="F73" s="34"/>
      <c r="G73" s="34"/>
    </row>
  </sheetData>
  <mergeCells count="7">
    <mergeCell ref="B29:G29"/>
    <mergeCell ref="B2:G2"/>
    <mergeCell ref="B3:G3"/>
    <mergeCell ref="B4:G4"/>
    <mergeCell ref="B5:G5"/>
    <mergeCell ref="B27:G27"/>
    <mergeCell ref="B28:G28"/>
  </mergeCells>
  <hyperlinks>
    <hyperlink ref="H2" location="'Indice Total'!A76" display="Volver" xr:uid="{00000000-0004-0000-4F00-000000000000}"/>
    <hyperlink ref="H26" location="'Indice Total'!A76" display="Volver" xr:uid="{00000000-0004-0000-4F00-000001000000}"/>
  </hyperlinks>
  <pageMargins left="0.70866141732283472" right="0.70866141732283472" top="0.74803149606299213" bottom="0.74803149606299213" header="0.31496062992125984" footer="0.31496062992125984"/>
  <pageSetup paperSize="14"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theme="0" tint="-0.499984740745262"/>
  </sheetPr>
  <dimension ref="B1:M34"/>
  <sheetViews>
    <sheetView showGridLines="0" zoomScale="90" zoomScaleNormal="90" workbookViewId="0"/>
  </sheetViews>
  <sheetFormatPr baseColWidth="10" defaultColWidth="11.42578125" defaultRowHeight="12.75" x14ac:dyDescent="0.2"/>
  <cols>
    <col min="1" max="1" width="23.7109375" style="770" customWidth="1"/>
    <col min="2" max="2" width="22" style="770" bestFit="1" customWidth="1"/>
    <col min="3" max="3" width="18.85546875" style="770" bestFit="1" customWidth="1"/>
    <col min="4" max="4" width="18.5703125" style="770" bestFit="1" customWidth="1"/>
    <col min="5" max="5" width="16.85546875" style="770" bestFit="1" customWidth="1"/>
    <col min="6" max="6" width="24" style="770" bestFit="1" customWidth="1"/>
    <col min="7" max="7" width="21.140625" style="770" bestFit="1" customWidth="1"/>
    <col min="8" max="8" width="11.42578125" style="770"/>
    <col min="9" max="9" width="18.7109375" style="770" customWidth="1"/>
    <col min="10" max="16384" width="11.42578125" style="770"/>
  </cols>
  <sheetData>
    <row r="1" spans="2:13" ht="42.95" customHeight="1" x14ac:dyDescent="0.2"/>
    <row r="2" spans="2:13" ht="18" x14ac:dyDescent="0.2">
      <c r="B2" s="1954" t="s">
        <v>1322</v>
      </c>
      <c r="C2" s="1954"/>
      <c r="D2" s="1954"/>
      <c r="E2" s="1954"/>
      <c r="F2" s="1954"/>
      <c r="G2" s="1954"/>
      <c r="H2" s="1" t="s">
        <v>16</v>
      </c>
    </row>
    <row r="3" spans="2:13" ht="15.75" x14ac:dyDescent="0.25">
      <c r="B3" s="1951" t="s">
        <v>1323</v>
      </c>
      <c r="C3" s="1951"/>
      <c r="D3" s="1951"/>
      <c r="E3" s="1951"/>
      <c r="F3" s="1951"/>
      <c r="G3" s="1951"/>
    </row>
    <row r="4" spans="2:13" ht="15" x14ac:dyDescent="0.2">
      <c r="B4" s="1952" t="s">
        <v>1317</v>
      </c>
      <c r="C4" s="1952"/>
      <c r="D4" s="1952"/>
      <c r="E4" s="1952"/>
      <c r="F4" s="1952"/>
      <c r="G4" s="1952"/>
    </row>
    <row r="5" spans="2:13" ht="16.5" thickBot="1" x14ac:dyDescent="0.3">
      <c r="B5" s="1949" t="s">
        <v>1181</v>
      </c>
      <c r="C5" s="1953"/>
      <c r="D5" s="1953"/>
      <c r="E5" s="1953"/>
      <c r="F5" s="1953"/>
      <c r="G5" s="1953"/>
      <c r="I5"/>
      <c r="J5"/>
      <c r="K5"/>
      <c r="L5"/>
      <c r="M5"/>
    </row>
    <row r="6" spans="2:13" ht="15" x14ac:dyDescent="0.25">
      <c r="I6"/>
      <c r="J6"/>
      <c r="K6"/>
      <c r="L6"/>
      <c r="M6"/>
    </row>
    <row r="7" spans="2:13" ht="33" customHeight="1" x14ac:dyDescent="0.25">
      <c r="B7" s="208" t="s">
        <v>1262</v>
      </c>
      <c r="C7" s="859" t="s">
        <v>262</v>
      </c>
      <c r="D7" s="859" t="s">
        <v>263</v>
      </c>
      <c r="E7" s="859" t="s">
        <v>1183</v>
      </c>
      <c r="F7" s="859" t="s">
        <v>265</v>
      </c>
      <c r="G7" s="860" t="s">
        <v>1184</v>
      </c>
      <c r="I7"/>
      <c r="J7"/>
      <c r="K7"/>
      <c r="L7"/>
      <c r="M7"/>
    </row>
    <row r="8" spans="2:13" ht="18" customHeight="1" x14ac:dyDescent="0.25">
      <c r="B8" s="861" t="s">
        <v>1324</v>
      </c>
      <c r="C8" s="862">
        <v>39542.599000000002</v>
      </c>
      <c r="D8" s="862">
        <v>9964.9549999999999</v>
      </c>
      <c r="E8" s="862">
        <v>25117.552</v>
      </c>
      <c r="F8" s="862">
        <v>18086.893</v>
      </c>
      <c r="G8" s="869">
        <v>92711.998999999996</v>
      </c>
      <c r="I8"/>
      <c r="J8"/>
      <c r="K8"/>
      <c r="L8"/>
      <c r="M8"/>
    </row>
    <row r="9" spans="2:13" ht="18" customHeight="1" x14ac:dyDescent="0.25">
      <c r="B9" s="870" t="s">
        <v>1325</v>
      </c>
      <c r="C9" s="862">
        <v>186663.076</v>
      </c>
      <c r="D9" s="862">
        <v>97636.184999999998</v>
      </c>
      <c r="E9" s="862">
        <v>113284.01700000001</v>
      </c>
      <c r="F9" s="862">
        <v>97469.733999999997</v>
      </c>
      <c r="G9" s="869">
        <v>495053.01199999999</v>
      </c>
      <c r="I9"/>
      <c r="J9"/>
      <c r="K9"/>
      <c r="L9"/>
      <c r="M9"/>
    </row>
    <row r="10" spans="2:13" ht="18" customHeight="1" x14ac:dyDescent="0.25">
      <c r="B10" s="870" t="s">
        <v>1326</v>
      </c>
      <c r="C10" s="862">
        <v>132881.30499999999</v>
      </c>
      <c r="D10" s="862">
        <v>111683.137</v>
      </c>
      <c r="E10" s="862">
        <v>135663.02600000001</v>
      </c>
      <c r="F10" s="862">
        <v>95921.373999999996</v>
      </c>
      <c r="G10" s="869">
        <v>476148.842</v>
      </c>
      <c r="I10"/>
      <c r="J10"/>
      <c r="K10"/>
      <c r="L10"/>
      <c r="M10"/>
    </row>
    <row r="11" spans="2:13" ht="18" customHeight="1" x14ac:dyDescent="0.25">
      <c r="B11" s="870" t="s">
        <v>1327</v>
      </c>
      <c r="C11" s="862">
        <v>200022.45699999999</v>
      </c>
      <c r="D11" s="862">
        <v>164463.40599999999</v>
      </c>
      <c r="E11" s="862">
        <v>124196.09</v>
      </c>
      <c r="F11" s="862">
        <v>121352.573</v>
      </c>
      <c r="G11" s="869">
        <v>610034.52599999995</v>
      </c>
      <c r="I11"/>
      <c r="J11"/>
      <c r="K11"/>
      <c r="L11"/>
      <c r="M11"/>
    </row>
    <row r="12" spans="2:13" ht="18" customHeight="1" x14ac:dyDescent="0.25">
      <c r="B12" s="870" t="s">
        <v>1328</v>
      </c>
      <c r="C12" s="862">
        <v>288600.81400000001</v>
      </c>
      <c r="D12" s="862">
        <v>273929.20299999998</v>
      </c>
      <c r="E12" s="862">
        <v>188685.639</v>
      </c>
      <c r="F12" s="862">
        <v>109295.476</v>
      </c>
      <c r="G12" s="869">
        <v>860511.13199999998</v>
      </c>
      <c r="I12"/>
      <c r="J12"/>
      <c r="K12"/>
      <c r="L12"/>
      <c r="M12"/>
    </row>
    <row r="13" spans="2:13" ht="18" customHeight="1" x14ac:dyDescent="0.25">
      <c r="B13" s="870" t="s">
        <v>1329</v>
      </c>
      <c r="C13" s="862">
        <v>24840.66</v>
      </c>
      <c r="D13" s="862">
        <v>28626.005000000001</v>
      </c>
      <c r="E13" s="862">
        <v>31588.165000000001</v>
      </c>
      <c r="F13" s="862">
        <v>6814.1090000000004</v>
      </c>
      <c r="G13" s="869">
        <v>91868.938999999998</v>
      </c>
      <c r="I13"/>
      <c r="J13"/>
      <c r="K13"/>
      <c r="L13"/>
      <c r="M13"/>
    </row>
    <row r="14" spans="2:13" ht="18" customHeight="1" x14ac:dyDescent="0.25">
      <c r="B14" s="870" t="s">
        <v>1330</v>
      </c>
      <c r="C14" s="862">
        <v>9096.4050000000007</v>
      </c>
      <c r="D14" s="862">
        <v>21831.431</v>
      </c>
      <c r="E14" s="862">
        <v>257210.807</v>
      </c>
      <c r="F14" s="862">
        <v>0</v>
      </c>
      <c r="G14" s="869">
        <v>288138.64299999998</v>
      </c>
      <c r="I14"/>
      <c r="J14"/>
      <c r="K14"/>
      <c r="L14"/>
      <c r="M14"/>
    </row>
    <row r="15" spans="2:13" ht="18" customHeight="1" x14ac:dyDescent="0.25">
      <c r="B15" s="864" t="s">
        <v>550</v>
      </c>
      <c r="C15" s="865">
        <v>881647.31599999999</v>
      </c>
      <c r="D15" s="865">
        <v>708134.32199999993</v>
      </c>
      <c r="E15" s="865">
        <v>875745.29600000009</v>
      </c>
      <c r="F15" s="865">
        <v>448940.15900000004</v>
      </c>
      <c r="G15" s="865">
        <v>2914467.0929999999</v>
      </c>
      <c r="I15"/>
      <c r="J15"/>
      <c r="K15"/>
      <c r="L15"/>
      <c r="M15"/>
    </row>
    <row r="16" spans="2:13" ht="17.25" customHeight="1" x14ac:dyDescent="0.25">
      <c r="B16" s="687"/>
      <c r="C16" s="871"/>
      <c r="D16" s="871"/>
      <c r="E16" s="871"/>
      <c r="F16" s="871"/>
      <c r="G16" s="871"/>
      <c r="I16"/>
      <c r="J16"/>
      <c r="K16"/>
      <c r="L16"/>
      <c r="M16"/>
    </row>
    <row r="17" spans="2:13" ht="18.75" customHeight="1" x14ac:dyDescent="0.25">
      <c r="B17" s="872"/>
      <c r="C17" s="872"/>
      <c r="D17" s="872"/>
      <c r="E17" s="872"/>
      <c r="F17" s="872"/>
      <c r="G17" s="872"/>
      <c r="I17"/>
      <c r="J17"/>
      <c r="K17"/>
      <c r="L17"/>
      <c r="M17"/>
    </row>
    <row r="18" spans="2:13" ht="18" x14ac:dyDescent="0.25">
      <c r="B18" s="1954" t="s">
        <v>1331</v>
      </c>
      <c r="C18" s="1954"/>
      <c r="D18" s="1954"/>
      <c r="E18" s="1954"/>
      <c r="F18" s="1954"/>
      <c r="G18" s="1954"/>
      <c r="H18" s="1" t="s">
        <v>16</v>
      </c>
      <c r="I18"/>
      <c r="J18"/>
      <c r="K18"/>
      <c r="L18"/>
      <c r="M18"/>
    </row>
    <row r="19" spans="2:13" ht="15.75" x14ac:dyDescent="0.25">
      <c r="B19" s="1951" t="s">
        <v>1332</v>
      </c>
      <c r="C19" s="1951"/>
      <c r="D19" s="1951"/>
      <c r="E19" s="1951"/>
      <c r="F19" s="1951"/>
      <c r="G19" s="1951"/>
      <c r="I19"/>
      <c r="J19"/>
      <c r="K19"/>
      <c r="L19"/>
      <c r="M19"/>
    </row>
    <row r="20" spans="2:13" ht="16.5" thickBot="1" x14ac:dyDescent="0.3">
      <c r="B20" s="1949" t="s">
        <v>1181</v>
      </c>
      <c r="C20" s="1953"/>
      <c r="D20" s="1953"/>
      <c r="E20" s="1953"/>
      <c r="F20" s="1953"/>
      <c r="G20" s="1953"/>
      <c r="I20"/>
      <c r="J20"/>
      <c r="K20"/>
      <c r="L20"/>
      <c r="M20"/>
    </row>
    <row r="21" spans="2:13" ht="15" x14ac:dyDescent="0.25">
      <c r="I21"/>
      <c r="J21"/>
      <c r="K21"/>
      <c r="L21"/>
      <c r="M21"/>
    </row>
    <row r="22" spans="2:13" ht="40.5" customHeight="1" x14ac:dyDescent="0.25">
      <c r="B22" s="208" t="s">
        <v>1262</v>
      </c>
      <c r="C22" s="859" t="s">
        <v>262</v>
      </c>
      <c r="D22" s="859" t="s">
        <v>263</v>
      </c>
      <c r="E22" s="859" t="s">
        <v>1183</v>
      </c>
      <c r="F22" s="859" t="s">
        <v>265</v>
      </c>
      <c r="G22" s="860" t="s">
        <v>1184</v>
      </c>
      <c r="I22"/>
      <c r="J22"/>
      <c r="K22"/>
      <c r="L22"/>
      <c r="M22"/>
    </row>
    <row r="23" spans="2:13" ht="18" customHeight="1" x14ac:dyDescent="0.25">
      <c r="B23" s="861" t="s">
        <v>1324</v>
      </c>
      <c r="C23" s="862">
        <v>11634</v>
      </c>
      <c r="D23" s="862">
        <v>1926</v>
      </c>
      <c r="E23" s="862">
        <v>20970</v>
      </c>
      <c r="F23" s="862">
        <v>3039</v>
      </c>
      <c r="G23" s="869">
        <v>37569</v>
      </c>
      <c r="I23"/>
      <c r="J23"/>
      <c r="K23"/>
      <c r="L23"/>
      <c r="M23"/>
    </row>
    <row r="24" spans="2:13" ht="18" customHeight="1" x14ac:dyDescent="0.25">
      <c r="B24" s="870" t="s">
        <v>1325</v>
      </c>
      <c r="C24" s="862">
        <v>10016</v>
      </c>
      <c r="D24" s="862">
        <v>4737</v>
      </c>
      <c r="E24" s="862">
        <v>6292</v>
      </c>
      <c r="F24" s="862">
        <v>5190</v>
      </c>
      <c r="G24" s="869">
        <v>26235</v>
      </c>
      <c r="I24"/>
      <c r="J24"/>
      <c r="K24"/>
      <c r="L24"/>
      <c r="M24"/>
    </row>
    <row r="25" spans="2:13" ht="18" customHeight="1" x14ac:dyDescent="0.25">
      <c r="B25" s="870" t="s">
        <v>1326</v>
      </c>
      <c r="C25" s="862">
        <v>3481</v>
      </c>
      <c r="D25" s="862">
        <v>2922</v>
      </c>
      <c r="E25" s="862">
        <v>3549</v>
      </c>
      <c r="F25" s="862">
        <v>2513</v>
      </c>
      <c r="G25" s="869">
        <v>12465</v>
      </c>
      <c r="I25"/>
      <c r="J25"/>
      <c r="K25"/>
      <c r="L25"/>
      <c r="M25"/>
    </row>
    <row r="26" spans="2:13" ht="18" customHeight="1" x14ac:dyDescent="0.25">
      <c r="B26" s="870" t="s">
        <v>1327</v>
      </c>
      <c r="C26" s="862">
        <v>2871</v>
      </c>
      <c r="D26" s="862">
        <v>2367</v>
      </c>
      <c r="E26" s="862">
        <v>1762</v>
      </c>
      <c r="F26" s="862">
        <v>1763</v>
      </c>
      <c r="G26" s="869">
        <v>8763</v>
      </c>
      <c r="I26"/>
      <c r="J26"/>
      <c r="K26"/>
      <c r="L26"/>
      <c r="M26"/>
    </row>
    <row r="27" spans="2:13" ht="18" customHeight="1" x14ac:dyDescent="0.25">
      <c r="B27" s="870" t="s">
        <v>1328</v>
      </c>
      <c r="C27" s="862">
        <v>1699</v>
      </c>
      <c r="D27" s="862">
        <v>1565</v>
      </c>
      <c r="E27" s="862">
        <v>1086</v>
      </c>
      <c r="F27" s="862">
        <v>677</v>
      </c>
      <c r="G27" s="869">
        <v>5027</v>
      </c>
      <c r="I27"/>
      <c r="J27"/>
      <c r="K27"/>
      <c r="L27"/>
      <c r="M27"/>
    </row>
    <row r="28" spans="2:13" ht="18" customHeight="1" x14ac:dyDescent="0.25">
      <c r="B28" s="870" t="s">
        <v>1329</v>
      </c>
      <c r="C28" s="862">
        <v>37</v>
      </c>
      <c r="D28" s="862">
        <v>43</v>
      </c>
      <c r="E28" s="862">
        <v>47</v>
      </c>
      <c r="F28" s="862">
        <v>11</v>
      </c>
      <c r="G28" s="869">
        <v>138</v>
      </c>
      <c r="I28"/>
      <c r="J28"/>
      <c r="K28"/>
      <c r="L28"/>
      <c r="M28"/>
    </row>
    <row r="29" spans="2:13" ht="18" customHeight="1" x14ac:dyDescent="0.25">
      <c r="B29" s="870" t="s">
        <v>1330</v>
      </c>
      <c r="C29" s="862">
        <v>4</v>
      </c>
      <c r="D29" s="862">
        <v>12</v>
      </c>
      <c r="E29" s="862">
        <v>46</v>
      </c>
      <c r="F29" s="862">
        <v>0</v>
      </c>
      <c r="G29" s="869">
        <v>62</v>
      </c>
      <c r="I29"/>
      <c r="J29"/>
      <c r="K29"/>
      <c r="L29"/>
      <c r="M29"/>
    </row>
    <row r="30" spans="2:13" ht="18" customHeight="1" x14ac:dyDescent="0.25">
      <c r="B30" s="864" t="s">
        <v>550</v>
      </c>
      <c r="C30" s="865">
        <v>29742</v>
      </c>
      <c r="D30" s="865">
        <v>13572</v>
      </c>
      <c r="E30" s="865">
        <v>33752</v>
      </c>
      <c r="F30" s="865">
        <v>13193</v>
      </c>
      <c r="G30" s="865">
        <v>90259</v>
      </c>
      <c r="I30"/>
      <c r="J30"/>
      <c r="K30"/>
      <c r="L30"/>
      <c r="M30"/>
    </row>
    <row r="31" spans="2:13" ht="15" x14ac:dyDescent="0.25">
      <c r="B31" s="687" t="s">
        <v>1321</v>
      </c>
      <c r="C31" s="873"/>
      <c r="D31" s="873"/>
      <c r="E31" s="873"/>
      <c r="F31" s="873"/>
      <c r="G31" s="873"/>
      <c r="I31"/>
      <c r="J31"/>
      <c r="K31"/>
      <c r="L31"/>
      <c r="M31"/>
    </row>
    <row r="32" spans="2:13" ht="15" x14ac:dyDescent="0.25">
      <c r="C32" s="578"/>
      <c r="D32" s="578"/>
      <c r="E32" s="578"/>
      <c r="F32" s="578"/>
      <c r="G32" s="578"/>
      <c r="H32"/>
      <c r="I32"/>
      <c r="J32"/>
      <c r="K32"/>
      <c r="L32"/>
      <c r="M32"/>
    </row>
    <row r="33" spans="3:13" ht="15" x14ac:dyDescent="0.25">
      <c r="C33"/>
      <c r="D33"/>
      <c r="E33"/>
      <c r="F33"/>
      <c r="G33"/>
      <c r="H33"/>
      <c r="I33"/>
      <c r="J33"/>
      <c r="K33"/>
      <c r="L33"/>
      <c r="M33"/>
    </row>
    <row r="34" spans="3:13" ht="15" x14ac:dyDescent="0.25">
      <c r="C34"/>
      <c r="D34"/>
      <c r="E34"/>
      <c r="F34"/>
      <c r="G34"/>
      <c r="H34"/>
      <c r="I34"/>
      <c r="J34"/>
      <c r="K34"/>
      <c r="L34"/>
      <c r="M34"/>
    </row>
  </sheetData>
  <mergeCells count="7">
    <mergeCell ref="B20:G20"/>
    <mergeCell ref="B2:G2"/>
    <mergeCell ref="B3:G3"/>
    <mergeCell ref="B4:G4"/>
    <mergeCell ref="B5:G5"/>
    <mergeCell ref="B18:G18"/>
    <mergeCell ref="B19:G19"/>
  </mergeCells>
  <hyperlinks>
    <hyperlink ref="H2" location="'Indice Total'!A76" display="Volver" xr:uid="{00000000-0004-0000-5000-000000000000}"/>
    <hyperlink ref="H18" location="'Indice Total'!A76" display="Volver" xr:uid="{00000000-0004-0000-5000-000001000000}"/>
  </hyperlinks>
  <pageMargins left="0.70866141732283472" right="0.70866141732283472" top="0.74803149606299213" bottom="0.74803149606299213" header="0.31496062992125984" footer="0.31496062992125984"/>
  <pageSetup paperSize="14"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theme="1"/>
    <pageSetUpPr fitToPage="1"/>
  </sheetPr>
  <dimension ref="B1:I22"/>
  <sheetViews>
    <sheetView showGridLines="0" zoomScale="90" zoomScaleNormal="90" workbookViewId="0"/>
  </sheetViews>
  <sheetFormatPr baseColWidth="10" defaultRowHeight="15" x14ac:dyDescent="0.25"/>
  <cols>
    <col min="1" max="1" width="18" customWidth="1"/>
    <col min="2" max="2" width="8.85546875" style="4" customWidth="1"/>
    <col min="3" max="3" width="174.85546875" bestFit="1" customWidth="1"/>
  </cols>
  <sheetData>
    <row r="1" spans="2:9" ht="53.25" customHeight="1" x14ac:dyDescent="0.35">
      <c r="C1" s="105" t="s">
        <v>17</v>
      </c>
    </row>
    <row r="2" spans="2:9" ht="29.25" customHeight="1" x14ac:dyDescent="0.25">
      <c r="C2" s="91"/>
    </row>
    <row r="3" spans="2:9" ht="21" x14ac:dyDescent="0.35">
      <c r="C3" s="105" t="s">
        <v>186</v>
      </c>
    </row>
    <row r="4" spans="2:9" ht="21" x14ac:dyDescent="0.35">
      <c r="B4" s="2" t="s">
        <v>15</v>
      </c>
      <c r="C4" s="126"/>
    </row>
    <row r="5" spans="2:9" ht="15" customHeight="1" x14ac:dyDescent="0.25">
      <c r="B5" s="6">
        <v>95</v>
      </c>
      <c r="C5" t="str">
        <f>CONCATENATE('95'!B3," ",'95'!B4)</f>
        <v>NÚMERO PROMEDIO DE TRABAJADORES COTIZANTES AL RÉGIMEN SIL, POR CADA C.C.A.F. 2016-2020</v>
      </c>
    </row>
    <row r="6" spans="2:9" ht="15" customHeight="1" x14ac:dyDescent="0.25">
      <c r="B6" s="127">
        <v>96</v>
      </c>
      <c r="C6" t="str">
        <f>CONCATENATE('96 97'!B3," ",'96 97'!B4)</f>
        <v>NÚMERO TOTAL DE LICENCIAS QUE ORIGINARON SUBSIDIOS CON CARGO A LA COTIZACIÓN DE SALUD, SEGÚN C.C.A.F. 2019-2020</v>
      </c>
    </row>
    <row r="7" spans="2:9" ht="15" customHeight="1" x14ac:dyDescent="0.25">
      <c r="B7" s="127">
        <v>97</v>
      </c>
      <c r="C7" t="str">
        <f>CONCATENATE('96 97'!B18," ",'96 97'!B20)</f>
        <v>NÚMERO DE SUBSIDIOS INICIADOS, NÚMERO DE DÍAS Y MONTO TOTAL PAGADO EN SUBSIDIOS DE CARGO DEL RÉGIMEN DE SALUD, SEGÚN C.C.A.F. 2020</v>
      </c>
    </row>
    <row r="8" spans="2:9" ht="15" customHeight="1" x14ac:dyDescent="0.25">
      <c r="B8" s="127">
        <v>98</v>
      </c>
      <c r="C8" t="str">
        <f>CONCATENATE('98'!B3," ",'98'!B5)</f>
        <v>NÚMERO DE SUBSIDIOS INICIADOS, NÚMERO DE DÍAS Y MONTO PAGADO POR LAS C.C.A.F., POR SUBSIDIOS DE CURATIVA Y POR MATERNAL SUPLEMENTARIO, SEGÚN REGIÓN 2020</v>
      </c>
    </row>
    <row r="9" spans="2:9" ht="15" customHeight="1" x14ac:dyDescent="0.25">
      <c r="B9" s="6">
        <v>99</v>
      </c>
      <c r="C9" t="str">
        <f>CONCATENATE('99'!B3," ",'99'!B5)</f>
        <v>MOVIMIENTO FINANCIERO ANUAL DEL FONDO PARA SUBSIDIOS POR INCAPACIDAD LABORAL ADMINISTRADO POR LAS CAJAS DE COMPENSACIÓN DE ASIGNACIÓN FAMILIAR (C.C.A.F.) 2016-2020</v>
      </c>
    </row>
    <row r="10" spans="2:9" ht="15" customHeight="1" x14ac:dyDescent="0.25">
      <c r="B10" s="127">
        <v>100</v>
      </c>
      <c r="C10" t="str">
        <f>CONCATENATE('100'!B3," ",'100'!B5)</f>
        <v>MOVIMIENTO FINANCIERO ANUAL DEL FONDO PARA SUBSIDIOS POR INCAPACIDAD LABORAL ADMINISTRADO POR LAS CAJAS DE COMPENSACIÓN DE ASIGNACIÓN FAMILIAR (C.C.A.F.) 2020</v>
      </c>
    </row>
    <row r="11" spans="2:9" ht="15" customHeight="1" x14ac:dyDescent="0.25">
      <c r="B11" s="6">
        <v>101</v>
      </c>
      <c r="C11" t="str">
        <f>CONCATENATE('101'!B3,"  ",'101'!B5)</f>
        <v>VALOR DEL SUBSIDIO POR INCAPACIDAD LABORAL DIARIO MÍNIMO (1)  2004-2020</v>
      </c>
    </row>
    <row r="12" spans="2:9" ht="15" customHeight="1" x14ac:dyDescent="0.25">
      <c r="B12" s="6">
        <v>102</v>
      </c>
      <c r="C12" t="str">
        <f>CONCATENATE('102'!B4,"  ",'102'!B5)</f>
        <v>NÚMERO DE LICENCIAS MEDICAS DE ORIGEN MATERNAL AUTORIZADAS, SEGÚN ENTIDAD PAGADORA DEL SUBSIDIO Y TIPO DE LICENCIA  2020</v>
      </c>
    </row>
    <row r="13" spans="2:9" ht="15" customHeight="1" x14ac:dyDescent="0.25">
      <c r="B13" s="6">
        <v>103</v>
      </c>
      <c r="C13" t="str" cm="1">
        <f t="array" ref="C13:H13">CONCATENATE('103-104'!B3:G3,"  ",'103-104'!B4:G4)</f>
        <v>NÚMERO DE SUBSIDIOS  MATERNALES INICIADOS, SEGÚN TIPO DE SUBSIDIO Y AÑO  2016 - 2020</v>
      </c>
      <c r="D13" t="str">
        <v xml:space="preserve">  </v>
      </c>
      <c r="E13" t="str">
        <v xml:space="preserve">  </v>
      </c>
      <c r="F13" t="str">
        <v xml:space="preserve">  </v>
      </c>
      <c r="G13" t="str">
        <v xml:space="preserve">  </v>
      </c>
      <c r="H13" t="str">
        <v xml:space="preserve">  </v>
      </c>
    </row>
    <row r="14" spans="2:9" x14ac:dyDescent="0.25">
      <c r="B14" s="6">
        <v>104</v>
      </c>
      <c r="C14" t="str" cm="1">
        <f t="array" ref="C14:H14">CONCATENATE('103-104'!B20:G20,"  ",'103-104'!B21:G21)</f>
        <v>NÚMERO DE DÍAS DE SUBSIDIO MATERNAL PAGADOS, SEGÚN TIPO DE SUBSIDIO Y AÑO  2016 - 2020</v>
      </c>
      <c r="D14" t="str">
        <v xml:space="preserve">  </v>
      </c>
      <c r="E14" t="str">
        <v xml:space="preserve">  </v>
      </c>
      <c r="F14" t="str">
        <v xml:space="preserve">  </v>
      </c>
      <c r="G14" t="str">
        <v xml:space="preserve">  </v>
      </c>
      <c r="H14" t="str">
        <v xml:space="preserve">  </v>
      </c>
    </row>
    <row r="15" spans="2:9" x14ac:dyDescent="0.25">
      <c r="B15" s="6">
        <v>105</v>
      </c>
      <c r="C15" t="str" cm="1">
        <f t="array" ref="C15:I15">CONCATENATE('105'!B3:H3,"  ",'105'!B4:H4)</f>
        <v>NÚMERO DE SUBSIDIOS MATERNALES INICIADOS SEGÚN ENTIDAD PAGADORA Y TIPO DE SUBSIDIO   2020</v>
      </c>
      <c r="D15" t="str">
        <v xml:space="preserve">  </v>
      </c>
      <c r="E15" t="str">
        <v xml:space="preserve">  </v>
      </c>
      <c r="F15" t="str">
        <v xml:space="preserve">  </v>
      </c>
      <c r="G15" t="str">
        <v xml:space="preserve">  </v>
      </c>
      <c r="H15" t="str">
        <v xml:space="preserve">  </v>
      </c>
      <c r="I15" t="str">
        <v xml:space="preserve">  </v>
      </c>
    </row>
    <row r="16" spans="2:9" x14ac:dyDescent="0.25">
      <c r="B16" s="6">
        <v>106</v>
      </c>
      <c r="C16" t="str">
        <f>CONCATENATE('106'!B3,"  ",'106'!B4)</f>
        <v>NÚMERO DE DÍAS DE SUBSIDIOS MATERNALES PAGADOS, SEGÚN ENTIDAD PAGADORA Y TIPO DE SUBSIDIO  2020</v>
      </c>
    </row>
    <row r="17" spans="2:7" x14ac:dyDescent="0.25">
      <c r="B17" s="6">
        <v>107</v>
      </c>
      <c r="C17" t="str">
        <f>CONCATENATE('107'!B3,"  ",'107'!B5)</f>
        <v>MONTO DE SUBSIDIOS MATERNALES  PAGADOS CON CARGO AL FONDO ÚNICO DE PRESTACIONES FAMILIARES Y SUBSIDIO DE  CESANTIA, SEGÚN INSTITUCIÓN PAGADORA Y TIPO DE SUBSIDIO  2020</v>
      </c>
    </row>
    <row r="18" spans="2:7" x14ac:dyDescent="0.25">
      <c r="B18" s="6">
        <v>108</v>
      </c>
      <c r="C18" t="str" cm="1">
        <f t="array" ref="C18:G18">CONCATENATE('108'!B3:F3,"  ",'108'!B5:F5)</f>
        <v>INGRESOS Y EGRESOS DEL SISTEMA DE SUBSIDIOS  MATERNALES  2017- 2020</v>
      </c>
      <c r="D18" t="str">
        <v xml:space="preserve">  </v>
      </c>
      <c r="E18" t="str">
        <v xml:space="preserve">  </v>
      </c>
      <c r="F18" t="str">
        <v xml:space="preserve">  </v>
      </c>
      <c r="G18" t="str">
        <v xml:space="preserve">  </v>
      </c>
    </row>
    <row r="19" spans="2:7" x14ac:dyDescent="0.25">
      <c r="B19" s="6">
        <v>109</v>
      </c>
      <c r="C19" t="str" cm="1">
        <f t="array" ref="C19:F19">CONCATENATE('109'!B3:E3,"  ",'109'!B4:E4)</f>
        <v>NÚMERO SUBSIDIOS INICIADOS  POR PERMISO POSTNATAL PARENTAL SEGÚN ENTIDAD PAGADORA Y MODALIDAD DE EXTENSIÓN  2020</v>
      </c>
      <c r="D19" t="str">
        <v xml:space="preserve">  </v>
      </c>
      <c r="E19" t="str">
        <v xml:space="preserve">  </v>
      </c>
      <c r="F19" t="str">
        <v xml:space="preserve">  </v>
      </c>
    </row>
    <row r="20" spans="2:7" x14ac:dyDescent="0.25">
      <c r="B20" s="6">
        <v>110</v>
      </c>
      <c r="C20" t="str" cm="1">
        <f t="array" ref="C20:F20">CONCATENATE('110'!B3:E3,"  ",'110'!B4:E4)</f>
        <v>NÚMERO DE PERMISOS POSTNATAL PARENTAL TRASPASADOS AL PADRE SEGÚN ENTIDAD PAGADORA Y MODALIDAD DE EXTENSIÓN  2020</v>
      </c>
      <c r="D20" t="str">
        <v xml:space="preserve">  </v>
      </c>
      <c r="E20" t="str">
        <v xml:space="preserve">  </v>
      </c>
      <c r="F20" t="str">
        <v xml:space="preserve">  </v>
      </c>
    </row>
    <row r="21" spans="2:7" x14ac:dyDescent="0.25">
      <c r="B21" s="6">
        <v>111</v>
      </c>
      <c r="C21" t="str">
        <f>CONCATENATE('111'!B3,"  ",'111'!B4)</f>
        <v>NÚMERO DE LICENCIAS POR ENFERMEDAD GRAVE DEL NIÑO MENOR DE UN AÑO, SEGUN TIPO DE DIAGNOSTICOS  2019 - 2020</v>
      </c>
    </row>
    <row r="22" spans="2:7" x14ac:dyDescent="0.25">
      <c r="B22" s="6">
        <v>112</v>
      </c>
      <c r="C22" t="str">
        <f>CONCATENATE('112'!C3,"  ",'112'!C4)</f>
        <v>NÚMERO DE DÍAS DE LICENCIAS POR ENFERMEDAD GRAVE DEL NIÑO MENOR DE UN AÑO, SEGÚN TIPO DE DIAGNÓSTICOS  2019 - 2020</v>
      </c>
    </row>
  </sheetData>
  <hyperlinks>
    <hyperlink ref="B5" location="'95'!A1" display="'95'!A1" xr:uid="{00000000-0004-0000-5100-000000000000}"/>
    <hyperlink ref="B6" location="'96 97'!A1" display="'96 97'!A1" xr:uid="{00000000-0004-0000-5100-000001000000}"/>
    <hyperlink ref="B7" location="'96 97'!A1" display="'96 97'!A1" xr:uid="{00000000-0004-0000-5100-000002000000}"/>
    <hyperlink ref="B8" location="'98'!A1" display="'98'!A1" xr:uid="{00000000-0004-0000-5100-000003000000}"/>
    <hyperlink ref="B9" location="'99'!A1" display="'99'!A1" xr:uid="{00000000-0004-0000-5100-000004000000}"/>
    <hyperlink ref="B10" location="'100'!A1" display="'100'!A1" xr:uid="{00000000-0004-0000-5100-000005000000}"/>
    <hyperlink ref="B11" location="'101'!A1" display="'101'!A1" xr:uid="{00000000-0004-0000-5100-000006000000}"/>
    <hyperlink ref="B12" location="'102'!A1" display="'102'!A1" xr:uid="{00000000-0004-0000-5100-000007000000}"/>
    <hyperlink ref="B13" location="'103-104'!A1" display="'103-104'!A1" xr:uid="{00000000-0004-0000-5100-000008000000}"/>
    <hyperlink ref="B14" location="'103-104'!A1" display="'103-104'!A1" xr:uid="{00000000-0004-0000-5100-000009000000}"/>
    <hyperlink ref="B15" location="'105'!A1" display="'105'!A1" xr:uid="{00000000-0004-0000-5100-00000A000000}"/>
    <hyperlink ref="B16" location="'106'!A1" display="'106'!A1" xr:uid="{00000000-0004-0000-5100-00000B000000}"/>
    <hyperlink ref="B17" location="'107'!A1" display="'107'!A1" xr:uid="{00000000-0004-0000-5100-00000C000000}"/>
    <hyperlink ref="B18" location="'108'!A1" display="'108'!A1" xr:uid="{00000000-0004-0000-5100-00000D000000}"/>
    <hyperlink ref="B19" location="'109'!A1" display="'109'!A1" xr:uid="{00000000-0004-0000-5100-00000E000000}"/>
    <hyperlink ref="B20" location="'110'!A1" display="'110'!A1" xr:uid="{00000000-0004-0000-5100-00000F000000}"/>
    <hyperlink ref="B21" location="'111'!A1" display="'111'!A1" xr:uid="{00000000-0004-0000-5100-000010000000}"/>
    <hyperlink ref="B22" location="'112'!A1" display="'112'!A1" xr:uid="{00000000-0004-0000-5100-000011000000}"/>
  </hyperlinks>
  <pageMargins left="0.70866141732283472" right="0.70866141732283472" top="0.74803149606299213" bottom="0.74803149606299213" header="0.31496062992125984" footer="0.31496062992125984"/>
  <pageSetup paperSize="14" scale="82"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theme="0" tint="-0.499984740745262"/>
    <pageSetUpPr fitToPage="1"/>
  </sheetPr>
  <dimension ref="B1:H12"/>
  <sheetViews>
    <sheetView showGridLines="0" zoomScale="90" zoomScaleNormal="90" workbookViewId="0"/>
  </sheetViews>
  <sheetFormatPr baseColWidth="10" defaultColWidth="11.42578125" defaultRowHeight="15" x14ac:dyDescent="0.2"/>
  <cols>
    <col min="1" max="1" width="23.7109375" style="128" customWidth="1"/>
    <col min="2" max="2" width="31.5703125" style="128" customWidth="1"/>
    <col min="3" max="5" width="15.7109375" style="128" customWidth="1"/>
    <col min="6" max="6" width="15.5703125" style="128" customWidth="1"/>
    <col min="7" max="7" width="15.7109375" style="128" customWidth="1"/>
    <col min="8" max="16384" width="11.42578125" style="128"/>
  </cols>
  <sheetData>
    <row r="1" spans="2:8" ht="42.95" customHeight="1" x14ac:dyDescent="0.2"/>
    <row r="2" spans="2:8" ht="18" x14ac:dyDescent="0.2">
      <c r="B2" s="1955" t="s">
        <v>187</v>
      </c>
      <c r="C2" s="1955"/>
      <c r="D2" s="1955"/>
      <c r="E2" s="1955"/>
      <c r="F2" s="1955"/>
      <c r="G2" s="1955"/>
      <c r="H2" s="1" t="s">
        <v>16</v>
      </c>
    </row>
    <row r="3" spans="2:8" ht="31.5" customHeight="1" x14ac:dyDescent="0.25">
      <c r="B3" s="1956" t="s">
        <v>188</v>
      </c>
      <c r="C3" s="1956"/>
      <c r="D3" s="1956"/>
      <c r="E3" s="1956"/>
      <c r="F3" s="1956"/>
      <c r="G3" s="1956"/>
    </row>
    <row r="4" spans="2:8" ht="16.5" thickBot="1" x14ac:dyDescent="0.25">
      <c r="B4" s="1957" t="s">
        <v>189</v>
      </c>
      <c r="C4" s="1957"/>
      <c r="D4" s="1957"/>
      <c r="E4" s="1957"/>
      <c r="F4" s="1957"/>
      <c r="G4" s="1957"/>
    </row>
    <row r="5" spans="2:8" x14ac:dyDescent="0.2">
      <c r="B5" s="129"/>
      <c r="C5" s="129"/>
      <c r="D5" s="129"/>
      <c r="E5" s="129"/>
      <c r="F5" s="129"/>
      <c r="G5" s="129"/>
    </row>
    <row r="6" spans="2:8" ht="32.25" customHeight="1" x14ac:dyDescent="0.2">
      <c r="B6" s="130" t="s">
        <v>190</v>
      </c>
      <c r="C6" s="131">
        <v>2016</v>
      </c>
      <c r="D6" s="131">
        <v>2017</v>
      </c>
      <c r="E6" s="131">
        <v>2018</v>
      </c>
      <c r="F6" s="131">
        <v>2019</v>
      </c>
      <c r="G6" s="131">
        <v>2020</v>
      </c>
    </row>
    <row r="7" spans="2:8" ht="18" customHeight="1" x14ac:dyDescent="0.2">
      <c r="B7" s="132" t="s">
        <v>191</v>
      </c>
      <c r="C7" s="133">
        <v>1731175.0833333333</v>
      </c>
      <c r="D7" s="133">
        <v>1830243.25</v>
      </c>
      <c r="E7" s="133">
        <v>1948778.4166666667</v>
      </c>
      <c r="F7" s="133">
        <v>2008150.3333333333</v>
      </c>
      <c r="G7" s="133">
        <v>1869389.3333333333</v>
      </c>
    </row>
    <row r="8" spans="2:8" ht="18" customHeight="1" x14ac:dyDescent="0.2">
      <c r="B8" s="132" t="s">
        <v>192</v>
      </c>
      <c r="C8" s="133">
        <v>582913.41666666663</v>
      </c>
      <c r="D8" s="133">
        <v>539813.33330000006</v>
      </c>
      <c r="E8" s="133">
        <v>521947.33333333331</v>
      </c>
      <c r="F8" s="133">
        <v>515549.66666666669</v>
      </c>
      <c r="G8" s="133">
        <v>501739.33333333331</v>
      </c>
    </row>
    <row r="9" spans="2:8" ht="18" customHeight="1" x14ac:dyDescent="0.2">
      <c r="B9" s="132" t="s">
        <v>193</v>
      </c>
      <c r="C9" s="133">
        <v>205493.33333333334</v>
      </c>
      <c r="D9" s="133">
        <v>190503.3333</v>
      </c>
      <c r="E9" s="133">
        <v>189140.91666666666</v>
      </c>
      <c r="F9" s="133">
        <v>277665</v>
      </c>
      <c r="G9" s="133">
        <v>269168</v>
      </c>
    </row>
    <row r="10" spans="2:8" ht="18" customHeight="1" x14ac:dyDescent="0.2">
      <c r="B10" s="132" t="s">
        <v>194</v>
      </c>
      <c r="C10" s="133">
        <v>281502</v>
      </c>
      <c r="D10" s="133">
        <v>262866.5</v>
      </c>
      <c r="E10" s="133">
        <v>251840.33333333334</v>
      </c>
      <c r="F10" s="133">
        <v>241446.33333333334</v>
      </c>
      <c r="G10" s="133">
        <v>220383.75</v>
      </c>
    </row>
    <row r="11" spans="2:8" ht="18" customHeight="1" x14ac:dyDescent="0.2">
      <c r="B11" s="134" t="s">
        <v>195</v>
      </c>
      <c r="C11" s="135">
        <v>95772.916666666672</v>
      </c>
      <c r="D11" s="135">
        <v>100405.1667</v>
      </c>
      <c r="E11" s="135">
        <v>97258.916666666672</v>
      </c>
      <c r="F11" s="135">
        <v>0</v>
      </c>
      <c r="G11" s="136">
        <v>0</v>
      </c>
    </row>
    <row r="12" spans="2:8" ht="18" customHeight="1" x14ac:dyDescent="0.2">
      <c r="B12" s="137" t="s">
        <v>0</v>
      </c>
      <c r="C12" s="138">
        <v>2896856.75</v>
      </c>
      <c r="D12" s="138">
        <v>2923831.5830000001</v>
      </c>
      <c r="E12" s="138">
        <v>3008965.9166666665</v>
      </c>
      <c r="F12" s="138">
        <v>3042811.3333333335</v>
      </c>
      <c r="G12" s="139">
        <v>2860680.4166666665</v>
      </c>
    </row>
  </sheetData>
  <mergeCells count="3">
    <mergeCell ref="B2:G2"/>
    <mergeCell ref="B3:G3"/>
    <mergeCell ref="B4:G4"/>
  </mergeCells>
  <hyperlinks>
    <hyperlink ref="H2" location="'Indice Total'!A108" display="Volver" xr:uid="{00000000-0004-0000-5200-000000000000}"/>
  </hyperlinks>
  <pageMargins left="0.70866141732283472" right="0.70866141732283472" top="0.74803149606299213" bottom="0.74803149606299213" header="0.31496062992125984" footer="0.31496062992125984"/>
  <pageSetup scale="80" orientation="landscape" horizontalDpi="4294967292"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theme="0" tint="-0.499984740745262"/>
    <pageSetUpPr fitToPage="1"/>
  </sheetPr>
  <dimension ref="B1:I31"/>
  <sheetViews>
    <sheetView showGridLines="0" zoomScale="90" zoomScaleNormal="90" workbookViewId="0"/>
  </sheetViews>
  <sheetFormatPr baseColWidth="10" defaultColWidth="11.42578125" defaultRowHeight="15" x14ac:dyDescent="0.2"/>
  <cols>
    <col min="1" max="1" width="17.85546875" style="128" customWidth="1"/>
    <col min="2" max="2" width="28.42578125" style="128" customWidth="1"/>
    <col min="3" max="3" width="14" style="128" customWidth="1"/>
    <col min="4" max="4" width="20.28515625" style="128" customWidth="1"/>
    <col min="5" max="5" width="20.140625" style="128" customWidth="1"/>
    <col min="6" max="6" width="14.140625" style="128" customWidth="1"/>
    <col min="7" max="7" width="20.140625" style="128" customWidth="1"/>
    <col min="8" max="8" width="12.85546875" style="128" bestFit="1" customWidth="1"/>
    <col min="9" max="16384" width="11.42578125" style="128"/>
  </cols>
  <sheetData>
    <row r="1" spans="2:9" ht="42.95" customHeight="1" x14ac:dyDescent="0.2"/>
    <row r="2" spans="2:9" ht="18" x14ac:dyDescent="0.2">
      <c r="B2" s="1955" t="s">
        <v>196</v>
      </c>
      <c r="C2" s="1955"/>
      <c r="D2" s="1955"/>
      <c r="E2" s="1955"/>
      <c r="F2" s="1955"/>
      <c r="G2" s="1955"/>
      <c r="H2" s="1955"/>
      <c r="I2" s="1" t="s">
        <v>16</v>
      </c>
    </row>
    <row r="3" spans="2:9" ht="37.5" customHeight="1" x14ac:dyDescent="0.25">
      <c r="B3" s="1956" t="s">
        <v>197</v>
      </c>
      <c r="C3" s="1956"/>
      <c r="D3" s="1956"/>
      <c r="E3" s="1956"/>
      <c r="F3" s="1956"/>
      <c r="G3" s="1956"/>
      <c r="H3" s="1956"/>
    </row>
    <row r="4" spans="2:9" ht="16.5" thickBot="1" x14ac:dyDescent="0.3">
      <c r="B4" s="1961" t="s">
        <v>198</v>
      </c>
      <c r="C4" s="1961"/>
      <c r="D4" s="1961"/>
      <c r="E4" s="1961"/>
      <c r="F4" s="1961"/>
      <c r="G4" s="1961"/>
      <c r="H4" s="1961"/>
    </row>
    <row r="5" spans="2:9" x14ac:dyDescent="0.2">
      <c r="B5" s="129"/>
      <c r="C5" s="129"/>
      <c r="D5" s="129"/>
      <c r="E5" s="129"/>
      <c r="F5" s="129"/>
      <c r="G5" s="129"/>
      <c r="H5" s="129"/>
    </row>
    <row r="6" spans="2:9" ht="15.75" x14ac:dyDescent="0.25">
      <c r="B6" s="140" t="s">
        <v>199</v>
      </c>
      <c r="C6" s="1962" t="s">
        <v>200</v>
      </c>
      <c r="D6" s="1962"/>
      <c r="E6" s="1962"/>
      <c r="F6" s="1962" t="s">
        <v>201</v>
      </c>
      <c r="G6" s="1962"/>
      <c r="H6" s="1962"/>
    </row>
    <row r="7" spans="2:9" ht="30" x14ac:dyDescent="0.2">
      <c r="B7" s="141" t="s">
        <v>190</v>
      </c>
      <c r="C7" s="142" t="s">
        <v>202</v>
      </c>
      <c r="D7" s="142" t="s">
        <v>203</v>
      </c>
      <c r="E7" s="143" t="s">
        <v>0</v>
      </c>
      <c r="F7" s="142" t="s">
        <v>202</v>
      </c>
      <c r="G7" s="142" t="s">
        <v>203</v>
      </c>
      <c r="H7" s="143" t="s">
        <v>0</v>
      </c>
    </row>
    <row r="8" spans="2:9" ht="18" customHeight="1" x14ac:dyDescent="0.25">
      <c r="B8" s="144" t="s">
        <v>191</v>
      </c>
      <c r="C8" s="145">
        <v>1805572</v>
      </c>
      <c r="D8" s="145">
        <v>58782</v>
      </c>
      <c r="E8" s="146">
        <v>1864354</v>
      </c>
      <c r="F8" s="145">
        <v>1827930</v>
      </c>
      <c r="G8" s="145">
        <v>44465</v>
      </c>
      <c r="H8" s="146">
        <v>1872395</v>
      </c>
    </row>
    <row r="9" spans="2:9" ht="18" customHeight="1" x14ac:dyDescent="0.25">
      <c r="B9" s="144" t="s">
        <v>192</v>
      </c>
      <c r="C9" s="145">
        <v>554762</v>
      </c>
      <c r="D9" s="145">
        <v>15546</v>
      </c>
      <c r="E9" s="146">
        <v>570308</v>
      </c>
      <c r="F9" s="145">
        <v>571267</v>
      </c>
      <c r="G9" s="145">
        <v>10389</v>
      </c>
      <c r="H9" s="146">
        <v>581656</v>
      </c>
    </row>
    <row r="10" spans="2:9" ht="18" customHeight="1" x14ac:dyDescent="0.25">
      <c r="B10" s="144" t="s">
        <v>193</v>
      </c>
      <c r="C10" s="145">
        <v>282827</v>
      </c>
      <c r="D10" s="145">
        <v>7754</v>
      </c>
      <c r="E10" s="146">
        <v>290581</v>
      </c>
      <c r="F10" s="145">
        <v>289406</v>
      </c>
      <c r="G10" s="145">
        <v>5452</v>
      </c>
      <c r="H10" s="146">
        <v>294858</v>
      </c>
    </row>
    <row r="11" spans="2:9" ht="18" customHeight="1" x14ac:dyDescent="0.25">
      <c r="B11" s="144" t="s">
        <v>194</v>
      </c>
      <c r="C11" s="145">
        <v>202111</v>
      </c>
      <c r="D11" s="145">
        <v>4164</v>
      </c>
      <c r="E11" s="146">
        <v>206275</v>
      </c>
      <c r="F11" s="145">
        <v>212026</v>
      </c>
      <c r="G11" s="145">
        <v>3183</v>
      </c>
      <c r="H11" s="146">
        <v>215209</v>
      </c>
    </row>
    <row r="12" spans="2:9" ht="18" customHeight="1" x14ac:dyDescent="0.25">
      <c r="B12" s="144" t="s">
        <v>195</v>
      </c>
      <c r="C12" s="145">
        <v>0</v>
      </c>
      <c r="D12" s="145">
        <v>0</v>
      </c>
      <c r="E12" s="146">
        <v>0</v>
      </c>
      <c r="F12" s="145">
        <v>0</v>
      </c>
      <c r="G12" s="145"/>
      <c r="H12" s="146">
        <v>0</v>
      </c>
    </row>
    <row r="13" spans="2:9" ht="18" customHeight="1" x14ac:dyDescent="0.25">
      <c r="B13" s="147" t="s">
        <v>0</v>
      </c>
      <c r="C13" s="148">
        <v>2845272</v>
      </c>
      <c r="D13" s="148">
        <v>86246</v>
      </c>
      <c r="E13" s="148">
        <v>2931518</v>
      </c>
      <c r="F13" s="148">
        <v>2900629</v>
      </c>
      <c r="G13" s="148">
        <v>63489</v>
      </c>
      <c r="H13" s="148">
        <v>2964118</v>
      </c>
    </row>
    <row r="14" spans="2:9" x14ac:dyDescent="0.2">
      <c r="B14" s="149" t="s">
        <v>204</v>
      </c>
    </row>
    <row r="15" spans="2:9" x14ac:dyDescent="0.2">
      <c r="B15" s="150"/>
    </row>
    <row r="16" spans="2:9" x14ac:dyDescent="0.2">
      <c r="I16" s="7"/>
    </row>
    <row r="17" spans="2:9" ht="18" customHeight="1" x14ac:dyDescent="0.2">
      <c r="B17" s="1963" t="s">
        <v>205</v>
      </c>
      <c r="C17" s="1963"/>
      <c r="D17" s="1963"/>
      <c r="E17" s="1963"/>
      <c r="F17" s="1"/>
      <c r="I17" s="1" t="s">
        <v>16</v>
      </c>
    </row>
    <row r="18" spans="2:9" ht="47.25" customHeight="1" x14ac:dyDescent="0.25">
      <c r="B18" s="1956" t="s">
        <v>206</v>
      </c>
      <c r="C18" s="1956"/>
      <c r="D18" s="1956"/>
      <c r="E18" s="1956"/>
      <c r="F18" s="151"/>
    </row>
    <row r="19" spans="2:9" ht="16.5" customHeight="1" x14ac:dyDescent="0.25">
      <c r="B19" s="1958" t="s">
        <v>207</v>
      </c>
      <c r="C19" s="1958"/>
      <c r="D19" s="1958"/>
      <c r="E19" s="1958"/>
      <c r="F19" s="151"/>
    </row>
    <row r="20" spans="2:9" ht="16.5" customHeight="1" thickBot="1" x14ac:dyDescent="0.3">
      <c r="B20" s="1956">
        <v>2020</v>
      </c>
      <c r="C20" s="1956"/>
      <c r="D20" s="1956"/>
      <c r="E20" s="1956"/>
      <c r="F20" s="151"/>
    </row>
    <row r="21" spans="2:9" ht="21" customHeight="1" x14ac:dyDescent="0.25">
      <c r="B21" s="152"/>
      <c r="C21" s="153"/>
      <c r="D21" s="153"/>
      <c r="E21" s="153"/>
      <c r="F21" s="154"/>
    </row>
    <row r="22" spans="2:9" ht="53.25" customHeight="1" x14ac:dyDescent="0.2">
      <c r="B22" s="155" t="s">
        <v>190</v>
      </c>
      <c r="C22" s="156" t="s">
        <v>208</v>
      </c>
      <c r="D22" s="156" t="s">
        <v>209</v>
      </c>
      <c r="E22" s="157" t="s">
        <v>210</v>
      </c>
    </row>
    <row r="23" spans="2:9" ht="18" customHeight="1" x14ac:dyDescent="0.2">
      <c r="B23" s="158" t="s">
        <v>191</v>
      </c>
      <c r="C23" s="159">
        <v>1075558</v>
      </c>
      <c r="D23" s="159">
        <v>27138675</v>
      </c>
      <c r="E23" s="159">
        <v>619027054.11099994</v>
      </c>
    </row>
    <row r="24" spans="2:9" ht="18" customHeight="1" x14ac:dyDescent="0.2">
      <c r="B24" s="132" t="s">
        <v>192</v>
      </c>
      <c r="C24" s="160">
        <v>392891</v>
      </c>
      <c r="D24" s="160">
        <v>9545064</v>
      </c>
      <c r="E24" s="160">
        <v>181050923.192</v>
      </c>
    </row>
    <row r="25" spans="2:9" ht="18" customHeight="1" x14ac:dyDescent="0.2">
      <c r="B25" s="132" t="s">
        <v>193</v>
      </c>
      <c r="C25" s="160">
        <v>172898</v>
      </c>
      <c r="D25" s="160">
        <v>4393845</v>
      </c>
      <c r="E25" s="160">
        <v>91920747.100999996</v>
      </c>
    </row>
    <row r="26" spans="2:9" ht="18" customHeight="1" x14ac:dyDescent="0.2">
      <c r="B26" s="132" t="s">
        <v>194</v>
      </c>
      <c r="C26" s="160">
        <v>255929</v>
      </c>
      <c r="D26" s="160">
        <v>3409885</v>
      </c>
      <c r="E26" s="160">
        <v>66517151.108999997</v>
      </c>
    </row>
    <row r="27" spans="2:9" ht="18" customHeight="1" x14ac:dyDescent="0.2">
      <c r="B27" s="134" t="s">
        <v>195</v>
      </c>
      <c r="C27" s="161"/>
      <c r="D27" s="161"/>
      <c r="E27" s="161"/>
    </row>
    <row r="28" spans="2:9" ht="18" customHeight="1" x14ac:dyDescent="0.2">
      <c r="B28" s="137" t="s">
        <v>0</v>
      </c>
      <c r="C28" s="162">
        <v>1897276</v>
      </c>
      <c r="D28" s="162">
        <v>44487469</v>
      </c>
      <c r="E28" s="162">
        <v>958515875.51300001</v>
      </c>
    </row>
    <row r="29" spans="2:9" ht="29.25" customHeight="1" x14ac:dyDescent="0.2">
      <c r="B29" s="1959" t="s">
        <v>211</v>
      </c>
      <c r="C29" s="1960"/>
      <c r="D29" s="1960"/>
      <c r="E29" s="1960"/>
    </row>
    <row r="30" spans="2:9" ht="13.5" customHeight="1" x14ac:dyDescent="0.2">
      <c r="B30" s="163" t="s">
        <v>212</v>
      </c>
      <c r="C30" s="164"/>
      <c r="D30" s="164"/>
      <c r="E30" s="164"/>
    </row>
    <row r="31" spans="2:9" x14ac:dyDescent="0.2">
      <c r="D31" s="165"/>
    </row>
  </sheetData>
  <mergeCells count="10">
    <mergeCell ref="B18:E18"/>
    <mergeCell ref="B19:E19"/>
    <mergeCell ref="B20:E20"/>
    <mergeCell ref="B29:E29"/>
    <mergeCell ref="B2:H2"/>
    <mergeCell ref="B3:H3"/>
    <mergeCell ref="B4:H4"/>
    <mergeCell ref="C6:E6"/>
    <mergeCell ref="F6:H6"/>
    <mergeCell ref="B17:E17"/>
  </mergeCells>
  <hyperlinks>
    <hyperlink ref="I2" location="'Indice Total'!A108" display="Volver" xr:uid="{00000000-0004-0000-5300-000000000000}"/>
    <hyperlink ref="I17" location="'Indice Total'!A108" display="Volver" xr:uid="{00000000-0004-0000-5300-000001000000}"/>
  </hyperlinks>
  <pageMargins left="0.7" right="0.7" top="0.75" bottom="0.75" header="0.3" footer="0.3"/>
  <pageSetup scale="59" orientation="portrait" horizontalDpi="4294967292"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theme="0" tint="-0.499984740745262"/>
    <pageSetUpPr fitToPage="1"/>
  </sheetPr>
  <dimension ref="B1:H28"/>
  <sheetViews>
    <sheetView showGridLines="0" zoomScale="90" zoomScaleNormal="90" workbookViewId="0"/>
  </sheetViews>
  <sheetFormatPr baseColWidth="10" defaultColWidth="11.42578125" defaultRowHeight="15" x14ac:dyDescent="0.2"/>
  <cols>
    <col min="1" max="1" width="23.7109375" style="128" customWidth="1"/>
    <col min="2" max="2" width="41.7109375" style="128" customWidth="1"/>
    <col min="3" max="3" width="19" style="128" customWidth="1"/>
    <col min="4" max="4" width="20.140625" style="128" customWidth="1"/>
    <col min="5" max="5" width="21.28515625" style="128" customWidth="1"/>
    <col min="6" max="6" width="11.42578125" style="128"/>
    <col min="7" max="7" width="14.140625" style="128" bestFit="1" customWidth="1"/>
    <col min="8" max="16384" width="11.42578125" style="128"/>
  </cols>
  <sheetData>
    <row r="1" spans="2:8" ht="42.95" customHeight="1" x14ac:dyDescent="0.2"/>
    <row r="2" spans="2:8" ht="18" x14ac:dyDescent="0.2">
      <c r="B2" s="1955" t="s">
        <v>213</v>
      </c>
      <c r="C2" s="1955"/>
      <c r="D2" s="1955"/>
      <c r="E2" s="1955"/>
      <c r="F2" s="1" t="s">
        <v>16</v>
      </c>
    </row>
    <row r="3" spans="2:8" ht="33" customHeight="1" x14ac:dyDescent="0.25">
      <c r="B3" s="1956" t="s">
        <v>214</v>
      </c>
      <c r="C3" s="1956"/>
      <c r="D3" s="1956"/>
      <c r="E3" s="1956"/>
    </row>
    <row r="4" spans="2:8" ht="15.75" x14ac:dyDescent="0.25">
      <c r="B4" s="1958" t="s">
        <v>207</v>
      </c>
      <c r="C4" s="1958"/>
      <c r="D4" s="1958"/>
      <c r="E4" s="1958"/>
    </row>
    <row r="5" spans="2:8" ht="16.5" thickBot="1" x14ac:dyDescent="0.3">
      <c r="B5" s="1956">
        <v>2020</v>
      </c>
      <c r="C5" s="1956"/>
      <c r="D5" s="1956"/>
      <c r="E5" s="1956"/>
      <c r="H5" s="154"/>
    </row>
    <row r="6" spans="2:8" ht="15.75" x14ac:dyDescent="0.25">
      <c r="B6" s="1965"/>
      <c r="C6" s="1965"/>
      <c r="D6" s="1965"/>
      <c r="E6" s="1965"/>
    </row>
    <row r="7" spans="2:8" ht="45" x14ac:dyDescent="0.2">
      <c r="B7" s="130" t="s">
        <v>215</v>
      </c>
      <c r="C7" s="166" t="s">
        <v>208</v>
      </c>
      <c r="D7" s="166" t="s">
        <v>209</v>
      </c>
      <c r="E7" s="167" t="s">
        <v>216</v>
      </c>
    </row>
    <row r="8" spans="2:8" ht="18" customHeight="1" x14ac:dyDescent="0.2">
      <c r="B8" s="158" t="s">
        <v>217</v>
      </c>
      <c r="C8" s="168">
        <v>8704</v>
      </c>
      <c r="D8" s="169">
        <v>124700</v>
      </c>
      <c r="E8" s="168">
        <v>2835102.7629999998</v>
      </c>
    </row>
    <row r="9" spans="2:8" ht="18" customHeight="1" x14ac:dyDescent="0.2">
      <c r="B9" s="132" t="s">
        <v>218</v>
      </c>
      <c r="C9" s="133">
        <v>19699</v>
      </c>
      <c r="D9" s="133">
        <v>464802</v>
      </c>
      <c r="E9" s="133">
        <v>12576159.997</v>
      </c>
    </row>
    <row r="10" spans="2:8" ht="18" customHeight="1" x14ac:dyDescent="0.2">
      <c r="B10" s="132" t="s">
        <v>219</v>
      </c>
      <c r="C10" s="133">
        <v>45066</v>
      </c>
      <c r="D10" s="133">
        <v>1219617</v>
      </c>
      <c r="E10" s="133">
        <v>35013771.004000001</v>
      </c>
    </row>
    <row r="11" spans="2:8" ht="18" customHeight="1" x14ac:dyDescent="0.2">
      <c r="B11" s="132" t="s">
        <v>220</v>
      </c>
      <c r="C11" s="133">
        <v>17085</v>
      </c>
      <c r="D11" s="133">
        <v>434969</v>
      </c>
      <c r="E11" s="133">
        <v>12490548.789999999</v>
      </c>
    </row>
    <row r="12" spans="2:8" ht="18" customHeight="1" x14ac:dyDescent="0.2">
      <c r="B12" s="132" t="s">
        <v>221</v>
      </c>
      <c r="C12" s="133">
        <v>31975</v>
      </c>
      <c r="D12" s="133">
        <v>754469</v>
      </c>
      <c r="E12" s="133">
        <v>17323680.508000001</v>
      </c>
    </row>
    <row r="13" spans="2:8" ht="18" customHeight="1" x14ac:dyDescent="0.2">
      <c r="B13" s="132" t="s">
        <v>222</v>
      </c>
      <c r="C13" s="133">
        <v>144390</v>
      </c>
      <c r="D13" s="133">
        <v>2906865</v>
      </c>
      <c r="E13" s="133">
        <v>62479066.005999997</v>
      </c>
    </row>
    <row r="14" spans="2:8" ht="18" customHeight="1" x14ac:dyDescent="0.2">
      <c r="B14" s="132" t="s">
        <v>223</v>
      </c>
      <c r="C14" s="133">
        <v>70669</v>
      </c>
      <c r="D14" s="133">
        <v>2059279</v>
      </c>
      <c r="E14" s="133">
        <v>43239182.968999997</v>
      </c>
    </row>
    <row r="15" spans="2:8" ht="18" customHeight="1" x14ac:dyDescent="0.2">
      <c r="B15" s="132" t="s">
        <v>224</v>
      </c>
      <c r="C15" s="133">
        <v>50421</v>
      </c>
      <c r="D15" s="133">
        <v>1395149</v>
      </c>
      <c r="E15" s="133">
        <v>28241653.919</v>
      </c>
    </row>
    <row r="16" spans="2:8" ht="18" customHeight="1" x14ac:dyDescent="0.2">
      <c r="B16" s="132" t="s">
        <v>225</v>
      </c>
      <c r="C16" s="133">
        <v>116317</v>
      </c>
      <c r="D16" s="133">
        <v>2979022</v>
      </c>
      <c r="E16" s="133">
        <v>67900997.182999998</v>
      </c>
    </row>
    <row r="17" spans="2:5" ht="18" customHeight="1" x14ac:dyDescent="0.2">
      <c r="B17" s="132" t="s">
        <v>226</v>
      </c>
      <c r="C17" s="133">
        <v>40945</v>
      </c>
      <c r="D17" s="133">
        <v>809017</v>
      </c>
      <c r="E17" s="133">
        <v>18054299.956</v>
      </c>
    </row>
    <row r="18" spans="2:5" ht="18" customHeight="1" x14ac:dyDescent="0.2">
      <c r="B18" s="132" t="s">
        <v>227</v>
      </c>
      <c r="C18" s="133">
        <v>14244</v>
      </c>
      <c r="D18" s="170">
        <v>183053</v>
      </c>
      <c r="E18" s="133">
        <v>4549781.7740000002</v>
      </c>
    </row>
    <row r="19" spans="2:5" ht="18" customHeight="1" x14ac:dyDescent="0.2">
      <c r="B19" s="132" t="s">
        <v>228</v>
      </c>
      <c r="C19" s="133">
        <v>46834</v>
      </c>
      <c r="D19" s="133">
        <v>899579</v>
      </c>
      <c r="E19" s="133">
        <v>20422441.313999999</v>
      </c>
    </row>
    <row r="20" spans="2:5" ht="18" customHeight="1" x14ac:dyDescent="0.2">
      <c r="B20" s="132" t="s">
        <v>229</v>
      </c>
      <c r="C20" s="133">
        <v>3442</v>
      </c>
      <c r="D20" s="133">
        <v>76888</v>
      </c>
      <c r="E20" s="133">
        <v>2169198.605</v>
      </c>
    </row>
    <row r="21" spans="2:5" ht="18" customHeight="1" x14ac:dyDescent="0.2">
      <c r="B21" s="132" t="s">
        <v>230</v>
      </c>
      <c r="C21" s="133">
        <v>14248</v>
      </c>
      <c r="D21" s="133">
        <v>305178</v>
      </c>
      <c r="E21" s="133">
        <v>7455124.6909999996</v>
      </c>
    </row>
    <row r="22" spans="2:5" ht="18" customHeight="1" x14ac:dyDescent="0.2">
      <c r="B22" s="132" t="s">
        <v>231</v>
      </c>
      <c r="C22" s="171">
        <v>31451</v>
      </c>
      <c r="D22" s="171">
        <v>474062</v>
      </c>
      <c r="E22" s="171">
        <v>10566852.089</v>
      </c>
    </row>
    <row r="23" spans="2:5" ht="18" customHeight="1" x14ac:dyDescent="0.2">
      <c r="B23" s="172" t="s">
        <v>232</v>
      </c>
      <c r="C23" s="135">
        <v>1241786</v>
      </c>
      <c r="D23" s="135">
        <v>29400820</v>
      </c>
      <c r="E23" s="135">
        <v>611881055.46899998</v>
      </c>
    </row>
    <row r="24" spans="2:5" ht="18" customHeight="1" x14ac:dyDescent="0.2">
      <c r="B24" s="173" t="s">
        <v>233</v>
      </c>
      <c r="C24" s="174"/>
      <c r="D24" s="174"/>
      <c r="E24" s="174">
        <v>1316958.476</v>
      </c>
    </row>
    <row r="25" spans="2:5" ht="18" customHeight="1" x14ac:dyDescent="0.2">
      <c r="B25" s="137" t="s">
        <v>234</v>
      </c>
      <c r="C25" s="138">
        <v>1897276</v>
      </c>
      <c r="D25" s="138">
        <v>44487469</v>
      </c>
      <c r="E25" s="175">
        <v>958515875.51300001</v>
      </c>
    </row>
    <row r="26" spans="2:5" ht="24" customHeight="1" x14ac:dyDescent="0.25">
      <c r="B26" s="1959" t="s">
        <v>235</v>
      </c>
      <c r="C26" s="1964"/>
      <c r="D26" s="1964"/>
      <c r="E26" s="1964"/>
    </row>
    <row r="28" spans="2:5" x14ac:dyDescent="0.2">
      <c r="D28" s="176"/>
    </row>
  </sheetData>
  <mergeCells count="6">
    <mergeCell ref="B26:E26"/>
    <mergeCell ref="B2:E2"/>
    <mergeCell ref="B3:E3"/>
    <mergeCell ref="B4:E4"/>
    <mergeCell ref="B5:E5"/>
    <mergeCell ref="B6:E6"/>
  </mergeCells>
  <hyperlinks>
    <hyperlink ref="F2" location="'Indice Total'!A108" display="Volver" xr:uid="{00000000-0004-0000-5400-000000000000}"/>
  </hyperlinks>
  <pageMargins left="0.70866141732283472" right="0.70866141732283472" top="0.74803149606299213" bottom="0.74803149606299213" header="0.31496062992125984" footer="0.31496062992125984"/>
  <pageSetup scale="90" orientation="landscape" horizontalDpi="4294967292"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theme="0" tint="-0.499984740745262"/>
    <pageSetUpPr fitToPage="1"/>
  </sheetPr>
  <dimension ref="B1:I38"/>
  <sheetViews>
    <sheetView showGridLines="0" zoomScale="90" zoomScaleNormal="90" workbookViewId="0"/>
  </sheetViews>
  <sheetFormatPr baseColWidth="10" defaultColWidth="11.42578125" defaultRowHeight="15" x14ac:dyDescent="0.2"/>
  <cols>
    <col min="1" max="1" width="23.7109375" style="128" customWidth="1"/>
    <col min="2" max="2" width="48.5703125" style="128" customWidth="1"/>
    <col min="3" max="3" width="15" style="128" customWidth="1"/>
    <col min="4" max="4" width="16.42578125" style="128" customWidth="1"/>
    <col min="5" max="5" width="16" style="128" customWidth="1"/>
    <col min="6" max="6" width="17.42578125" style="128" customWidth="1"/>
    <col min="7" max="7" width="15.42578125" style="128" bestFit="1" customWidth="1"/>
    <col min="8" max="8" width="18.7109375" style="128" bestFit="1" customWidth="1"/>
    <col min="9" max="16384" width="11.42578125" style="128"/>
  </cols>
  <sheetData>
    <row r="1" spans="2:9" ht="42.95" customHeight="1" x14ac:dyDescent="0.2"/>
    <row r="2" spans="2:9" ht="18" x14ac:dyDescent="0.2">
      <c r="B2" s="1955" t="s">
        <v>236</v>
      </c>
      <c r="C2" s="1955"/>
      <c r="D2" s="1955"/>
      <c r="E2" s="1955"/>
      <c r="F2" s="1955"/>
      <c r="H2" s="1" t="s">
        <v>16</v>
      </c>
    </row>
    <row r="3" spans="2:9" ht="31.5" customHeight="1" x14ac:dyDescent="0.25">
      <c r="B3" s="1956" t="s">
        <v>237</v>
      </c>
      <c r="C3" s="1956"/>
      <c r="D3" s="1956"/>
      <c r="E3" s="1956"/>
      <c r="F3" s="1956"/>
      <c r="G3" s="1956"/>
    </row>
    <row r="4" spans="2:9" ht="16.5" customHeight="1" x14ac:dyDescent="0.25">
      <c r="B4" s="1966" t="s">
        <v>238</v>
      </c>
      <c r="C4" s="1966"/>
      <c r="D4" s="1966"/>
      <c r="E4" s="1966"/>
      <c r="F4" s="1966"/>
      <c r="G4" s="1966"/>
    </row>
    <row r="5" spans="2:9" ht="16.5" thickBot="1" x14ac:dyDescent="0.3">
      <c r="B5" s="1967" t="s">
        <v>189</v>
      </c>
      <c r="C5" s="1967"/>
      <c r="D5" s="1967"/>
      <c r="E5" s="1967"/>
      <c r="F5" s="1967"/>
      <c r="G5" s="1967"/>
    </row>
    <row r="6" spans="2:9" ht="15.75" x14ac:dyDescent="0.25">
      <c r="B6" s="177"/>
      <c r="C6" s="177"/>
      <c r="D6" s="177"/>
      <c r="E6" s="177"/>
      <c r="F6" s="177"/>
      <c r="G6" s="177"/>
    </row>
    <row r="7" spans="2:9" ht="15.75" x14ac:dyDescent="0.25">
      <c r="B7" s="178"/>
      <c r="C7" s="179">
        <v>2016</v>
      </c>
      <c r="D7" s="179">
        <v>2017</v>
      </c>
      <c r="E7" s="179">
        <v>2018</v>
      </c>
      <c r="F7" s="180">
        <v>2019</v>
      </c>
      <c r="G7" s="179">
        <v>2020</v>
      </c>
    </row>
    <row r="8" spans="2:9" ht="18" customHeight="1" x14ac:dyDescent="0.25">
      <c r="B8" s="181" t="s">
        <v>239</v>
      </c>
      <c r="C8" s="182"/>
      <c r="D8" s="182"/>
      <c r="E8" s="182"/>
      <c r="F8" s="182"/>
      <c r="G8" s="182"/>
    </row>
    <row r="9" spans="2:9" ht="18" customHeight="1" x14ac:dyDescent="0.2">
      <c r="B9" s="183" t="s">
        <v>240</v>
      </c>
      <c r="C9" s="184">
        <v>101277278.90200001</v>
      </c>
      <c r="D9" s="184">
        <v>109282867.26100001</v>
      </c>
      <c r="E9" s="184">
        <v>118453219.774</v>
      </c>
      <c r="F9" s="184">
        <v>127248677.91</v>
      </c>
      <c r="G9" s="184">
        <v>126444229.348</v>
      </c>
      <c r="H9" s="185"/>
      <c r="I9" s="165"/>
    </row>
    <row r="10" spans="2:9" ht="18" customHeight="1" x14ac:dyDescent="0.2">
      <c r="B10" s="186" t="s">
        <v>241</v>
      </c>
      <c r="C10" s="187">
        <v>3199102.449</v>
      </c>
      <c r="D10" s="187">
        <v>3306323.7920000004</v>
      </c>
      <c r="E10" s="187">
        <v>3184210.2139999997</v>
      </c>
      <c r="F10" s="187">
        <v>2331141.0209999997</v>
      </c>
      <c r="G10" s="187">
        <v>1941461.1310000001</v>
      </c>
      <c r="H10" s="185"/>
      <c r="I10" s="165"/>
    </row>
    <row r="11" spans="2:9" ht="18" customHeight="1" x14ac:dyDescent="0.2">
      <c r="B11" s="186" t="s">
        <v>242</v>
      </c>
      <c r="C11" s="187">
        <v>49.965999999999994</v>
      </c>
      <c r="D11" s="187">
        <v>43.847000000000001</v>
      </c>
      <c r="E11" s="187">
        <v>31.361000000000001</v>
      </c>
      <c r="F11" s="187">
        <v>20.846999999999998</v>
      </c>
      <c r="G11" s="187">
        <v>0.75900000000000001</v>
      </c>
      <c r="H11" s="185"/>
      <c r="I11" s="165"/>
    </row>
    <row r="12" spans="2:9" ht="18" customHeight="1" x14ac:dyDescent="0.2">
      <c r="B12" s="186" t="s">
        <v>243</v>
      </c>
      <c r="C12" s="187">
        <v>3793523.2099999995</v>
      </c>
      <c r="D12" s="187">
        <v>3997940.1110000005</v>
      </c>
      <c r="E12" s="187">
        <v>4262253.419999999</v>
      </c>
      <c r="F12" s="187">
        <v>4786819.5920000002</v>
      </c>
      <c r="G12" s="187">
        <v>5926575.9009999996</v>
      </c>
      <c r="H12" s="185"/>
      <c r="I12" s="165"/>
    </row>
    <row r="13" spans="2:9" ht="18" customHeight="1" x14ac:dyDescent="0.2">
      <c r="B13" s="186" t="s">
        <v>244</v>
      </c>
      <c r="C13" s="187">
        <v>411850.15700000001</v>
      </c>
      <c r="D13" s="187">
        <v>134629.09999999998</v>
      </c>
      <c r="E13" s="187">
        <v>194977.05600000001</v>
      </c>
      <c r="F13" s="187">
        <v>286642.65700000001</v>
      </c>
      <c r="G13" s="187">
        <v>384184.24300000002</v>
      </c>
      <c r="H13" s="185"/>
      <c r="I13" s="165"/>
    </row>
    <row r="14" spans="2:9" ht="18" customHeight="1" x14ac:dyDescent="0.2">
      <c r="B14" s="186" t="s">
        <v>245</v>
      </c>
      <c r="C14" s="187">
        <v>402691142.36000001</v>
      </c>
      <c r="D14" s="187">
        <v>441835059.491</v>
      </c>
      <c r="E14" s="187">
        <v>495613699.18700004</v>
      </c>
      <c r="F14" s="187">
        <v>611611922.57200003</v>
      </c>
      <c r="G14" s="187">
        <v>820994899.1329999</v>
      </c>
      <c r="H14" s="185"/>
      <c r="I14" s="165"/>
    </row>
    <row r="15" spans="2:9" ht="18" customHeight="1" x14ac:dyDescent="0.25">
      <c r="B15" s="188" t="s">
        <v>246</v>
      </c>
      <c r="C15" s="189">
        <v>511372947.04400003</v>
      </c>
      <c r="D15" s="189">
        <v>558556863.602</v>
      </c>
      <c r="E15" s="189">
        <v>621708391.01200008</v>
      </c>
      <c r="F15" s="190">
        <v>746265224.59899998</v>
      </c>
      <c r="G15" s="190">
        <v>955691350.51499987</v>
      </c>
      <c r="H15" s="185"/>
      <c r="I15" s="165"/>
    </row>
    <row r="16" spans="2:9" ht="15.75" x14ac:dyDescent="0.25">
      <c r="B16" s="191"/>
      <c r="C16" s="192"/>
      <c r="D16" s="192"/>
      <c r="E16"/>
      <c r="F16"/>
      <c r="G16"/>
      <c r="H16" s="185"/>
    </row>
    <row r="17" spans="2:9" ht="18" customHeight="1" x14ac:dyDescent="0.25">
      <c r="B17" s="193" t="s">
        <v>247</v>
      </c>
      <c r="C17" s="194"/>
      <c r="D17" s="194"/>
      <c r="E17" s="194"/>
      <c r="F17" s="194"/>
      <c r="G17" s="194"/>
      <c r="H17" s="185"/>
    </row>
    <row r="18" spans="2:9" ht="18" customHeight="1" x14ac:dyDescent="0.25">
      <c r="B18" s="195" t="s">
        <v>248</v>
      </c>
      <c r="C18" s="196">
        <v>411501443.92900008</v>
      </c>
      <c r="D18" s="196">
        <v>451346807.30400002</v>
      </c>
      <c r="E18" s="196">
        <v>504651327.16399997</v>
      </c>
      <c r="F18" s="196">
        <v>606654510.80900002</v>
      </c>
      <c r="G18" s="196">
        <v>788381649.91499996</v>
      </c>
      <c r="H18" s="185"/>
      <c r="I18" s="165"/>
    </row>
    <row r="19" spans="2:9" ht="18" customHeight="1" x14ac:dyDescent="0.2">
      <c r="B19" s="197" t="s">
        <v>249</v>
      </c>
      <c r="C19" s="198">
        <v>394193226.69000006</v>
      </c>
      <c r="D19" s="198">
        <v>434056850.759</v>
      </c>
      <c r="E19" s="198">
        <v>486480684.60499996</v>
      </c>
      <c r="F19" s="199">
        <v>587868569.12199998</v>
      </c>
      <c r="G19" s="199">
        <v>772028194.83399999</v>
      </c>
      <c r="H19" s="185"/>
      <c r="I19" s="165"/>
    </row>
    <row r="20" spans="2:9" ht="18" customHeight="1" x14ac:dyDescent="0.2">
      <c r="B20" s="197" t="s">
        <v>250</v>
      </c>
      <c r="C20" s="198">
        <v>17308217.239</v>
      </c>
      <c r="D20" s="198">
        <v>17289956.544999998</v>
      </c>
      <c r="E20" s="198">
        <v>18170642.558999997</v>
      </c>
      <c r="F20" s="199">
        <v>18785941.686999999</v>
      </c>
      <c r="G20" s="199">
        <v>16353455.081</v>
      </c>
      <c r="H20" s="185"/>
      <c r="I20" s="165"/>
    </row>
    <row r="21" spans="2:9" ht="18" customHeight="1" x14ac:dyDescent="0.25">
      <c r="B21" s="200" t="s">
        <v>251</v>
      </c>
      <c r="C21" s="201">
        <v>-5094770.1869999999</v>
      </c>
      <c r="D21" s="201">
        <v>-4997375.3340000007</v>
      </c>
      <c r="E21" s="201">
        <v>-6400512.7380000008</v>
      </c>
      <c r="F21" s="196">
        <v>-6174256.1619999986</v>
      </c>
      <c r="G21" s="196">
        <v>-11485655.444</v>
      </c>
      <c r="H21" s="185"/>
      <c r="I21" s="165"/>
    </row>
    <row r="22" spans="2:9" ht="18" customHeight="1" x14ac:dyDescent="0.25">
      <c r="B22" s="200" t="s">
        <v>252</v>
      </c>
      <c r="C22" s="201">
        <v>3804237.0649999995</v>
      </c>
      <c r="D22" s="201">
        <v>2774052.6240000003</v>
      </c>
      <c r="E22" s="201">
        <v>3705433.0130000003</v>
      </c>
      <c r="F22" s="196">
        <v>4378370.5209999997</v>
      </c>
      <c r="G22" s="196">
        <v>7673446.3509999998</v>
      </c>
      <c r="H22" s="185"/>
      <c r="I22" s="165"/>
    </row>
    <row r="23" spans="2:9" ht="18" customHeight="1" x14ac:dyDescent="0.25">
      <c r="B23" s="200" t="s">
        <v>253</v>
      </c>
      <c r="C23" s="201">
        <v>61245428.285999991</v>
      </c>
      <c r="D23" s="201">
        <v>66121171.91799999</v>
      </c>
      <c r="E23" s="201">
        <v>72350912.365999997</v>
      </c>
      <c r="F23" s="196">
        <v>85625435.75999999</v>
      </c>
      <c r="G23" s="196">
        <v>103738199.252</v>
      </c>
      <c r="H23" s="185"/>
      <c r="I23" s="165"/>
    </row>
    <row r="24" spans="2:9" ht="18" customHeight="1" x14ac:dyDescent="0.2">
      <c r="B24" s="197" t="s">
        <v>254</v>
      </c>
      <c r="C24" s="198">
        <v>58681213.78899999</v>
      </c>
      <c r="D24" s="198">
        <v>63608323.916999996</v>
      </c>
      <c r="E24" s="198">
        <v>69756503.699000001</v>
      </c>
      <c r="F24" s="199">
        <v>82963858.109999999</v>
      </c>
      <c r="G24" s="199">
        <v>101550236.16500001</v>
      </c>
      <c r="H24" s="185"/>
      <c r="I24" s="165"/>
    </row>
    <row r="25" spans="2:9" ht="18" customHeight="1" x14ac:dyDescent="0.2">
      <c r="B25" s="197" t="s">
        <v>250</v>
      </c>
      <c r="C25" s="198">
        <v>2564214.497</v>
      </c>
      <c r="D25" s="198">
        <v>2512848.0010000002</v>
      </c>
      <c r="E25" s="198">
        <v>2594408.6669999999</v>
      </c>
      <c r="F25" s="199">
        <v>2661577.65</v>
      </c>
      <c r="G25" s="199">
        <v>2187963.0869999998</v>
      </c>
      <c r="H25" s="185"/>
      <c r="I25" s="165"/>
    </row>
    <row r="26" spans="2:9" ht="18" customHeight="1" x14ac:dyDescent="0.25">
      <c r="B26" s="200" t="s">
        <v>255</v>
      </c>
      <c r="C26" s="201">
        <v>38988141.566000007</v>
      </c>
      <c r="D26" s="201">
        <v>42321559.408</v>
      </c>
      <c r="E26" s="201">
        <v>46382985.507000007</v>
      </c>
      <c r="F26" s="196">
        <v>54674971.971000008</v>
      </c>
      <c r="G26" s="196">
        <v>66357501.380999997</v>
      </c>
      <c r="H26" s="185"/>
      <c r="I26" s="165"/>
    </row>
    <row r="27" spans="2:9" ht="18" customHeight="1" x14ac:dyDescent="0.2">
      <c r="B27" s="197" t="s">
        <v>254</v>
      </c>
      <c r="C27" s="198">
        <v>37385059.617000006</v>
      </c>
      <c r="D27" s="198">
        <v>40743721.766999997</v>
      </c>
      <c r="E27" s="198">
        <v>44754322.609000005</v>
      </c>
      <c r="F27" s="199">
        <v>53012978.648000002</v>
      </c>
      <c r="G27" s="199">
        <v>64988784.733000003</v>
      </c>
      <c r="H27" s="185"/>
      <c r="I27" s="165"/>
    </row>
    <row r="28" spans="2:9" ht="18" customHeight="1" x14ac:dyDescent="0.2">
      <c r="B28" s="197" t="s">
        <v>250</v>
      </c>
      <c r="C28" s="198">
        <v>1603081.949</v>
      </c>
      <c r="D28" s="198">
        <v>1577837.6410000001</v>
      </c>
      <c r="E28" s="198">
        <v>1628662.8980000003</v>
      </c>
      <c r="F28" s="199">
        <v>1661993.3229999999</v>
      </c>
      <c r="G28" s="199">
        <v>1368716.648</v>
      </c>
      <c r="H28" s="185"/>
      <c r="I28" s="165"/>
    </row>
    <row r="29" spans="2:9" ht="18" customHeight="1" x14ac:dyDescent="0.25">
      <c r="B29" s="200" t="s">
        <v>256</v>
      </c>
      <c r="C29" s="201">
        <v>11381.634999999998</v>
      </c>
      <c r="D29" s="201">
        <v>13373.817000000001</v>
      </c>
      <c r="E29" s="201">
        <v>22710.817000000003</v>
      </c>
      <c r="F29" s="196">
        <v>28216.540999999997</v>
      </c>
      <c r="G29" s="196">
        <v>38524.964999999997</v>
      </c>
      <c r="H29" s="185"/>
      <c r="I29" s="165"/>
    </row>
    <row r="30" spans="2:9" ht="18" customHeight="1" x14ac:dyDescent="0.2">
      <c r="B30" s="197" t="s">
        <v>254</v>
      </c>
      <c r="C30" s="198">
        <v>11377.397999999999</v>
      </c>
      <c r="D30" s="198">
        <v>13318.495000000001</v>
      </c>
      <c r="E30" s="198">
        <v>22707.921000000002</v>
      </c>
      <c r="F30" s="199">
        <v>28199.192000000003</v>
      </c>
      <c r="G30" s="199">
        <v>38517.311000000002</v>
      </c>
      <c r="H30" s="185"/>
      <c r="I30" s="165"/>
    </row>
    <row r="31" spans="2:9" ht="18" customHeight="1" x14ac:dyDescent="0.2">
      <c r="B31" s="197" t="s">
        <v>250</v>
      </c>
      <c r="C31" s="198">
        <v>4.2370000000000001</v>
      </c>
      <c r="D31" s="198">
        <v>55.322000000000003</v>
      </c>
      <c r="E31" s="198">
        <v>2.8959999999999999</v>
      </c>
      <c r="F31" s="199">
        <v>17.349</v>
      </c>
      <c r="G31" s="199">
        <v>7.6539999999999999</v>
      </c>
      <c r="H31" s="185"/>
      <c r="I31" s="165"/>
    </row>
    <row r="32" spans="2:9" ht="18" customHeight="1" x14ac:dyDescent="0.25">
      <c r="B32" s="200" t="s">
        <v>257</v>
      </c>
      <c r="C32" s="201">
        <v>916740.57499999984</v>
      </c>
      <c r="D32" s="201">
        <v>977246.10600000003</v>
      </c>
      <c r="E32" s="201">
        <v>994052.674</v>
      </c>
      <c r="F32" s="196">
        <v>1064109.1030000001</v>
      </c>
      <c r="G32" s="196">
        <v>987684.09499999997</v>
      </c>
      <c r="H32" s="185"/>
      <c r="I32" s="165"/>
    </row>
    <row r="33" spans="2:9" ht="18" customHeight="1" x14ac:dyDescent="0.25">
      <c r="B33" s="200" t="s">
        <v>258</v>
      </c>
      <c r="C33" s="201">
        <v>344.17500000000001</v>
      </c>
      <c r="D33" s="201">
        <v>27.759</v>
      </c>
      <c r="E33" s="201">
        <v>1482.2089999999998</v>
      </c>
      <c r="F33" s="196">
        <v>13866.055999999999</v>
      </c>
      <c r="G33" s="196">
        <v>0</v>
      </c>
      <c r="H33" s="185"/>
      <c r="I33" s="165"/>
    </row>
    <row r="34" spans="2:9" ht="18" customHeight="1" x14ac:dyDescent="0.2">
      <c r="B34" s="186" t="s">
        <v>259</v>
      </c>
      <c r="C34" s="187">
        <v>0</v>
      </c>
      <c r="D34" s="187">
        <v>0</v>
      </c>
      <c r="E34" s="187">
        <v>0</v>
      </c>
      <c r="F34" s="202">
        <v>0</v>
      </c>
      <c r="G34" s="202">
        <v>0</v>
      </c>
      <c r="H34" s="185"/>
      <c r="I34" s="165"/>
    </row>
    <row r="35" spans="2:9" ht="18" customHeight="1" x14ac:dyDescent="0.25">
      <c r="B35" s="188" t="s">
        <v>260</v>
      </c>
      <c r="C35" s="189">
        <v>511372947.04400009</v>
      </c>
      <c r="D35" s="189">
        <v>558556863.602</v>
      </c>
      <c r="E35" s="189">
        <v>621708391.01200008</v>
      </c>
      <c r="F35" s="190">
        <v>746265224.5990001</v>
      </c>
      <c r="G35" s="190">
        <v>955691350.51499999</v>
      </c>
      <c r="H35" s="185"/>
      <c r="I35" s="165"/>
    </row>
    <row r="36" spans="2:9" x14ac:dyDescent="0.2">
      <c r="B36" s="203"/>
      <c r="C36" s="165"/>
      <c r="D36" s="165"/>
      <c r="E36" s="165"/>
      <c r="F36" s="165"/>
      <c r="G36" s="165"/>
    </row>
    <row r="37" spans="2:9" ht="15.75" x14ac:dyDescent="0.25">
      <c r="B37" s="204"/>
      <c r="C37" s="205"/>
      <c r="D37" s="205"/>
      <c r="E37" s="205"/>
      <c r="F37" s="205"/>
      <c r="G37" s="206"/>
    </row>
    <row r="38" spans="2:9" x14ac:dyDescent="0.2">
      <c r="B38" s="204"/>
    </row>
  </sheetData>
  <mergeCells count="4">
    <mergeCell ref="B2:F2"/>
    <mergeCell ref="B3:G3"/>
    <mergeCell ref="B4:G4"/>
    <mergeCell ref="B5:G5"/>
  </mergeCells>
  <hyperlinks>
    <hyperlink ref="H2" location="'Indice Total'!A108" display="Volver" xr:uid="{00000000-0004-0000-5500-000000000000}"/>
  </hyperlinks>
  <pageMargins left="0.70866141732283472" right="0.70866141732283472" top="0.74803149606299213" bottom="0.74803149606299213" header="0.31496062992125984" footer="0.31496062992125984"/>
  <pageSetup scale="90" orientation="landscape" horizontalDpi="4294967292"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theme="0" tint="-0.499984740745262"/>
    <pageSetUpPr fitToPage="1"/>
  </sheetPr>
  <dimension ref="B1:L78"/>
  <sheetViews>
    <sheetView showGridLines="0" zoomScale="90" zoomScaleNormal="90" workbookViewId="0"/>
  </sheetViews>
  <sheetFormatPr baseColWidth="10" defaultRowHeight="15" x14ac:dyDescent="0.25"/>
  <cols>
    <col min="1" max="1" width="18.42578125" customWidth="1"/>
    <col min="2" max="2" width="46.28515625" bestFit="1" customWidth="1"/>
    <col min="3" max="3" width="20" bestFit="1" customWidth="1"/>
    <col min="4" max="4" width="17.85546875" bestFit="1" customWidth="1"/>
    <col min="5" max="6" width="16.7109375" bestFit="1" customWidth="1"/>
    <col min="7" max="7" width="15.5703125" bestFit="1" customWidth="1"/>
    <col min="8" max="8" width="13.85546875" bestFit="1" customWidth="1"/>
    <col min="9" max="10" width="20" bestFit="1" customWidth="1"/>
    <col min="11" max="12" width="18.85546875" bestFit="1" customWidth="1"/>
  </cols>
  <sheetData>
    <row r="1" spans="2:12" ht="42.95" customHeight="1" x14ac:dyDescent="0.25"/>
    <row r="2" spans="2:12" ht="18" x14ac:dyDescent="0.25">
      <c r="B2" s="1963" t="s">
        <v>261</v>
      </c>
      <c r="C2" s="1963"/>
      <c r="D2" s="1963"/>
      <c r="E2" s="1963"/>
      <c r="F2" s="1963"/>
      <c r="G2" s="1963"/>
      <c r="H2" s="1" t="s">
        <v>16</v>
      </c>
      <c r="I2" s="154"/>
    </row>
    <row r="3" spans="2:12" ht="39.75" customHeight="1" x14ac:dyDescent="0.25">
      <c r="B3" s="1956" t="s">
        <v>237</v>
      </c>
      <c r="C3" s="1956"/>
      <c r="D3" s="1956"/>
      <c r="E3" s="1956"/>
      <c r="F3" s="1956"/>
      <c r="G3" s="1956"/>
      <c r="H3" s="207"/>
      <c r="I3" s="207"/>
    </row>
    <row r="4" spans="2:12" ht="18.75" customHeight="1" x14ac:dyDescent="0.25">
      <c r="B4" s="1956" t="s">
        <v>207</v>
      </c>
      <c r="C4" s="1956"/>
      <c r="D4" s="1956"/>
      <c r="E4" s="1956"/>
      <c r="F4" s="1956"/>
      <c r="G4" s="1956"/>
      <c r="H4" s="207"/>
      <c r="I4" s="207"/>
    </row>
    <row r="5" spans="2:12" ht="16.5" customHeight="1" thickBot="1" x14ac:dyDescent="0.3">
      <c r="B5" s="1956">
        <v>2020</v>
      </c>
      <c r="C5" s="1956"/>
      <c r="D5" s="1956"/>
      <c r="E5" s="1956"/>
      <c r="F5" s="1956"/>
      <c r="G5" s="1956"/>
      <c r="H5" s="207"/>
      <c r="I5" s="207"/>
    </row>
    <row r="6" spans="2:12" ht="21.75" customHeight="1" x14ac:dyDescent="0.25">
      <c r="B6" s="1968"/>
      <c r="C6" s="1968"/>
      <c r="D6" s="1968"/>
      <c r="E6" s="1968"/>
      <c r="F6" s="1968"/>
      <c r="G6" s="1968"/>
    </row>
    <row r="7" spans="2:12" ht="30" x14ac:dyDescent="0.25">
      <c r="B7" s="208"/>
      <c r="C7" s="209" t="s">
        <v>262</v>
      </c>
      <c r="D7" s="209" t="s">
        <v>263</v>
      </c>
      <c r="E7" s="209" t="s">
        <v>264</v>
      </c>
      <c r="F7" s="209" t="s">
        <v>265</v>
      </c>
      <c r="G7" s="209" t="s">
        <v>0</v>
      </c>
      <c r="I7" s="207"/>
    </row>
    <row r="8" spans="2:12" x14ac:dyDescent="0.25">
      <c r="B8" s="193" t="s">
        <v>239</v>
      </c>
      <c r="C8" s="210"/>
      <c r="D8" s="210"/>
      <c r="E8" s="210"/>
      <c r="F8" s="210"/>
      <c r="G8" s="210"/>
      <c r="I8" s="207"/>
    </row>
    <row r="9" spans="2:12" ht="18" customHeight="1" x14ac:dyDescent="0.25">
      <c r="B9" s="186" t="s">
        <v>240</v>
      </c>
      <c r="C9" s="187">
        <v>85877820.747999996</v>
      </c>
      <c r="D9" s="187">
        <v>20678217.482999999</v>
      </c>
      <c r="E9" s="187">
        <v>10955267.938999999</v>
      </c>
      <c r="F9" s="187">
        <v>8932923.1779999994</v>
      </c>
      <c r="G9" s="211">
        <v>126444229.348</v>
      </c>
      <c r="I9" s="212"/>
      <c r="J9" s="205"/>
      <c r="K9" s="205"/>
      <c r="L9" s="205"/>
    </row>
    <row r="10" spans="2:12" ht="18" customHeight="1" x14ac:dyDescent="0.25">
      <c r="B10" s="186" t="s">
        <v>241</v>
      </c>
      <c r="C10" s="187">
        <v>1146874.5079999999</v>
      </c>
      <c r="D10" s="187">
        <v>369136.93199999997</v>
      </c>
      <c r="E10" s="187">
        <v>255281.15299999999</v>
      </c>
      <c r="F10" s="187">
        <v>170168.538</v>
      </c>
      <c r="G10" s="211">
        <v>1941461.1310000001</v>
      </c>
      <c r="I10" s="212"/>
      <c r="J10" s="205"/>
      <c r="K10" s="205"/>
      <c r="L10" s="205"/>
    </row>
    <row r="11" spans="2:12" ht="18" customHeight="1" x14ac:dyDescent="0.25">
      <c r="B11" s="186" t="s">
        <v>242</v>
      </c>
      <c r="C11" s="187">
        <v>0.75900000000000001</v>
      </c>
      <c r="D11" s="187">
        <v>0</v>
      </c>
      <c r="E11" s="187">
        <v>0</v>
      </c>
      <c r="F11" s="187">
        <v>0</v>
      </c>
      <c r="G11" s="211">
        <v>0.75900000000000001</v>
      </c>
      <c r="I11" s="212"/>
      <c r="J11" s="205"/>
      <c r="K11" s="205"/>
      <c r="L11" s="205"/>
    </row>
    <row r="12" spans="2:12" ht="18" customHeight="1" x14ac:dyDescent="0.25">
      <c r="B12" s="186" t="s">
        <v>243</v>
      </c>
      <c r="C12" s="187">
        <v>3870843.1570000001</v>
      </c>
      <c r="D12" s="187">
        <v>1057455.558</v>
      </c>
      <c r="E12" s="187">
        <v>614217.79700000002</v>
      </c>
      <c r="F12" s="187">
        <v>384059.38900000002</v>
      </c>
      <c r="G12" s="211">
        <v>5926575.9009999996</v>
      </c>
      <c r="I12" s="212"/>
      <c r="J12" s="205"/>
      <c r="K12" s="205"/>
      <c r="L12" s="205"/>
    </row>
    <row r="13" spans="2:12" ht="18" customHeight="1" x14ac:dyDescent="0.25">
      <c r="B13" s="186" t="s">
        <v>244</v>
      </c>
      <c r="C13" s="187">
        <v>200152.42199999999</v>
      </c>
      <c r="D13" s="187">
        <v>66434.44</v>
      </c>
      <c r="E13" s="187">
        <v>13416.323</v>
      </c>
      <c r="F13" s="187">
        <v>104181.058</v>
      </c>
      <c r="G13" s="211">
        <v>384184.24300000002</v>
      </c>
      <c r="I13" s="212"/>
      <c r="J13" s="205"/>
      <c r="K13" s="205"/>
      <c r="L13" s="205"/>
    </row>
    <row r="14" spans="2:12" ht="18" customHeight="1" x14ac:dyDescent="0.25">
      <c r="B14" s="186" t="s">
        <v>245</v>
      </c>
      <c r="C14" s="187">
        <v>526123214.023</v>
      </c>
      <c r="D14" s="187">
        <v>158708598.824</v>
      </c>
      <c r="E14" s="187">
        <v>79334456.613000005</v>
      </c>
      <c r="F14" s="187">
        <v>56828629.673</v>
      </c>
      <c r="G14" s="211">
        <v>820994899.1329999</v>
      </c>
      <c r="I14" s="212"/>
      <c r="J14" s="205"/>
      <c r="K14" s="205"/>
      <c r="L14" s="205"/>
    </row>
    <row r="15" spans="2:12" ht="18" customHeight="1" x14ac:dyDescent="0.25">
      <c r="B15" s="188" t="s">
        <v>246</v>
      </c>
      <c r="C15" s="189">
        <v>617218905.61699998</v>
      </c>
      <c r="D15" s="189">
        <v>180879843.23699999</v>
      </c>
      <c r="E15" s="189">
        <v>91172639.825000003</v>
      </c>
      <c r="F15" s="189">
        <v>66419961.836000003</v>
      </c>
      <c r="G15" s="189">
        <v>955691350.51499987</v>
      </c>
      <c r="I15" s="207"/>
    </row>
    <row r="16" spans="2:12" x14ac:dyDescent="0.25">
      <c r="B16" s="191"/>
      <c r="C16" s="192"/>
      <c r="D16" s="192"/>
      <c r="E16" s="192"/>
      <c r="F16" s="192"/>
      <c r="G16" s="192"/>
    </row>
    <row r="17" spans="2:12" x14ac:dyDescent="0.25">
      <c r="B17" s="193" t="s">
        <v>247</v>
      </c>
      <c r="C17" s="194"/>
      <c r="D17" s="194"/>
      <c r="E17" s="194"/>
      <c r="F17" s="194"/>
      <c r="G17" s="194"/>
    </row>
    <row r="18" spans="2:12" ht="18" customHeight="1" x14ac:dyDescent="0.25">
      <c r="B18" s="200" t="s">
        <v>248</v>
      </c>
      <c r="C18" s="201">
        <v>512395973.27600002</v>
      </c>
      <c r="D18" s="201">
        <v>147398506.958</v>
      </c>
      <c r="E18" s="201">
        <v>73427633.081</v>
      </c>
      <c r="F18" s="201">
        <v>55159536.600000001</v>
      </c>
      <c r="G18" s="211">
        <v>788381649.91499996</v>
      </c>
      <c r="I18" s="205"/>
      <c r="J18" s="205"/>
      <c r="K18" s="205"/>
      <c r="L18" s="205"/>
    </row>
    <row r="19" spans="2:12" ht="18" customHeight="1" x14ac:dyDescent="0.25">
      <c r="B19" s="197" t="s">
        <v>249</v>
      </c>
      <c r="C19" s="198">
        <v>501055756.70200002</v>
      </c>
      <c r="D19" s="198">
        <v>144504226.55399999</v>
      </c>
      <c r="E19" s="198">
        <v>72051960.899000004</v>
      </c>
      <c r="F19" s="198">
        <v>54416250.678999998</v>
      </c>
      <c r="G19" s="213">
        <v>772028194.83399999</v>
      </c>
      <c r="I19" s="205"/>
      <c r="J19" s="205"/>
      <c r="K19" s="205"/>
      <c r="L19" s="205"/>
    </row>
    <row r="20" spans="2:12" ht="18" customHeight="1" x14ac:dyDescent="0.25">
      <c r="B20" s="197" t="s">
        <v>250</v>
      </c>
      <c r="C20" s="198">
        <v>11340216.573999999</v>
      </c>
      <c r="D20" s="198">
        <v>2894280.4040000001</v>
      </c>
      <c r="E20" s="198">
        <v>1375672.182</v>
      </c>
      <c r="F20" s="198">
        <v>743285.92099999997</v>
      </c>
      <c r="G20" s="213">
        <v>16353455.081</v>
      </c>
      <c r="I20" s="205"/>
      <c r="J20" s="205"/>
      <c r="K20" s="205"/>
      <c r="L20" s="205"/>
    </row>
    <row r="21" spans="2:12" ht="18" customHeight="1" x14ac:dyDescent="0.25">
      <c r="B21" s="200" t="s">
        <v>251</v>
      </c>
      <c r="C21" s="201">
        <v>-6759466.3459999999</v>
      </c>
      <c r="D21" s="201">
        <v>-1256443.2560000001</v>
      </c>
      <c r="E21" s="201">
        <v>-1449155.5859999999</v>
      </c>
      <c r="F21" s="201">
        <v>-2020590.2560000001</v>
      </c>
      <c r="G21" s="211">
        <v>-11485655.444</v>
      </c>
      <c r="I21" s="205"/>
      <c r="J21" s="205"/>
      <c r="K21" s="205"/>
      <c r="L21" s="205"/>
    </row>
    <row r="22" spans="2:12" ht="18" customHeight="1" x14ac:dyDescent="0.25">
      <c r="B22" s="200" t="s">
        <v>252</v>
      </c>
      <c r="C22" s="201">
        <v>4381673.3150000004</v>
      </c>
      <c r="D22" s="201">
        <v>875283.77300000004</v>
      </c>
      <c r="E22" s="201">
        <v>592918.53</v>
      </c>
      <c r="F22" s="201">
        <v>1823570.733</v>
      </c>
      <c r="G22" s="211">
        <v>7673446.3509999998</v>
      </c>
      <c r="I22" s="205"/>
      <c r="J22" s="205"/>
      <c r="K22" s="205"/>
      <c r="L22" s="205"/>
    </row>
    <row r="23" spans="2:12" ht="18" customHeight="1" x14ac:dyDescent="0.25">
      <c r="B23" s="200" t="s">
        <v>253</v>
      </c>
      <c r="C23" s="201">
        <v>65112476.590000004</v>
      </c>
      <c r="D23" s="201">
        <v>20615926.991999999</v>
      </c>
      <c r="E23" s="201">
        <v>11190851.731000001</v>
      </c>
      <c r="F23" s="201">
        <v>6818943.9390000002</v>
      </c>
      <c r="G23" s="211">
        <v>103738199.252</v>
      </c>
      <c r="I23" s="205"/>
      <c r="J23" s="205"/>
      <c r="K23" s="205"/>
      <c r="L23" s="205"/>
    </row>
    <row r="24" spans="2:12" ht="18" customHeight="1" x14ac:dyDescent="0.25">
      <c r="B24" s="197" t="s">
        <v>254</v>
      </c>
      <c r="C24" s="198">
        <v>63628506.523000002</v>
      </c>
      <c r="D24" s="198">
        <v>20215544.555</v>
      </c>
      <c r="E24" s="198">
        <v>10986782.624</v>
      </c>
      <c r="F24" s="198">
        <v>6719402.4630000005</v>
      </c>
      <c r="G24" s="213">
        <v>101550236.16500001</v>
      </c>
      <c r="I24" s="205"/>
      <c r="J24" s="205"/>
      <c r="K24" s="205"/>
      <c r="L24" s="205"/>
    </row>
    <row r="25" spans="2:12" ht="18" customHeight="1" x14ac:dyDescent="0.25">
      <c r="B25" s="197" t="s">
        <v>250</v>
      </c>
      <c r="C25" s="198">
        <v>1483970.067</v>
      </c>
      <c r="D25" s="198">
        <v>400382.43699999998</v>
      </c>
      <c r="E25" s="198">
        <v>204069.10699999999</v>
      </c>
      <c r="F25" s="198">
        <v>99541.475999999995</v>
      </c>
      <c r="G25" s="213">
        <v>2187963.0869999998</v>
      </c>
      <c r="I25" s="205"/>
      <c r="J25" s="205"/>
      <c r="K25" s="205"/>
      <c r="L25" s="205"/>
    </row>
    <row r="26" spans="2:12" ht="18" customHeight="1" x14ac:dyDescent="0.25">
      <c r="B26" s="200" t="s">
        <v>255</v>
      </c>
      <c r="C26" s="201">
        <v>41495729.945</v>
      </c>
      <c r="D26" s="201">
        <v>13020838.577</v>
      </c>
      <c r="E26" s="201">
        <v>7302262.2889999999</v>
      </c>
      <c r="F26" s="201">
        <v>4538670.57</v>
      </c>
      <c r="G26" s="211">
        <v>66357501.380999997</v>
      </c>
      <c r="I26" s="205"/>
      <c r="J26" s="205"/>
      <c r="K26" s="205"/>
      <c r="L26" s="205"/>
    </row>
    <row r="27" spans="2:12" ht="18" customHeight="1" x14ac:dyDescent="0.25">
      <c r="B27" s="197" t="s">
        <v>254</v>
      </c>
      <c r="C27" s="198">
        <v>40564643.619999997</v>
      </c>
      <c r="D27" s="198">
        <v>12773680.054</v>
      </c>
      <c r="E27" s="198">
        <v>7174279.0949999997</v>
      </c>
      <c r="F27" s="198">
        <v>4476181.9639999997</v>
      </c>
      <c r="G27" s="213">
        <v>64988784.733000003</v>
      </c>
      <c r="I27" s="205"/>
      <c r="J27" s="205"/>
      <c r="K27" s="205"/>
      <c r="L27" s="205"/>
    </row>
    <row r="28" spans="2:12" ht="18" customHeight="1" x14ac:dyDescent="0.25">
      <c r="B28" s="197" t="s">
        <v>250</v>
      </c>
      <c r="C28" s="198">
        <v>931086.32499999995</v>
      </c>
      <c r="D28" s="198">
        <v>247158.52299999999</v>
      </c>
      <c r="E28" s="198">
        <v>127983.194</v>
      </c>
      <c r="F28" s="198">
        <v>62488.606</v>
      </c>
      <c r="G28" s="213">
        <v>1368716.648</v>
      </c>
      <c r="I28" s="205"/>
      <c r="J28" s="205"/>
      <c r="K28" s="205"/>
      <c r="L28" s="205"/>
    </row>
    <row r="29" spans="2:12" ht="18" customHeight="1" x14ac:dyDescent="0.25">
      <c r="B29" s="200" t="s">
        <v>256</v>
      </c>
      <c r="C29" s="201">
        <v>22874.3</v>
      </c>
      <c r="D29" s="201">
        <v>15650.665000000001</v>
      </c>
      <c r="E29" s="201">
        <v>0</v>
      </c>
      <c r="F29" s="201">
        <v>0</v>
      </c>
      <c r="G29" s="211">
        <v>38524.964999999997</v>
      </c>
      <c r="I29" s="205"/>
      <c r="J29" s="205"/>
      <c r="K29" s="205"/>
      <c r="L29" s="205"/>
    </row>
    <row r="30" spans="2:12" ht="18" customHeight="1" x14ac:dyDescent="0.25">
      <c r="B30" s="197" t="s">
        <v>254</v>
      </c>
      <c r="C30" s="198">
        <v>22866.646000000001</v>
      </c>
      <c r="D30" s="198">
        <v>15650.665000000001</v>
      </c>
      <c r="E30" s="198">
        <v>0</v>
      </c>
      <c r="F30" s="198">
        <v>0</v>
      </c>
      <c r="G30" s="213">
        <v>38517.311000000002</v>
      </c>
      <c r="I30" s="205"/>
      <c r="J30" s="205"/>
      <c r="K30" s="205"/>
      <c r="L30" s="205"/>
    </row>
    <row r="31" spans="2:12" ht="18" customHeight="1" x14ac:dyDescent="0.25">
      <c r="B31" s="197" t="s">
        <v>250</v>
      </c>
      <c r="C31" s="198">
        <v>7.6539999999999999</v>
      </c>
      <c r="D31" s="198">
        <v>0</v>
      </c>
      <c r="E31" s="198">
        <v>0</v>
      </c>
      <c r="F31" s="198">
        <v>0</v>
      </c>
      <c r="G31" s="213">
        <v>7.6539999999999999</v>
      </c>
      <c r="I31" s="205"/>
      <c r="J31" s="205"/>
      <c r="K31" s="205"/>
      <c r="L31" s="205"/>
    </row>
    <row r="32" spans="2:12" ht="18" customHeight="1" x14ac:dyDescent="0.25">
      <c r="B32" s="200" t="s">
        <v>257</v>
      </c>
      <c r="C32" s="201">
        <v>569644.53700000001</v>
      </c>
      <c r="D32" s="201">
        <v>210079.52799999999</v>
      </c>
      <c r="E32" s="201">
        <v>108129.78</v>
      </c>
      <c r="F32" s="201">
        <v>99830.25</v>
      </c>
      <c r="G32" s="211">
        <v>987684.09499999997</v>
      </c>
      <c r="I32" s="205"/>
      <c r="J32" s="205"/>
      <c r="K32" s="205"/>
      <c r="L32" s="205"/>
    </row>
    <row r="33" spans="2:12" ht="18" customHeight="1" x14ac:dyDescent="0.25">
      <c r="B33" s="186" t="s">
        <v>258</v>
      </c>
      <c r="C33" s="187">
        <v>0</v>
      </c>
      <c r="D33" s="187">
        <v>0</v>
      </c>
      <c r="E33" s="187">
        <v>0</v>
      </c>
      <c r="F33" s="187">
        <v>0</v>
      </c>
      <c r="G33" s="211">
        <v>0</v>
      </c>
      <c r="I33" s="205"/>
      <c r="J33" s="205"/>
      <c r="K33" s="205"/>
      <c r="L33" s="205"/>
    </row>
    <row r="34" spans="2:12" ht="18" customHeight="1" x14ac:dyDescent="0.25">
      <c r="B34" s="186" t="s">
        <v>259</v>
      </c>
      <c r="C34" s="187">
        <v>0</v>
      </c>
      <c r="D34" s="187">
        <v>0</v>
      </c>
      <c r="E34" s="187">
        <v>0</v>
      </c>
      <c r="F34" s="187">
        <v>0</v>
      </c>
      <c r="G34" s="211">
        <v>0</v>
      </c>
      <c r="I34" s="205"/>
      <c r="J34" s="205"/>
      <c r="K34" s="205"/>
      <c r="L34" s="205"/>
    </row>
    <row r="35" spans="2:12" ht="18" customHeight="1" x14ac:dyDescent="0.25">
      <c r="B35" s="188" t="s">
        <v>260</v>
      </c>
      <c r="C35" s="189">
        <v>617218905.61699998</v>
      </c>
      <c r="D35" s="189">
        <v>180879843.23699999</v>
      </c>
      <c r="E35" s="189">
        <v>91172639.825000003</v>
      </c>
      <c r="F35" s="189">
        <v>66419961.836000003</v>
      </c>
      <c r="G35" s="189">
        <v>955691350.51499999</v>
      </c>
    </row>
    <row r="36" spans="2:12" x14ac:dyDescent="0.25">
      <c r="C36" s="8"/>
      <c r="D36" s="8"/>
      <c r="E36" s="8"/>
      <c r="F36" s="8"/>
      <c r="G36" s="8"/>
    </row>
    <row r="39" spans="2:12" ht="15.75" hidden="1" x14ac:dyDescent="0.25">
      <c r="B39" s="128"/>
      <c r="C39" s="128"/>
      <c r="D39" s="128"/>
      <c r="E39" s="128"/>
      <c r="F39" s="128"/>
      <c r="G39" s="128"/>
    </row>
    <row r="40" spans="2:12" hidden="1" x14ac:dyDescent="0.25">
      <c r="B40" s="214"/>
      <c r="C40" s="215" t="s">
        <v>266</v>
      </c>
      <c r="D40" s="215" t="s">
        <v>262</v>
      </c>
      <c r="E40" s="215" t="s">
        <v>263</v>
      </c>
      <c r="F40" s="215" t="s">
        <v>264</v>
      </c>
      <c r="G40" s="215" t="s">
        <v>267</v>
      </c>
    </row>
    <row r="41" spans="2:12" ht="15.75" hidden="1" x14ac:dyDescent="0.25">
      <c r="B41" s="128"/>
      <c r="C41" s="128"/>
      <c r="D41" s="128"/>
      <c r="E41" s="128"/>
      <c r="F41" s="128"/>
      <c r="G41" s="128"/>
    </row>
    <row r="42" spans="2:12" hidden="1" x14ac:dyDescent="0.25">
      <c r="B42" s="216" t="s">
        <v>239</v>
      </c>
      <c r="C42" s="217"/>
      <c r="D42" s="217"/>
      <c r="E42" s="217"/>
      <c r="F42" s="217"/>
      <c r="G42" s="217"/>
    </row>
    <row r="43" spans="2:12" ht="15.75" hidden="1" x14ac:dyDescent="0.25">
      <c r="B43" s="128"/>
      <c r="C43" s="218"/>
      <c r="D43" s="218"/>
      <c r="E43" s="218"/>
      <c r="F43" s="218"/>
      <c r="G43" s="218"/>
    </row>
    <row r="44" spans="2:12" hidden="1" x14ac:dyDescent="0.25">
      <c r="B44" s="219" t="s">
        <v>268</v>
      </c>
      <c r="C44" s="220">
        <f t="shared" ref="C44:C49" si="0">SUM(D44:G44)</f>
        <v>74120940822</v>
      </c>
      <c r="D44" s="220">
        <v>48762018303</v>
      </c>
      <c r="E44" s="220">
        <v>16294098489</v>
      </c>
      <c r="F44" s="220">
        <v>6842764008</v>
      </c>
      <c r="G44" s="220">
        <v>2222060022</v>
      </c>
    </row>
    <row r="45" spans="2:12" hidden="1" x14ac:dyDescent="0.25">
      <c r="B45" s="219" t="s">
        <v>241</v>
      </c>
      <c r="C45" s="220">
        <f t="shared" si="0"/>
        <v>2142403190</v>
      </c>
      <c r="D45" s="220">
        <v>1566936335</v>
      </c>
      <c r="E45" s="220">
        <v>279491694</v>
      </c>
      <c r="F45" s="220">
        <v>316615531</v>
      </c>
      <c r="G45" s="220">
        <v>-20640370</v>
      </c>
    </row>
    <row r="46" spans="2:12" hidden="1" x14ac:dyDescent="0.25">
      <c r="B46" s="219" t="s">
        <v>242</v>
      </c>
      <c r="C46" s="220">
        <f t="shared" si="0"/>
        <v>27508</v>
      </c>
      <c r="D46" s="220">
        <v>14282</v>
      </c>
      <c r="E46" s="220">
        <v>1631</v>
      </c>
      <c r="F46" s="220">
        <v>3793</v>
      </c>
      <c r="G46" s="220">
        <v>7802</v>
      </c>
    </row>
    <row r="47" spans="2:12" hidden="1" x14ac:dyDescent="0.25">
      <c r="B47" s="219" t="s">
        <v>269</v>
      </c>
      <c r="C47" s="220">
        <f t="shared" si="0"/>
        <v>2375066777</v>
      </c>
      <c r="D47" s="220">
        <v>1419977202</v>
      </c>
      <c r="E47" s="220">
        <v>535458689</v>
      </c>
      <c r="F47" s="220">
        <v>355719664</v>
      </c>
      <c r="G47" s="220">
        <v>63911222</v>
      </c>
    </row>
    <row r="48" spans="2:12" hidden="1" x14ac:dyDescent="0.25">
      <c r="B48" s="219" t="s">
        <v>244</v>
      </c>
      <c r="C48" s="220">
        <f t="shared" si="0"/>
        <v>81407550</v>
      </c>
      <c r="D48" s="220">
        <v>51893047</v>
      </c>
      <c r="E48" s="220">
        <v>10760192</v>
      </c>
      <c r="F48" s="220">
        <v>18641936</v>
      </c>
      <c r="G48" s="220">
        <v>112375</v>
      </c>
    </row>
    <row r="49" spans="2:7" hidden="1" x14ac:dyDescent="0.25">
      <c r="B49" s="219" t="s">
        <v>245</v>
      </c>
      <c r="C49" s="220">
        <f t="shared" si="0"/>
        <v>196368357509</v>
      </c>
      <c r="D49" s="220">
        <v>121725770687</v>
      </c>
      <c r="E49" s="220">
        <v>47006353464</v>
      </c>
      <c r="F49" s="220">
        <v>23076206125</v>
      </c>
      <c r="G49" s="220">
        <v>4560027233</v>
      </c>
    </row>
    <row r="50" spans="2:7" ht="15.75" hidden="1" x14ac:dyDescent="0.25">
      <c r="B50" s="128"/>
      <c r="C50" s="221"/>
      <c r="D50" s="221"/>
      <c r="E50" s="221"/>
      <c r="F50" s="221"/>
      <c r="G50" s="221"/>
    </row>
    <row r="51" spans="2:7" hidden="1" x14ac:dyDescent="0.25">
      <c r="B51" s="222" t="s">
        <v>246</v>
      </c>
      <c r="C51" s="223">
        <f>SUM(C44:C49)</f>
        <v>275088203356</v>
      </c>
      <c r="D51" s="223">
        <f t="shared" ref="D51:G51" si="1">SUM(D44:D49)</f>
        <v>173526609856</v>
      </c>
      <c r="E51" s="223">
        <f t="shared" si="1"/>
        <v>64126164159</v>
      </c>
      <c r="F51" s="223">
        <f t="shared" si="1"/>
        <v>30609951057</v>
      </c>
      <c r="G51" s="223">
        <f t="shared" si="1"/>
        <v>6825478284</v>
      </c>
    </row>
    <row r="52" spans="2:7" ht="15.75" hidden="1" x14ac:dyDescent="0.25">
      <c r="B52" s="128"/>
      <c r="C52" s="221"/>
      <c r="D52" s="221"/>
      <c r="E52" s="221"/>
      <c r="F52" s="221"/>
      <c r="G52" s="221"/>
    </row>
    <row r="53" spans="2:7" ht="15.75" hidden="1" x14ac:dyDescent="0.25">
      <c r="B53" s="128"/>
      <c r="C53" s="221"/>
      <c r="D53" s="221"/>
      <c r="E53" s="221"/>
      <c r="F53" s="221"/>
      <c r="G53" s="221"/>
    </row>
    <row r="54" spans="2:7" hidden="1" x14ac:dyDescent="0.25">
      <c r="B54" s="216" t="s">
        <v>247</v>
      </c>
      <c r="C54" s="224"/>
      <c r="D54" s="224"/>
      <c r="E54" s="224"/>
      <c r="F54" s="224"/>
      <c r="G54" s="224"/>
    </row>
    <row r="55" spans="2:7" ht="15.75" hidden="1" x14ac:dyDescent="0.25">
      <c r="B55" s="128"/>
      <c r="C55" s="221"/>
      <c r="D55" s="221"/>
      <c r="E55" s="221"/>
      <c r="F55" s="221"/>
      <c r="G55" s="221"/>
    </row>
    <row r="56" spans="2:7" hidden="1" x14ac:dyDescent="0.25">
      <c r="B56" s="219" t="s">
        <v>248</v>
      </c>
      <c r="C56" s="220">
        <f t="shared" ref="C56:C72" si="2">SUM(D56:G56)</f>
        <v>217922645475</v>
      </c>
      <c r="D56" s="220">
        <f>D57+D58</f>
        <v>137877832036</v>
      </c>
      <c r="E56" s="220">
        <f t="shared" ref="E56:G56" si="3">E57+E58</f>
        <v>50754725889</v>
      </c>
      <c r="F56" s="220">
        <f t="shared" si="3"/>
        <v>23743300629</v>
      </c>
      <c r="G56" s="220">
        <f t="shared" si="3"/>
        <v>5546786921</v>
      </c>
    </row>
    <row r="57" spans="2:7" hidden="1" x14ac:dyDescent="0.25">
      <c r="B57" s="225" t="s">
        <v>249</v>
      </c>
      <c r="C57" s="220">
        <f t="shared" si="2"/>
        <v>205431260740</v>
      </c>
      <c r="D57" s="220">
        <v>130283178492</v>
      </c>
      <c r="E57" s="220">
        <v>47346885996</v>
      </c>
      <c r="F57" s="220">
        <v>22503273711</v>
      </c>
      <c r="G57" s="220">
        <v>5297922541</v>
      </c>
    </row>
    <row r="58" spans="2:7" hidden="1" x14ac:dyDescent="0.25">
      <c r="B58" s="225" t="s">
        <v>250</v>
      </c>
      <c r="C58" s="220">
        <f t="shared" si="2"/>
        <v>12491384735</v>
      </c>
      <c r="D58" s="220">
        <v>7594653544</v>
      </c>
      <c r="E58" s="220">
        <v>3407839893</v>
      </c>
      <c r="F58" s="220">
        <v>1240026918</v>
      </c>
      <c r="G58" s="220">
        <v>248864380</v>
      </c>
    </row>
    <row r="59" spans="2:7" hidden="1" x14ac:dyDescent="0.25">
      <c r="B59" s="219" t="s">
        <v>270</v>
      </c>
      <c r="C59" s="220">
        <f t="shared" si="2"/>
        <v>-1964279074</v>
      </c>
      <c r="D59" s="220">
        <v>-1332940915</v>
      </c>
      <c r="E59" s="220">
        <v>-372643770</v>
      </c>
      <c r="F59" s="220">
        <v>-98143166</v>
      </c>
      <c r="G59" s="220">
        <v>-160551223</v>
      </c>
    </row>
    <row r="60" spans="2:7" hidden="1" x14ac:dyDescent="0.25">
      <c r="B60" s="219" t="s">
        <v>271</v>
      </c>
      <c r="C60" s="220">
        <f t="shared" si="2"/>
        <v>1206771387</v>
      </c>
      <c r="D60" s="220">
        <v>856232648</v>
      </c>
      <c r="E60" s="220">
        <v>213974919</v>
      </c>
      <c r="F60" s="220">
        <v>81905725</v>
      </c>
      <c r="G60" s="220">
        <v>54658095</v>
      </c>
    </row>
    <row r="61" spans="2:7" hidden="1" x14ac:dyDescent="0.25">
      <c r="B61" s="219" t="s">
        <v>253</v>
      </c>
      <c r="C61" s="220">
        <f t="shared" si="2"/>
        <v>35289429102</v>
      </c>
      <c r="D61" s="220">
        <f>D62+D63</f>
        <v>22026631950</v>
      </c>
      <c r="E61" s="220">
        <f t="shared" ref="E61:G61" si="4">E62+E63</f>
        <v>8255956478</v>
      </c>
      <c r="F61" s="220">
        <f t="shared" si="4"/>
        <v>4189754657</v>
      </c>
      <c r="G61" s="220">
        <f t="shared" si="4"/>
        <v>817086017</v>
      </c>
    </row>
    <row r="62" spans="2:7" hidden="1" x14ac:dyDescent="0.25">
      <c r="B62" s="225" t="s">
        <v>254</v>
      </c>
      <c r="C62" s="220">
        <f t="shared" si="2"/>
        <v>33340143308</v>
      </c>
      <c r="D62" s="220">
        <v>20843259727</v>
      </c>
      <c r="E62" s="220">
        <v>7737099477</v>
      </c>
      <c r="F62" s="220">
        <v>3980979690</v>
      </c>
      <c r="G62" s="220">
        <v>778804414</v>
      </c>
    </row>
    <row r="63" spans="2:7" hidden="1" x14ac:dyDescent="0.25">
      <c r="B63" s="225" t="s">
        <v>250</v>
      </c>
      <c r="C63" s="220">
        <f t="shared" si="2"/>
        <v>1949285794</v>
      </c>
      <c r="D63" s="220">
        <v>1183372223</v>
      </c>
      <c r="E63" s="220">
        <v>518857001</v>
      </c>
      <c r="F63" s="220">
        <v>208774967</v>
      </c>
      <c r="G63" s="220">
        <v>38281603</v>
      </c>
    </row>
    <row r="64" spans="2:7" hidden="1" x14ac:dyDescent="0.25">
      <c r="B64" s="219" t="s">
        <v>255</v>
      </c>
      <c r="C64" s="220">
        <f t="shared" si="2"/>
        <v>21878020159</v>
      </c>
      <c r="D64" s="220">
        <f>D65+D66</f>
        <v>13628917501</v>
      </c>
      <c r="E64" s="220">
        <f t="shared" ref="E64:G64" si="5">E65+E66</f>
        <v>5108595849</v>
      </c>
      <c r="F64" s="220">
        <f t="shared" si="5"/>
        <v>2602932533</v>
      </c>
      <c r="G64" s="220">
        <f t="shared" si="5"/>
        <v>537574276</v>
      </c>
    </row>
    <row r="65" spans="2:7" hidden="1" x14ac:dyDescent="0.25">
      <c r="B65" s="225" t="s">
        <v>254</v>
      </c>
      <c r="C65" s="220">
        <f t="shared" si="2"/>
        <v>20680004517</v>
      </c>
      <c r="D65" s="220">
        <v>12901772138</v>
      </c>
      <c r="E65" s="220">
        <v>4789880369</v>
      </c>
      <c r="F65" s="220">
        <v>2474395722</v>
      </c>
      <c r="G65" s="220">
        <v>513956288</v>
      </c>
    </row>
    <row r="66" spans="2:7" hidden="1" x14ac:dyDescent="0.25">
      <c r="B66" s="225" t="s">
        <v>250</v>
      </c>
      <c r="C66" s="220">
        <f t="shared" si="2"/>
        <v>1198015642</v>
      </c>
      <c r="D66" s="220">
        <v>727145363</v>
      </c>
      <c r="E66" s="220">
        <v>318715480</v>
      </c>
      <c r="F66" s="220">
        <v>128536811</v>
      </c>
      <c r="G66" s="220">
        <v>23617988</v>
      </c>
    </row>
    <row r="67" spans="2:7" hidden="1" x14ac:dyDescent="0.25">
      <c r="B67" s="219" t="s">
        <v>256</v>
      </c>
      <c r="C67" s="220">
        <f t="shared" si="2"/>
        <v>8788813</v>
      </c>
      <c r="D67" s="220">
        <f>D68+D69</f>
        <v>5134550</v>
      </c>
      <c r="E67" s="220">
        <f t="shared" ref="E67:G67" si="6">E68+E69</f>
        <v>3271968</v>
      </c>
      <c r="F67" s="220">
        <f t="shared" si="6"/>
        <v>0</v>
      </c>
      <c r="G67" s="220">
        <f t="shared" si="6"/>
        <v>382295</v>
      </c>
    </row>
    <row r="68" spans="2:7" hidden="1" x14ac:dyDescent="0.25">
      <c r="B68" s="225" t="s">
        <v>254</v>
      </c>
      <c r="C68" s="220">
        <f t="shared" si="2"/>
        <v>8782694</v>
      </c>
      <c r="D68" s="220">
        <v>5129988</v>
      </c>
      <c r="E68" s="220">
        <v>3270411</v>
      </c>
      <c r="F68" s="220">
        <v>0</v>
      </c>
      <c r="G68" s="220">
        <v>382295</v>
      </c>
    </row>
    <row r="69" spans="2:7" hidden="1" x14ac:dyDescent="0.25">
      <c r="B69" s="225" t="s">
        <v>250</v>
      </c>
      <c r="C69" s="220">
        <f t="shared" si="2"/>
        <v>6119</v>
      </c>
      <c r="D69" s="220">
        <v>4562</v>
      </c>
      <c r="E69" s="220">
        <v>1557</v>
      </c>
      <c r="F69" s="220">
        <v>0</v>
      </c>
      <c r="G69" s="220">
        <v>0</v>
      </c>
    </row>
    <row r="70" spans="2:7" hidden="1" x14ac:dyDescent="0.25">
      <c r="B70" s="219" t="s">
        <v>257</v>
      </c>
      <c r="C70" s="220">
        <f t="shared" si="2"/>
        <v>745722044</v>
      </c>
      <c r="D70" s="220">
        <v>464371670</v>
      </c>
      <c r="E70" s="220">
        <v>161607792</v>
      </c>
      <c r="F70" s="220">
        <v>90200679</v>
      </c>
      <c r="G70" s="220">
        <v>29541903</v>
      </c>
    </row>
    <row r="71" spans="2:7" hidden="1" x14ac:dyDescent="0.25">
      <c r="B71" s="219" t="s">
        <v>258</v>
      </c>
      <c r="C71" s="220">
        <f t="shared" si="2"/>
        <v>1105450</v>
      </c>
      <c r="D71" s="220">
        <v>430416</v>
      </c>
      <c r="E71" s="220">
        <v>675034</v>
      </c>
      <c r="F71" s="220">
        <v>0</v>
      </c>
      <c r="G71" s="220">
        <v>0</v>
      </c>
    </row>
    <row r="72" spans="2:7" hidden="1" x14ac:dyDescent="0.25">
      <c r="B72" s="219" t="s">
        <v>259</v>
      </c>
      <c r="C72" s="220">
        <f t="shared" si="2"/>
        <v>0</v>
      </c>
      <c r="D72" s="220">
        <v>0</v>
      </c>
      <c r="E72" s="220">
        <v>0</v>
      </c>
      <c r="F72" s="220">
        <v>0</v>
      </c>
      <c r="G72" s="220">
        <v>0</v>
      </c>
    </row>
    <row r="73" spans="2:7" hidden="1" x14ac:dyDescent="0.25">
      <c r="B73" s="183"/>
      <c r="C73" s="226"/>
      <c r="D73" s="226"/>
      <c r="E73" s="226"/>
      <c r="F73" s="226"/>
      <c r="G73" s="226"/>
    </row>
    <row r="74" spans="2:7" ht="15.75" hidden="1" thickBot="1" x14ac:dyDescent="0.3">
      <c r="B74" s="227" t="s">
        <v>260</v>
      </c>
      <c r="C74" s="228">
        <f t="shared" ref="C74:G74" si="7">C56+C59+C60+C61+C64+C67+C70+C71+C72</f>
        <v>275088203356</v>
      </c>
      <c r="D74" s="228">
        <f t="shared" si="7"/>
        <v>173526609856</v>
      </c>
      <c r="E74" s="228">
        <f t="shared" si="7"/>
        <v>64126164159</v>
      </c>
      <c r="F74" s="228">
        <f t="shared" si="7"/>
        <v>30609951057</v>
      </c>
      <c r="G74" s="228">
        <f t="shared" si="7"/>
        <v>6825478284</v>
      </c>
    </row>
    <row r="75" spans="2:7" ht="15.75" hidden="1" x14ac:dyDescent="0.25">
      <c r="B75" s="128"/>
      <c r="C75" s="128"/>
      <c r="D75" s="128"/>
      <c r="E75" s="128"/>
      <c r="F75" s="128"/>
      <c r="G75" s="128"/>
    </row>
    <row r="76" spans="2:7" ht="15.75" hidden="1" x14ac:dyDescent="0.25">
      <c r="B76" s="128"/>
      <c r="C76" s="128"/>
      <c r="D76" s="128"/>
      <c r="E76" s="128"/>
      <c r="F76" s="128"/>
      <c r="G76" s="128"/>
    </row>
    <row r="77" spans="2:7" ht="15.75" x14ac:dyDescent="0.25">
      <c r="B77" s="128"/>
      <c r="C77" s="128"/>
      <c r="D77" s="128"/>
      <c r="E77" s="128"/>
      <c r="F77" s="128"/>
      <c r="G77" s="128"/>
    </row>
    <row r="78" spans="2:7" x14ac:dyDescent="0.25">
      <c r="B78" s="207"/>
      <c r="C78" s="207"/>
      <c r="D78" s="207"/>
      <c r="E78" s="207"/>
      <c r="F78" s="207"/>
      <c r="G78" s="207"/>
    </row>
  </sheetData>
  <mergeCells count="5">
    <mergeCell ref="B2:G2"/>
    <mergeCell ref="B3:G3"/>
    <mergeCell ref="B4:G4"/>
    <mergeCell ref="B5:G5"/>
    <mergeCell ref="B6:G6"/>
  </mergeCells>
  <hyperlinks>
    <hyperlink ref="H2" location="'Indice Total'!A108" display="Volver" xr:uid="{00000000-0004-0000-5600-000000000000}"/>
  </hyperlinks>
  <pageMargins left="0.70866141732283472" right="0.70866141732283472" top="0.74803149606299213" bottom="0.74803149606299213" header="0.31496062992125984" footer="0.31496062992125984"/>
  <pageSetup scale="86" orientation="landscape" horizontalDpi="4294967292"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theme="0" tint="-0.499984740745262"/>
  </sheetPr>
  <dimension ref="B2:F29"/>
  <sheetViews>
    <sheetView zoomScale="90" zoomScaleNormal="90" workbookViewId="0"/>
  </sheetViews>
  <sheetFormatPr baseColWidth="10" defaultColWidth="11.42578125" defaultRowHeight="15" x14ac:dyDescent="0.25"/>
  <cols>
    <col min="1" max="1" width="20" style="229" customWidth="1"/>
    <col min="2" max="3" width="26.28515625" style="229" customWidth="1"/>
    <col min="4" max="4" width="30.7109375" style="229" customWidth="1"/>
    <col min="5" max="16384" width="11.42578125" style="229"/>
  </cols>
  <sheetData>
    <row r="2" spans="2:6" ht="18" x14ac:dyDescent="0.25">
      <c r="B2" s="1969" t="s">
        <v>272</v>
      </c>
      <c r="C2" s="1969"/>
      <c r="D2" s="1969"/>
    </row>
    <row r="3" spans="2:6" ht="15.75" x14ac:dyDescent="0.25">
      <c r="B3" s="1970" t="s">
        <v>273</v>
      </c>
      <c r="C3" s="1970"/>
      <c r="D3" s="1970"/>
      <c r="F3" s="1" t="s">
        <v>16</v>
      </c>
    </row>
    <row r="4" spans="2:6" ht="15.75" x14ac:dyDescent="0.25">
      <c r="B4" s="1970" t="s">
        <v>274</v>
      </c>
      <c r="C4" s="1970"/>
      <c r="D4" s="1970"/>
    </row>
    <row r="5" spans="2:6" ht="26.25" customHeight="1" thickBot="1" x14ac:dyDescent="0.3">
      <c r="B5" s="1971" t="s">
        <v>275</v>
      </c>
      <c r="C5" s="1971"/>
      <c r="D5" s="1971"/>
    </row>
    <row r="6" spans="2:6" ht="12.75" customHeight="1" x14ac:dyDescent="0.25">
      <c r="B6" s="230"/>
      <c r="C6" s="230"/>
      <c r="D6" s="230"/>
    </row>
    <row r="7" spans="2:6" ht="31.5" x14ac:dyDescent="0.25">
      <c r="B7" s="231" t="s">
        <v>276</v>
      </c>
      <c r="C7" s="231" t="s">
        <v>277</v>
      </c>
      <c r="D7" s="231" t="s">
        <v>278</v>
      </c>
    </row>
    <row r="8" spans="2:6" ht="18" customHeight="1" x14ac:dyDescent="0.25">
      <c r="B8" s="232" t="s">
        <v>279</v>
      </c>
      <c r="C8" s="233" t="s">
        <v>280</v>
      </c>
      <c r="D8" s="234">
        <v>1300.83</v>
      </c>
    </row>
    <row r="9" spans="2:6" ht="18" customHeight="1" x14ac:dyDescent="0.25">
      <c r="B9" s="232" t="s">
        <v>281</v>
      </c>
      <c r="C9" s="233" t="s">
        <v>282</v>
      </c>
      <c r="D9" s="234">
        <v>1381.48</v>
      </c>
    </row>
    <row r="10" spans="2:6" ht="18" customHeight="1" x14ac:dyDescent="0.25">
      <c r="B10" s="232" t="s">
        <v>283</v>
      </c>
      <c r="C10" s="233" t="s">
        <v>284</v>
      </c>
      <c r="D10" s="234">
        <v>1461.62</v>
      </c>
    </row>
    <row r="11" spans="2:6" ht="18" customHeight="1" x14ac:dyDescent="0.25">
      <c r="B11" s="232" t="s">
        <v>285</v>
      </c>
      <c r="C11" s="233" t="s">
        <v>286</v>
      </c>
      <c r="D11" s="234">
        <v>1548.28</v>
      </c>
    </row>
    <row r="12" spans="2:6" ht="18" customHeight="1" x14ac:dyDescent="0.25">
      <c r="B12" s="232" t="s">
        <v>287</v>
      </c>
      <c r="C12" s="233" t="s">
        <v>288</v>
      </c>
      <c r="D12" s="234">
        <v>1709.3</v>
      </c>
    </row>
    <row r="13" spans="2:6" ht="18" customHeight="1" x14ac:dyDescent="0.25">
      <c r="B13" s="232" t="s">
        <v>289</v>
      </c>
      <c r="C13" s="233" t="s">
        <v>290</v>
      </c>
      <c r="D13" s="234">
        <v>1773.92</v>
      </c>
    </row>
    <row r="14" spans="2:6" ht="18" customHeight="1" x14ac:dyDescent="0.25">
      <c r="B14" s="232" t="s">
        <v>291</v>
      </c>
      <c r="C14" s="233" t="s">
        <v>292</v>
      </c>
      <c r="D14" s="234">
        <v>1849.17</v>
      </c>
    </row>
    <row r="15" spans="2:6" ht="18" customHeight="1" x14ac:dyDescent="0.25">
      <c r="B15" s="232" t="s">
        <v>293</v>
      </c>
      <c r="C15" s="233" t="s">
        <v>294</v>
      </c>
      <c r="D15" s="235">
        <v>1956.68</v>
      </c>
    </row>
    <row r="16" spans="2:6" ht="18" customHeight="1" x14ac:dyDescent="0.25">
      <c r="B16" s="232" t="s">
        <v>295</v>
      </c>
      <c r="C16" s="233" t="s">
        <v>296</v>
      </c>
      <c r="D16" s="235">
        <v>2074.9499999999998</v>
      </c>
    </row>
    <row r="17" spans="2:4" ht="18" customHeight="1" x14ac:dyDescent="0.25">
      <c r="B17" s="232" t="s">
        <v>297</v>
      </c>
      <c r="C17" s="233" t="s">
        <v>298</v>
      </c>
      <c r="D17" s="235">
        <v>2257.7199999999998</v>
      </c>
    </row>
    <row r="18" spans="2:4" ht="18" customHeight="1" x14ac:dyDescent="0.25">
      <c r="B18" s="232" t="s">
        <v>299</v>
      </c>
      <c r="C18" s="233" t="s">
        <v>300</v>
      </c>
      <c r="D18" s="235">
        <v>2418.98</v>
      </c>
    </row>
    <row r="19" spans="2:4" ht="18" customHeight="1" x14ac:dyDescent="0.25">
      <c r="B19" s="232" t="s">
        <v>301</v>
      </c>
      <c r="C19" s="233" t="s">
        <v>302</v>
      </c>
      <c r="D19" s="235">
        <v>2591</v>
      </c>
    </row>
    <row r="20" spans="2:4" ht="18" customHeight="1" x14ac:dyDescent="0.25">
      <c r="B20" s="232" t="s">
        <v>303</v>
      </c>
      <c r="C20" s="233" t="s">
        <v>304</v>
      </c>
      <c r="D20" s="235">
        <v>2687.75</v>
      </c>
    </row>
    <row r="21" spans="2:4" ht="18" customHeight="1" x14ac:dyDescent="0.25">
      <c r="B21" s="232" t="s">
        <v>305</v>
      </c>
      <c r="C21" s="233" t="s">
        <v>306</v>
      </c>
      <c r="D21" s="235">
        <v>2768.38</v>
      </c>
    </row>
    <row r="22" spans="2:4" ht="18" customHeight="1" x14ac:dyDescent="0.25">
      <c r="B22" s="232" t="s">
        <v>307</v>
      </c>
      <c r="C22" s="233" t="s">
        <v>308</v>
      </c>
      <c r="D22" s="235">
        <v>2838.27</v>
      </c>
    </row>
    <row r="23" spans="2:4" ht="18" customHeight="1" x14ac:dyDescent="0.25">
      <c r="B23" s="232" t="s">
        <v>309</v>
      </c>
      <c r="C23" s="233" t="s">
        <v>310</v>
      </c>
      <c r="D23" s="235">
        <v>2902.77</v>
      </c>
    </row>
    <row r="24" spans="2:4" ht="18" customHeight="1" x14ac:dyDescent="0.25">
      <c r="B24" s="232" t="s">
        <v>311</v>
      </c>
      <c r="C24" s="233" t="s">
        <v>312</v>
      </c>
      <c r="D24" s="235">
        <v>2967.28</v>
      </c>
    </row>
    <row r="25" spans="2:4" ht="18" customHeight="1" x14ac:dyDescent="0.25">
      <c r="B25" s="236" t="s">
        <v>313</v>
      </c>
      <c r="C25" s="237" t="s">
        <v>314</v>
      </c>
      <c r="D25" s="235">
        <v>3096.3</v>
      </c>
    </row>
    <row r="26" spans="2:4" ht="18" customHeight="1" x14ac:dyDescent="0.25">
      <c r="B26" s="236" t="s">
        <v>315</v>
      </c>
      <c r="C26" s="237" t="s">
        <v>316</v>
      </c>
      <c r="D26" s="235">
        <v>3236.07</v>
      </c>
    </row>
    <row r="27" spans="2:4" ht="18" customHeight="1" x14ac:dyDescent="0.25">
      <c r="B27" s="236" t="s">
        <v>317</v>
      </c>
      <c r="C27" s="238" t="s">
        <v>318</v>
      </c>
      <c r="D27" s="235">
        <v>3443.17</v>
      </c>
    </row>
    <row r="28" spans="2:4" ht="18" customHeight="1" x14ac:dyDescent="0.25">
      <c r="B28" s="239" t="s">
        <v>319</v>
      </c>
      <c r="C28" s="240"/>
      <c r="D28" s="235">
        <v>3507.63</v>
      </c>
    </row>
    <row r="29" spans="2:4" ht="24" customHeight="1" x14ac:dyDescent="0.25">
      <c r="B29" s="1972" t="s">
        <v>320</v>
      </c>
      <c r="C29" s="1972"/>
      <c r="D29" s="1972"/>
    </row>
  </sheetData>
  <mergeCells count="5">
    <mergeCell ref="B2:D2"/>
    <mergeCell ref="B3:D3"/>
    <mergeCell ref="B4:D4"/>
    <mergeCell ref="B5:D5"/>
    <mergeCell ref="B29:D29"/>
  </mergeCells>
  <hyperlinks>
    <hyperlink ref="F3" location="'Indice Total'!A108" display="Volver" xr:uid="{00000000-0004-0000-5700-000000000000}"/>
  </hyperlinks>
  <pageMargins left="0.70866141732283472" right="0.70866141732283472" top="0.74803149606299213" bottom="0.74803149606299213" header="0.31496062992125984" footer="0.31496062992125984"/>
  <pageSetup paperSize="14"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theme="0" tint="-0.499984740745262"/>
    <pageSetUpPr fitToPage="1"/>
  </sheetPr>
  <dimension ref="B3:G30"/>
  <sheetViews>
    <sheetView showGridLines="0" zoomScale="90" zoomScaleNormal="90" workbookViewId="0"/>
  </sheetViews>
  <sheetFormatPr baseColWidth="10" defaultColWidth="11.42578125" defaultRowHeight="14.25" x14ac:dyDescent="0.2"/>
  <cols>
    <col min="1" max="1" width="13.5703125" style="241" customWidth="1"/>
    <col min="2" max="2" width="41.7109375" style="241" customWidth="1"/>
    <col min="3" max="3" width="13.5703125" style="241" customWidth="1"/>
    <col min="4" max="4" width="15.28515625" style="241" customWidth="1"/>
    <col min="5" max="5" width="24.7109375" style="241" customWidth="1"/>
    <col min="6" max="6" width="14.5703125" style="241" customWidth="1"/>
    <col min="7" max="16384" width="11.42578125" style="241"/>
  </cols>
  <sheetData>
    <row r="3" spans="2:7" ht="18" x14ac:dyDescent="0.25">
      <c r="B3" s="1974" t="s">
        <v>321</v>
      </c>
      <c r="C3" s="1974"/>
      <c r="D3" s="1974"/>
      <c r="E3" s="1974"/>
      <c r="F3" s="1974"/>
      <c r="G3" s="1" t="s">
        <v>16</v>
      </c>
    </row>
    <row r="4" spans="2:7" ht="35.25" customHeight="1" x14ac:dyDescent="0.25">
      <c r="B4" s="1975" t="s">
        <v>322</v>
      </c>
      <c r="C4" s="1975"/>
      <c r="D4" s="1975"/>
      <c r="E4" s="1975"/>
      <c r="F4" s="1976"/>
    </row>
    <row r="5" spans="2:7" ht="16.5" thickBot="1" x14ac:dyDescent="0.3">
      <c r="B5" s="1977">
        <v>2020</v>
      </c>
      <c r="C5" s="1977"/>
      <c r="D5" s="1977"/>
      <c r="E5" s="1977"/>
      <c r="F5" s="1977"/>
    </row>
    <row r="6" spans="2:7" x14ac:dyDescent="0.2">
      <c r="B6" s="242"/>
      <c r="C6" s="242"/>
      <c r="D6" s="242"/>
      <c r="E6" s="242"/>
      <c r="F6" s="242"/>
    </row>
    <row r="7" spans="2:7" s="244" customFormat="1" ht="47.25" x14ac:dyDescent="0.25">
      <c r="B7" s="231" t="s">
        <v>199</v>
      </c>
      <c r="C7" s="243" t="s">
        <v>323</v>
      </c>
      <c r="D7" s="243" t="s">
        <v>324</v>
      </c>
      <c r="E7" s="243" t="s">
        <v>325</v>
      </c>
      <c r="F7" s="243" t="s">
        <v>0</v>
      </c>
    </row>
    <row r="8" spans="2:7" ht="15.75" x14ac:dyDescent="0.25">
      <c r="B8" s="245" t="s">
        <v>326</v>
      </c>
      <c r="C8" s="246">
        <v>13410</v>
      </c>
      <c r="D8" s="246">
        <v>13660</v>
      </c>
      <c r="E8" s="246">
        <v>15371</v>
      </c>
      <c r="F8" s="247">
        <v>42441</v>
      </c>
    </row>
    <row r="9" spans="2:7" ht="28.5" x14ac:dyDescent="0.25">
      <c r="B9" s="248" t="s">
        <v>327</v>
      </c>
      <c r="C9" s="249">
        <v>187</v>
      </c>
      <c r="D9" s="249">
        <v>186</v>
      </c>
      <c r="E9" s="249">
        <v>495</v>
      </c>
      <c r="F9" s="250">
        <v>868</v>
      </c>
    </row>
    <row r="10" spans="2:7" ht="15.75" x14ac:dyDescent="0.25">
      <c r="B10" s="251" t="s">
        <v>328</v>
      </c>
      <c r="C10" s="249">
        <v>14</v>
      </c>
      <c r="D10" s="249">
        <v>17</v>
      </c>
      <c r="E10" s="249">
        <v>16</v>
      </c>
      <c r="F10" s="250">
        <v>47</v>
      </c>
    </row>
    <row r="11" spans="2:7" ht="15.75" x14ac:dyDescent="0.25">
      <c r="B11" s="251" t="s">
        <v>329</v>
      </c>
      <c r="C11" s="249">
        <v>3961</v>
      </c>
      <c r="D11" s="249">
        <v>4278</v>
      </c>
      <c r="E11" s="249">
        <v>10712</v>
      </c>
      <c r="F11" s="250">
        <v>18951</v>
      </c>
    </row>
    <row r="12" spans="2:7" ht="15.75" x14ac:dyDescent="0.25">
      <c r="B12" s="251" t="s">
        <v>330</v>
      </c>
      <c r="C12" s="249">
        <v>5983</v>
      </c>
      <c r="D12" s="249">
        <v>5243</v>
      </c>
      <c r="E12" s="249">
        <v>11420</v>
      </c>
      <c r="F12" s="250">
        <v>22646</v>
      </c>
    </row>
    <row r="13" spans="2:7" ht="15.75" x14ac:dyDescent="0.25">
      <c r="B13" s="251" t="s">
        <v>331</v>
      </c>
      <c r="C13" s="249">
        <v>6278</v>
      </c>
      <c r="D13" s="249">
        <v>5592</v>
      </c>
      <c r="E13" s="249">
        <v>10915</v>
      </c>
      <c r="F13" s="250">
        <v>22785</v>
      </c>
    </row>
    <row r="14" spans="2:7" ht="15.75" x14ac:dyDescent="0.25">
      <c r="B14" s="251" t="s">
        <v>332</v>
      </c>
      <c r="C14" s="249">
        <v>3</v>
      </c>
      <c r="D14" s="249">
        <v>5</v>
      </c>
      <c r="E14" s="249">
        <v>0</v>
      </c>
      <c r="F14" s="250">
        <v>8</v>
      </c>
    </row>
    <row r="15" spans="2:7" ht="15.75" x14ac:dyDescent="0.25">
      <c r="B15" s="251" t="s">
        <v>333</v>
      </c>
      <c r="C15" s="249">
        <v>23</v>
      </c>
      <c r="D15" s="249">
        <v>14</v>
      </c>
      <c r="E15" s="249">
        <v>27</v>
      </c>
      <c r="F15" s="250">
        <v>64</v>
      </c>
    </row>
    <row r="16" spans="2:7" ht="15.75" x14ac:dyDescent="0.25">
      <c r="B16" s="251" t="s">
        <v>334</v>
      </c>
      <c r="C16" s="249">
        <v>8425</v>
      </c>
      <c r="D16" s="249">
        <v>4539</v>
      </c>
      <c r="E16" s="249">
        <v>12122</v>
      </c>
      <c r="F16" s="250">
        <v>25086</v>
      </c>
    </row>
    <row r="17" spans="2:7" ht="15.75" x14ac:dyDescent="0.25">
      <c r="B17" s="251" t="s">
        <v>335</v>
      </c>
      <c r="C17" s="249">
        <v>1265</v>
      </c>
      <c r="D17" s="249">
        <v>1189</v>
      </c>
      <c r="E17" s="249">
        <v>4200</v>
      </c>
      <c r="F17" s="250">
        <v>6654</v>
      </c>
    </row>
    <row r="18" spans="2:7" ht="15.75" x14ac:dyDescent="0.25">
      <c r="B18" s="251" t="s">
        <v>336</v>
      </c>
      <c r="C18" s="249">
        <v>2</v>
      </c>
      <c r="D18" s="249">
        <v>1</v>
      </c>
      <c r="E18" s="249">
        <v>29</v>
      </c>
      <c r="F18" s="250">
        <v>32</v>
      </c>
    </row>
    <row r="19" spans="2:7" ht="15.75" x14ac:dyDescent="0.25">
      <c r="B19" s="251" t="s">
        <v>337</v>
      </c>
      <c r="C19" s="249">
        <v>0</v>
      </c>
      <c r="D19" s="249">
        <v>0</v>
      </c>
      <c r="E19" s="249">
        <v>0</v>
      </c>
      <c r="F19" s="250">
        <v>0</v>
      </c>
    </row>
    <row r="20" spans="2:7" ht="15.75" x14ac:dyDescent="0.25">
      <c r="B20" s="251" t="s">
        <v>338</v>
      </c>
      <c r="C20" s="249">
        <v>966</v>
      </c>
      <c r="D20" s="249">
        <v>1030</v>
      </c>
      <c r="E20" s="249">
        <v>2182</v>
      </c>
      <c r="F20" s="250">
        <v>4178</v>
      </c>
    </row>
    <row r="21" spans="2:7" ht="15.75" x14ac:dyDescent="0.25">
      <c r="B21" s="245" t="s">
        <v>339</v>
      </c>
      <c r="C21" s="246">
        <v>27107</v>
      </c>
      <c r="D21" s="246">
        <v>22094</v>
      </c>
      <c r="E21" s="246">
        <v>52118</v>
      </c>
      <c r="F21" s="247">
        <v>101319</v>
      </c>
    </row>
    <row r="22" spans="2:7" ht="15.75" x14ac:dyDescent="0.25">
      <c r="B22" s="251" t="s">
        <v>340</v>
      </c>
      <c r="C22" s="249">
        <v>1432</v>
      </c>
      <c r="D22" s="249">
        <v>1898</v>
      </c>
      <c r="E22" s="249">
        <v>244</v>
      </c>
      <c r="F22" s="250">
        <v>3574</v>
      </c>
    </row>
    <row r="23" spans="2:7" ht="15.75" x14ac:dyDescent="0.25">
      <c r="B23" s="251" t="s">
        <v>341</v>
      </c>
      <c r="C23" s="249">
        <v>25232</v>
      </c>
      <c r="D23" s="249">
        <v>26088</v>
      </c>
      <c r="E23" s="249">
        <v>34031</v>
      </c>
      <c r="F23" s="250">
        <v>85351</v>
      </c>
    </row>
    <row r="24" spans="2:7" ht="15.75" x14ac:dyDescent="0.25">
      <c r="B24" s="251" t="s">
        <v>342</v>
      </c>
      <c r="C24" s="249">
        <v>6762</v>
      </c>
      <c r="D24" s="249">
        <v>6172</v>
      </c>
      <c r="E24" s="249">
        <v>8640</v>
      </c>
      <c r="F24" s="250">
        <v>21574</v>
      </c>
    </row>
    <row r="25" spans="2:7" ht="15.75" x14ac:dyDescent="0.25">
      <c r="B25" s="251" t="s">
        <v>343</v>
      </c>
      <c r="C25" s="249">
        <v>3197</v>
      </c>
      <c r="D25" s="249">
        <v>3058</v>
      </c>
      <c r="E25" s="249">
        <v>4506</v>
      </c>
      <c r="F25" s="250">
        <v>10761</v>
      </c>
    </row>
    <row r="26" spans="2:7" ht="15.75" x14ac:dyDescent="0.25">
      <c r="B26" s="245" t="s">
        <v>344</v>
      </c>
      <c r="C26" s="246">
        <v>36623</v>
      </c>
      <c r="D26" s="246">
        <v>37216</v>
      </c>
      <c r="E26" s="246">
        <v>47421</v>
      </c>
      <c r="F26" s="247">
        <v>121260</v>
      </c>
    </row>
    <row r="27" spans="2:7" ht="15.75" x14ac:dyDescent="0.25">
      <c r="B27" s="252" t="s">
        <v>0</v>
      </c>
      <c r="C27" s="250">
        <v>77140</v>
      </c>
      <c r="D27" s="250">
        <v>72970</v>
      </c>
      <c r="E27" s="250">
        <v>114910</v>
      </c>
      <c r="F27" s="250">
        <v>265020</v>
      </c>
    </row>
    <row r="28" spans="2:7" ht="24.75" customHeight="1" x14ac:dyDescent="0.2">
      <c r="B28" s="1978" t="s">
        <v>345</v>
      </c>
      <c r="C28" s="1978"/>
      <c r="D28" s="1978"/>
      <c r="E28" s="1978"/>
      <c r="F28" s="1978"/>
      <c r="G28" s="253"/>
    </row>
    <row r="29" spans="2:7" x14ac:dyDescent="0.2">
      <c r="B29" s="1979" t="s">
        <v>346</v>
      </c>
      <c r="C29" s="1979"/>
      <c r="D29" s="1978"/>
      <c r="E29" s="1978"/>
      <c r="F29" s="1978"/>
      <c r="G29" s="253"/>
    </row>
    <row r="30" spans="2:7" ht="14.25" customHeight="1" x14ac:dyDescent="0.2">
      <c r="B30" s="1973" t="s">
        <v>347</v>
      </c>
      <c r="C30" s="1973"/>
      <c r="D30" s="1973"/>
      <c r="E30" s="1973"/>
      <c r="F30" s="1973"/>
      <c r="G30" s="1973"/>
    </row>
  </sheetData>
  <mergeCells count="6">
    <mergeCell ref="B30:G30"/>
    <mergeCell ref="B3:F3"/>
    <mergeCell ref="B4:F4"/>
    <mergeCell ref="B5:F5"/>
    <mergeCell ref="B28:F28"/>
    <mergeCell ref="B29:F29"/>
  </mergeCells>
  <hyperlinks>
    <hyperlink ref="G3" location="'Indice Total'!A108" display="Volver" xr:uid="{00000000-0004-0000-5800-000000000000}"/>
  </hyperlinks>
  <pageMargins left="0.70866141732283472" right="0.70866141732283472" top="0.74803149606299213" bottom="0.74803149606299213" header="0.31496062992125984" footer="0.31496062992125984"/>
  <pageSetup scale="7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pageSetUpPr fitToPage="1"/>
  </sheetPr>
  <dimension ref="B1:I55"/>
  <sheetViews>
    <sheetView showGridLines="0" zoomScale="90" zoomScaleNormal="90" workbookViewId="0"/>
  </sheetViews>
  <sheetFormatPr baseColWidth="10" defaultColWidth="11.42578125" defaultRowHeight="12.75" x14ac:dyDescent="0.2"/>
  <cols>
    <col min="1" max="1" width="18.42578125" style="891" customWidth="1"/>
    <col min="2" max="2" width="41.85546875" style="891" customWidth="1"/>
    <col min="3" max="6" width="15.7109375" style="891" customWidth="1"/>
    <col min="7" max="8" width="11.42578125" style="891"/>
    <col min="9" max="9" width="15.5703125" style="891" bestFit="1" customWidth="1"/>
    <col min="10" max="16384" width="11.42578125" style="891"/>
  </cols>
  <sheetData>
    <row r="1" spans="2:9" ht="42.95" customHeight="1" x14ac:dyDescent="0.25">
      <c r="H1" s="1086"/>
    </row>
    <row r="2" spans="2:9" ht="21" customHeight="1" x14ac:dyDescent="0.2">
      <c r="B2" s="1730" t="s">
        <v>1769</v>
      </c>
      <c r="C2" s="1730"/>
      <c r="D2" s="1730"/>
      <c r="E2" s="1730"/>
      <c r="F2" s="1730"/>
      <c r="G2" s="1" t="s">
        <v>16</v>
      </c>
    </row>
    <row r="3" spans="2:9" ht="36" customHeight="1" x14ac:dyDescent="0.25">
      <c r="B3" s="1713" t="s">
        <v>1770</v>
      </c>
      <c r="C3" s="1713"/>
      <c r="D3" s="1713"/>
      <c r="E3" s="1713"/>
      <c r="F3" s="1713"/>
      <c r="G3" s="929"/>
    </row>
    <row r="4" spans="2:9" ht="19.149999999999999" customHeight="1" thickBot="1" x14ac:dyDescent="0.3">
      <c r="B4" s="1757">
        <v>2020</v>
      </c>
      <c r="C4" s="1757"/>
      <c r="D4" s="1757"/>
      <c r="E4" s="1757"/>
      <c r="F4" s="1757"/>
      <c r="G4" s="930"/>
    </row>
    <row r="5" spans="2:9" ht="15.75" x14ac:dyDescent="0.25">
      <c r="B5" s="1087"/>
      <c r="C5" s="1087"/>
      <c r="D5" s="1087"/>
      <c r="E5" s="1087"/>
      <c r="F5" s="1087"/>
    </row>
    <row r="6" spans="2:9" ht="15.75" customHeight="1" x14ac:dyDescent="0.2">
      <c r="B6" s="1738" t="s">
        <v>1020</v>
      </c>
      <c r="C6" s="1758" t="s">
        <v>1739</v>
      </c>
      <c r="D6" s="1758"/>
      <c r="E6" s="1758"/>
      <c r="F6" s="1741" t="s">
        <v>0</v>
      </c>
      <c r="H6" s="1074"/>
      <c r="I6" s="1074"/>
    </row>
    <row r="7" spans="2:9" ht="25.5" customHeight="1" x14ac:dyDescent="0.2">
      <c r="B7" s="1739"/>
      <c r="C7" s="574" t="s">
        <v>481</v>
      </c>
      <c r="D7" s="574" t="s">
        <v>1612</v>
      </c>
      <c r="E7" s="574" t="s">
        <v>485</v>
      </c>
      <c r="F7" s="1742"/>
      <c r="H7" s="1074"/>
      <c r="I7" s="1074"/>
    </row>
    <row r="8" spans="2:9" ht="20.25" customHeight="1" x14ac:dyDescent="0.2">
      <c r="B8" s="1088" t="s">
        <v>217</v>
      </c>
      <c r="C8" s="1018">
        <v>14160.416666666666</v>
      </c>
      <c r="D8" s="1018">
        <v>10527.75</v>
      </c>
      <c r="E8" s="1018">
        <v>3442.8333333333335</v>
      </c>
      <c r="F8" s="1089">
        <v>28130.999999999996</v>
      </c>
      <c r="G8" s="1070"/>
      <c r="H8" s="1070"/>
      <c r="I8" s="1090"/>
    </row>
    <row r="9" spans="2:9" ht="15" x14ac:dyDescent="0.2">
      <c r="B9" s="1088" t="s">
        <v>218</v>
      </c>
      <c r="C9" s="1018">
        <v>23283.583333333332</v>
      </c>
      <c r="D9" s="1018">
        <v>22323</v>
      </c>
      <c r="E9" s="1018">
        <v>2480.6666666666665</v>
      </c>
      <c r="F9" s="1089">
        <v>48087.249999999993</v>
      </c>
      <c r="G9" s="1070"/>
      <c r="H9" s="1070"/>
      <c r="I9" s="1090"/>
    </row>
    <row r="10" spans="2:9" ht="15" x14ac:dyDescent="0.2">
      <c r="B10" s="1088" t="s">
        <v>219</v>
      </c>
      <c r="C10" s="1018">
        <v>53781.333333333336</v>
      </c>
      <c r="D10" s="1018">
        <v>55685.666666666664</v>
      </c>
      <c r="E10" s="1018">
        <v>7611.75</v>
      </c>
      <c r="F10" s="1089">
        <v>117078.75</v>
      </c>
      <c r="G10" s="1070"/>
      <c r="H10" s="1070"/>
      <c r="I10" s="1090"/>
    </row>
    <row r="11" spans="2:9" ht="15" x14ac:dyDescent="0.2">
      <c r="B11" s="1088" t="s">
        <v>220</v>
      </c>
      <c r="C11" s="1018">
        <v>37305.5</v>
      </c>
      <c r="D11" s="1018">
        <v>15545.166666666666</v>
      </c>
      <c r="E11" s="1018">
        <v>1130.5</v>
      </c>
      <c r="F11" s="1089">
        <v>53981.166666666664</v>
      </c>
      <c r="G11" s="1070"/>
      <c r="H11" s="1070"/>
      <c r="I11" s="1090"/>
    </row>
    <row r="12" spans="2:9" ht="15" x14ac:dyDescent="0.2">
      <c r="B12" s="1088" t="s">
        <v>221</v>
      </c>
      <c r="C12" s="1018">
        <v>60317.833333333336</v>
      </c>
      <c r="D12" s="1018">
        <v>43944</v>
      </c>
      <c r="E12" s="1018">
        <v>1809.9166666666667</v>
      </c>
      <c r="F12" s="1089">
        <v>106071.75000000001</v>
      </c>
      <c r="G12" s="1070"/>
      <c r="H12" s="1070"/>
      <c r="I12" s="1090"/>
    </row>
    <row r="13" spans="2:9" ht="15" x14ac:dyDescent="0.2">
      <c r="B13" s="1088" t="s">
        <v>222</v>
      </c>
      <c r="C13" s="1018">
        <v>80859.25</v>
      </c>
      <c r="D13" s="1018">
        <v>75993.75</v>
      </c>
      <c r="E13" s="1018">
        <v>198747.66666666666</v>
      </c>
      <c r="F13" s="1089">
        <v>355600.66666666663</v>
      </c>
      <c r="G13" s="1070"/>
      <c r="H13" s="1070"/>
      <c r="I13" s="1090"/>
    </row>
    <row r="14" spans="2:9" ht="15" x14ac:dyDescent="0.2">
      <c r="B14" s="1088" t="s">
        <v>1218</v>
      </c>
      <c r="C14" s="1018">
        <v>99112.25</v>
      </c>
      <c r="D14" s="1018">
        <v>86081</v>
      </c>
      <c r="E14" s="1018">
        <v>22183.583333333332</v>
      </c>
      <c r="F14" s="1089">
        <v>207376.83333333334</v>
      </c>
      <c r="G14" s="1070"/>
      <c r="H14" s="1070"/>
      <c r="I14" s="1090"/>
    </row>
    <row r="15" spans="2:9" ht="15" x14ac:dyDescent="0.2">
      <c r="B15" s="1088" t="s">
        <v>224</v>
      </c>
      <c r="C15" s="1018">
        <v>88544.5</v>
      </c>
      <c r="D15" s="1018">
        <v>97606</v>
      </c>
      <c r="E15" s="1018">
        <v>15483.75</v>
      </c>
      <c r="F15" s="1089">
        <v>201634.25</v>
      </c>
      <c r="G15" s="1070"/>
      <c r="H15" s="1070"/>
      <c r="I15" s="1090"/>
    </row>
    <row r="16" spans="2:9" ht="15" x14ac:dyDescent="0.2">
      <c r="B16" s="1088" t="s">
        <v>231</v>
      </c>
      <c r="C16" s="1018">
        <v>43939.666666666664</v>
      </c>
      <c r="D16" s="1018">
        <v>29730</v>
      </c>
      <c r="E16" s="1018">
        <v>1207</v>
      </c>
      <c r="F16" s="1089">
        <v>74876.666666666657</v>
      </c>
      <c r="G16" s="1070"/>
      <c r="H16" s="1070"/>
      <c r="I16" s="1090"/>
    </row>
    <row r="17" spans="2:9" ht="15" x14ac:dyDescent="0.2">
      <c r="B17" s="1088" t="s">
        <v>225</v>
      </c>
      <c r="C17" s="1018">
        <v>173912.58333333334</v>
      </c>
      <c r="D17" s="1018">
        <v>103394.33333333333</v>
      </c>
      <c r="E17" s="1018">
        <v>26218.416666666668</v>
      </c>
      <c r="F17" s="1089">
        <v>303525.33333333337</v>
      </c>
      <c r="G17" s="1070"/>
      <c r="H17" s="1070"/>
      <c r="I17" s="1090"/>
    </row>
    <row r="18" spans="2:9" ht="15" x14ac:dyDescent="0.2">
      <c r="B18" s="1088" t="s">
        <v>1771</v>
      </c>
      <c r="C18" s="1018">
        <v>46177.333333333336</v>
      </c>
      <c r="D18" s="1018">
        <v>96462.166666666672</v>
      </c>
      <c r="E18" s="1018">
        <v>686.83333333333337</v>
      </c>
      <c r="F18" s="1089">
        <v>143326.33333333334</v>
      </c>
      <c r="G18" s="1070"/>
      <c r="H18" s="1070"/>
      <c r="I18" s="1090"/>
    </row>
    <row r="19" spans="2:9" ht="15" x14ac:dyDescent="0.2">
      <c r="B19" s="1088" t="s">
        <v>1772</v>
      </c>
      <c r="C19" s="1018">
        <v>33220.333333333336</v>
      </c>
      <c r="D19" s="1018">
        <v>19523.5</v>
      </c>
      <c r="E19" s="1018">
        <v>779.41666666666663</v>
      </c>
      <c r="F19" s="1089">
        <v>53523.25</v>
      </c>
      <c r="G19" s="1070"/>
      <c r="H19" s="1070"/>
      <c r="I19" s="1070"/>
    </row>
    <row r="20" spans="2:9" ht="15" x14ac:dyDescent="0.2">
      <c r="B20" s="1091" t="s">
        <v>1773</v>
      </c>
      <c r="C20" s="1018">
        <v>85079</v>
      </c>
      <c r="D20" s="1018">
        <v>85793.916666666672</v>
      </c>
      <c r="E20" s="1018">
        <v>20473.083333333332</v>
      </c>
      <c r="F20" s="1089">
        <v>191346.00000000003</v>
      </c>
      <c r="G20" s="1070"/>
      <c r="H20" s="1070"/>
      <c r="I20" s="1090"/>
    </row>
    <row r="21" spans="2:9" ht="15" x14ac:dyDescent="0.2">
      <c r="B21" s="1091" t="s">
        <v>1774</v>
      </c>
      <c r="C21" s="1018">
        <v>8343.5</v>
      </c>
      <c r="D21" s="1018">
        <v>8055.333333333333</v>
      </c>
      <c r="E21" s="1018">
        <v>181</v>
      </c>
      <c r="F21" s="1089">
        <v>16579.833333333332</v>
      </c>
      <c r="G21" s="1070"/>
      <c r="H21" s="1070"/>
      <c r="I21" s="1090"/>
    </row>
    <row r="22" spans="2:9" ht="15" x14ac:dyDescent="0.2">
      <c r="B22" s="1088" t="s">
        <v>1775</v>
      </c>
      <c r="C22" s="1018">
        <v>7975.083333333333</v>
      </c>
      <c r="D22" s="1018">
        <v>15233.083333333334</v>
      </c>
      <c r="E22" s="1018">
        <v>12391.75</v>
      </c>
      <c r="F22" s="1089">
        <v>35599.916666666672</v>
      </c>
      <c r="G22" s="1070"/>
      <c r="H22" s="1070"/>
      <c r="I22" s="1090"/>
    </row>
    <row r="23" spans="2:9" ht="15" x14ac:dyDescent="0.2">
      <c r="B23" s="1088" t="s">
        <v>232</v>
      </c>
      <c r="C23" s="1018">
        <v>1701731.1666666667</v>
      </c>
      <c r="D23" s="1018">
        <v>1267769</v>
      </c>
      <c r="E23" s="1018">
        <v>225575.83333333334</v>
      </c>
      <c r="F23" s="1089">
        <v>3195076.0000000005</v>
      </c>
      <c r="G23" s="1070"/>
      <c r="H23" s="1070"/>
      <c r="I23" s="1090"/>
    </row>
    <row r="24" spans="2:9" ht="17.25" customHeight="1" x14ac:dyDescent="0.2">
      <c r="B24" s="1020" t="s">
        <v>0</v>
      </c>
      <c r="C24" s="1021">
        <v>2557743.3333333335</v>
      </c>
      <c r="D24" s="1021">
        <v>2033667.6666666665</v>
      </c>
      <c r="E24" s="1021">
        <v>540404</v>
      </c>
      <c r="F24" s="1089">
        <v>5131815</v>
      </c>
      <c r="G24" s="1070"/>
      <c r="H24" s="1070"/>
      <c r="I24" s="1090"/>
    </row>
    <row r="25" spans="2:9" ht="13.5" customHeight="1" x14ac:dyDescent="0.2">
      <c r="B25" s="1049" t="s">
        <v>1776</v>
      </c>
      <c r="G25" s="1070"/>
      <c r="H25" s="1072"/>
      <c r="I25" s="1090"/>
    </row>
    <row r="26" spans="2:9" ht="14.25" customHeight="1" x14ac:dyDescent="0.2">
      <c r="C26" s="1059"/>
      <c r="D26" s="1059"/>
      <c r="E26" s="1059"/>
      <c r="F26" s="1059"/>
      <c r="G26" s="1090"/>
      <c r="H26" s="1074"/>
      <c r="I26" s="1090"/>
    </row>
    <row r="27" spans="2:9" x14ac:dyDescent="0.2">
      <c r="B27" s="1049"/>
      <c r="H27" s="1074"/>
      <c r="I27" s="1090"/>
    </row>
    <row r="28" spans="2:9" x14ac:dyDescent="0.2">
      <c r="I28" s="1090"/>
    </row>
    <row r="29" spans="2:9" ht="18" x14ac:dyDescent="0.2">
      <c r="B29" s="1730" t="s">
        <v>1777</v>
      </c>
      <c r="C29" s="1730"/>
      <c r="D29" s="1730"/>
      <c r="E29" s="1730"/>
      <c r="F29" s="1730"/>
      <c r="G29" s="1" t="s">
        <v>16</v>
      </c>
      <c r="I29" s="1090"/>
    </row>
    <row r="30" spans="2:9" ht="33.75" customHeight="1" x14ac:dyDescent="0.2">
      <c r="B30" s="1713" t="s">
        <v>1778</v>
      </c>
      <c r="C30" s="1756"/>
      <c r="D30" s="1756"/>
      <c r="E30" s="1756"/>
      <c r="F30" s="1756"/>
      <c r="G30" s="1"/>
      <c r="I30" s="1090"/>
    </row>
    <row r="31" spans="2:9" ht="15.75" customHeight="1" thickBot="1" x14ac:dyDescent="0.25">
      <c r="B31" s="1757">
        <v>2020</v>
      </c>
      <c r="C31" s="1757"/>
      <c r="D31" s="1757"/>
      <c r="E31" s="1757"/>
      <c r="F31" s="1757"/>
      <c r="I31" s="1090"/>
    </row>
    <row r="32" spans="2:9" x14ac:dyDescent="0.2">
      <c r="B32" s="1064"/>
      <c r="C32" s="1064"/>
      <c r="D32" s="1064"/>
      <c r="E32" s="1064"/>
      <c r="F32" s="1064"/>
      <c r="I32" s="1090"/>
    </row>
    <row r="33" spans="2:9" ht="15" x14ac:dyDescent="0.2">
      <c r="B33" s="1738" t="s">
        <v>1779</v>
      </c>
      <c r="C33" s="1758" t="s">
        <v>1739</v>
      </c>
      <c r="D33" s="1758"/>
      <c r="E33" s="1758"/>
      <c r="F33" s="1741" t="s">
        <v>0</v>
      </c>
      <c r="I33" s="1090"/>
    </row>
    <row r="34" spans="2:9" ht="15.75" x14ac:dyDescent="0.2">
      <c r="B34" s="1739"/>
      <c r="C34" s="574" t="s">
        <v>481</v>
      </c>
      <c r="D34" s="574" t="s">
        <v>1612</v>
      </c>
      <c r="E34" s="574" t="s">
        <v>485</v>
      </c>
      <c r="F34" s="1742"/>
      <c r="H34" s="1092"/>
      <c r="I34" s="1090"/>
    </row>
    <row r="35" spans="2:9" ht="15" x14ac:dyDescent="0.2">
      <c r="B35" s="1088" t="s">
        <v>217</v>
      </c>
      <c r="C35" s="1018">
        <v>531.91666666666663</v>
      </c>
      <c r="D35" s="1018">
        <v>676.66666666666663</v>
      </c>
      <c r="E35" s="1018">
        <v>90.5</v>
      </c>
      <c r="F35" s="1089">
        <v>1299.0833333333333</v>
      </c>
      <c r="H35" s="1093"/>
      <c r="I35" s="1093"/>
    </row>
    <row r="36" spans="2:9" ht="18" customHeight="1" x14ac:dyDescent="0.2">
      <c r="B36" s="1088" t="s">
        <v>218</v>
      </c>
      <c r="C36" s="1018">
        <v>718.25</v>
      </c>
      <c r="D36" s="1018">
        <v>1163.75</v>
      </c>
      <c r="E36" s="1018">
        <v>106.83333333333333</v>
      </c>
      <c r="F36" s="1089">
        <v>1988.8333333333333</v>
      </c>
      <c r="G36" s="1074"/>
      <c r="H36" s="1072"/>
      <c r="I36" s="1072"/>
    </row>
    <row r="37" spans="2:9" ht="18" customHeight="1" x14ac:dyDescent="0.2">
      <c r="B37" s="1088" t="s">
        <v>219</v>
      </c>
      <c r="C37" s="1018">
        <v>1662.0833333333333</v>
      </c>
      <c r="D37" s="1018">
        <v>1698.0833333333333</v>
      </c>
      <c r="E37" s="1018">
        <v>387.33333333333331</v>
      </c>
      <c r="F37" s="1089">
        <v>3747.5</v>
      </c>
      <c r="G37" s="1074"/>
      <c r="H37" s="1072"/>
      <c r="I37" s="1072"/>
    </row>
    <row r="38" spans="2:9" ht="18" customHeight="1" x14ac:dyDescent="0.2">
      <c r="B38" s="1088" t="s">
        <v>220</v>
      </c>
      <c r="C38" s="1018">
        <v>1033.6666666666667</v>
      </c>
      <c r="D38" s="1018">
        <v>634.41666666666663</v>
      </c>
      <c r="E38" s="1018">
        <v>80</v>
      </c>
      <c r="F38" s="1089">
        <v>1748.0833333333335</v>
      </c>
      <c r="G38" s="1074"/>
      <c r="H38" s="1072"/>
      <c r="I38" s="1072"/>
    </row>
    <row r="39" spans="2:9" ht="18" customHeight="1" x14ac:dyDescent="0.2">
      <c r="B39" s="1088" t="s">
        <v>221</v>
      </c>
      <c r="C39" s="1018">
        <v>2267.5</v>
      </c>
      <c r="D39" s="1018">
        <v>2680.5</v>
      </c>
      <c r="E39" s="1018">
        <v>62.416666666666664</v>
      </c>
      <c r="F39" s="1089">
        <v>5010.416666666667</v>
      </c>
      <c r="G39" s="1074"/>
      <c r="H39" s="1072"/>
      <c r="I39" s="1072"/>
    </row>
    <row r="40" spans="2:9" ht="18" customHeight="1" x14ac:dyDescent="0.2">
      <c r="B40" s="1088" t="s">
        <v>222</v>
      </c>
      <c r="C40" s="1018">
        <v>3733.5</v>
      </c>
      <c r="D40" s="1018">
        <v>5850.583333333333</v>
      </c>
      <c r="E40" s="1018">
        <v>7677</v>
      </c>
      <c r="F40" s="1089">
        <v>17261.083333333332</v>
      </c>
      <c r="G40" s="1074"/>
      <c r="H40" s="1072"/>
      <c r="I40" s="1072"/>
    </row>
    <row r="41" spans="2:9" ht="18" customHeight="1" x14ac:dyDescent="0.2">
      <c r="B41" s="1088" t="s">
        <v>1218</v>
      </c>
      <c r="C41" s="1018">
        <v>3910.6666666666665</v>
      </c>
      <c r="D41" s="1018">
        <v>4307.166666666667</v>
      </c>
      <c r="E41" s="1018">
        <v>158.91666666666666</v>
      </c>
      <c r="F41" s="1089">
        <v>8376.75</v>
      </c>
      <c r="G41" s="1074"/>
      <c r="H41" s="1072"/>
      <c r="I41" s="1072"/>
    </row>
    <row r="42" spans="2:9" ht="18" customHeight="1" x14ac:dyDescent="0.2">
      <c r="B42" s="1088" t="s">
        <v>224</v>
      </c>
      <c r="C42" s="1018">
        <v>3306.5833333333335</v>
      </c>
      <c r="D42" s="1018">
        <v>6664.916666666667</v>
      </c>
      <c r="E42" s="1018">
        <v>424.08333333333331</v>
      </c>
      <c r="F42" s="1089">
        <v>10395.583333333334</v>
      </c>
      <c r="G42" s="1074"/>
      <c r="H42" s="1072"/>
      <c r="I42" s="1072"/>
    </row>
    <row r="43" spans="2:9" ht="18" customHeight="1" x14ac:dyDescent="0.2">
      <c r="B43" s="1088" t="s">
        <v>231</v>
      </c>
      <c r="C43" s="1018">
        <v>1678.3333333333333</v>
      </c>
      <c r="D43" s="1018">
        <v>1906.5833333333333</v>
      </c>
      <c r="E43" s="1018">
        <v>141.75</v>
      </c>
      <c r="F43" s="1089">
        <v>3726.6666666666665</v>
      </c>
      <c r="G43" s="1074"/>
      <c r="H43" s="1072"/>
      <c r="I43" s="1072"/>
    </row>
    <row r="44" spans="2:9" ht="18" customHeight="1" x14ac:dyDescent="0.2">
      <c r="B44" s="1088" t="s">
        <v>225</v>
      </c>
      <c r="C44" s="1018">
        <v>5821.833333333333</v>
      </c>
      <c r="D44" s="1018">
        <v>6120</v>
      </c>
      <c r="E44" s="1018">
        <v>1040.3333333333333</v>
      </c>
      <c r="F44" s="1089">
        <v>12982.166666666666</v>
      </c>
      <c r="G44" s="1074"/>
      <c r="H44" s="1072"/>
      <c r="I44" s="1072"/>
    </row>
    <row r="45" spans="2:9" ht="18" customHeight="1" x14ac:dyDescent="0.2">
      <c r="B45" s="1088" t="s">
        <v>1771</v>
      </c>
      <c r="C45" s="1018">
        <v>1983.4166666666667</v>
      </c>
      <c r="D45" s="1018">
        <v>4003.1666666666665</v>
      </c>
      <c r="E45" s="1018">
        <v>78.833333333333329</v>
      </c>
      <c r="F45" s="1089">
        <v>6065.4166666666661</v>
      </c>
      <c r="G45" s="1074"/>
      <c r="H45" s="1072"/>
      <c r="I45" s="1072"/>
    </row>
    <row r="46" spans="2:9" ht="18" customHeight="1" x14ac:dyDescent="0.2">
      <c r="B46" s="1088" t="s">
        <v>1772</v>
      </c>
      <c r="C46" s="1018">
        <v>1317.5833333333333</v>
      </c>
      <c r="D46" s="1018">
        <v>1394.9166666666667</v>
      </c>
      <c r="E46" s="1018">
        <v>46</v>
      </c>
      <c r="F46" s="1089">
        <v>2758.5</v>
      </c>
      <c r="G46" s="1074"/>
      <c r="H46" s="1072"/>
      <c r="I46" s="1072"/>
    </row>
    <row r="47" spans="2:9" ht="18" customHeight="1" x14ac:dyDescent="0.2">
      <c r="B47" s="1091" t="s">
        <v>1773</v>
      </c>
      <c r="C47" s="1018">
        <v>3042.5833333333335</v>
      </c>
      <c r="D47" s="1018">
        <v>4597.666666666667</v>
      </c>
      <c r="E47" s="1018">
        <v>681.58333333333337</v>
      </c>
      <c r="F47" s="1089">
        <v>8321.8333333333339</v>
      </c>
      <c r="G47" s="1074"/>
      <c r="H47" s="1072"/>
      <c r="I47" s="1072"/>
    </row>
    <row r="48" spans="2:9" ht="18" customHeight="1" x14ac:dyDescent="0.2">
      <c r="B48" s="1091" t="s">
        <v>1774</v>
      </c>
      <c r="C48" s="1018">
        <v>436</v>
      </c>
      <c r="D48" s="1018">
        <v>362</v>
      </c>
      <c r="E48" s="1018">
        <v>22</v>
      </c>
      <c r="F48" s="1089">
        <v>820</v>
      </c>
      <c r="G48" s="1074"/>
      <c r="H48" s="1072"/>
      <c r="I48" s="1072"/>
    </row>
    <row r="49" spans="2:9" ht="18" customHeight="1" x14ac:dyDescent="0.2">
      <c r="B49" s="1088" t="s">
        <v>1775</v>
      </c>
      <c r="C49" s="1018">
        <v>570.83333333333337</v>
      </c>
      <c r="D49" s="1018">
        <v>491.25</v>
      </c>
      <c r="E49" s="1018">
        <v>802.41666666666663</v>
      </c>
      <c r="F49" s="1089">
        <v>1864.5</v>
      </c>
      <c r="G49" s="1074"/>
      <c r="H49" s="1072"/>
      <c r="I49" s="1072"/>
    </row>
    <row r="50" spans="2:9" ht="18" customHeight="1" x14ac:dyDescent="0.2">
      <c r="B50" s="1088" t="s">
        <v>232</v>
      </c>
      <c r="C50" s="1018">
        <v>50000.333333333336</v>
      </c>
      <c r="D50" s="1018">
        <v>48506.416666666664</v>
      </c>
      <c r="E50" s="1018">
        <v>4301.083333333333</v>
      </c>
      <c r="F50" s="1089">
        <v>102807.83333333333</v>
      </c>
      <c r="G50" s="1074"/>
      <c r="H50" s="1072"/>
      <c r="I50" s="1072"/>
    </row>
    <row r="51" spans="2:9" ht="18" customHeight="1" x14ac:dyDescent="0.2">
      <c r="B51" s="1020" t="s">
        <v>0</v>
      </c>
      <c r="C51" s="1021">
        <v>82015.083333333328</v>
      </c>
      <c r="D51" s="1021">
        <v>91058.083333333328</v>
      </c>
      <c r="E51" s="1021">
        <v>16101.083333333336</v>
      </c>
      <c r="F51" s="1021">
        <v>189174.25</v>
      </c>
      <c r="G51" s="1074"/>
      <c r="H51" s="1072"/>
      <c r="I51" s="1072"/>
    </row>
    <row r="52" spans="2:9" ht="15" customHeight="1" x14ac:dyDescent="0.2">
      <c r="B52" s="1049" t="s">
        <v>1780</v>
      </c>
      <c r="C52" s="1049"/>
      <c r="D52" s="1049"/>
      <c r="E52" s="1049"/>
      <c r="F52" s="1049"/>
      <c r="G52" s="1074"/>
      <c r="H52" s="1072"/>
      <c r="I52" s="1072"/>
    </row>
    <row r="53" spans="2:9" ht="18" customHeight="1" x14ac:dyDescent="0.2">
      <c r="C53" s="1059"/>
      <c r="D53" s="1059"/>
      <c r="E53" s="1059"/>
      <c r="F53" s="1059"/>
      <c r="G53" s="1074"/>
      <c r="H53" s="1072"/>
      <c r="I53" s="1072"/>
    </row>
    <row r="54" spans="2:9" ht="17.25" customHeight="1" x14ac:dyDescent="0.2">
      <c r="B54" s="1049"/>
      <c r="C54" s="1090"/>
      <c r="D54" s="1090"/>
      <c r="E54" s="1090"/>
      <c r="F54" s="1090"/>
    </row>
    <row r="55" spans="2:9" ht="12.75" customHeight="1" x14ac:dyDescent="0.2"/>
  </sheetData>
  <mergeCells count="12">
    <mergeCell ref="B2:F2"/>
    <mergeCell ref="B3:F3"/>
    <mergeCell ref="B4:F4"/>
    <mergeCell ref="B6:B7"/>
    <mergeCell ref="C6:E6"/>
    <mergeCell ref="F6:F7"/>
    <mergeCell ref="B29:F29"/>
    <mergeCell ref="B30:F30"/>
    <mergeCell ref="B31:F31"/>
    <mergeCell ref="B33:B34"/>
    <mergeCell ref="C33:E33"/>
    <mergeCell ref="F33:F34"/>
  </mergeCells>
  <conditionalFormatting sqref="C26:F26">
    <cfRule type="cellIs" dxfId="10" priority="2" operator="lessThan">
      <formula>0</formula>
    </cfRule>
  </conditionalFormatting>
  <conditionalFormatting sqref="C53:F53">
    <cfRule type="cellIs" dxfId="9" priority="1" operator="lessThan">
      <formula>0</formula>
    </cfRule>
  </conditionalFormatting>
  <hyperlinks>
    <hyperlink ref="G2" location="'Indice Total'!A7" display="Volver" xr:uid="{00000000-0004-0000-0800-000000000000}"/>
    <hyperlink ref="G29" location="'Indice Total'!A7" display="Volver" xr:uid="{00000000-0004-0000-0800-000001000000}"/>
  </hyperlinks>
  <pageMargins left="0.70866141732283472" right="0.70866141732283472" top="0.74803149606299213" bottom="0.74803149606299213" header="0.31496062992125984" footer="0.31496062992125984"/>
  <pageSetup scale="88"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theme="0" tint="-0.499984740745262"/>
    <pageSetUpPr fitToPage="1"/>
  </sheetPr>
  <dimension ref="B1:J33"/>
  <sheetViews>
    <sheetView showGridLines="0" zoomScale="90" zoomScaleNormal="90" workbookViewId="0"/>
  </sheetViews>
  <sheetFormatPr baseColWidth="10" defaultColWidth="14.85546875" defaultRowHeight="12.75" x14ac:dyDescent="0.2"/>
  <cols>
    <col min="1" max="1" width="18.85546875" style="254" customWidth="1"/>
    <col min="2" max="2" width="46.140625" style="254" customWidth="1"/>
    <col min="3" max="3" width="15.85546875" style="254" customWidth="1"/>
    <col min="4" max="4" width="16.28515625" style="254" customWidth="1"/>
    <col min="5" max="5" width="15.42578125" style="254" customWidth="1"/>
    <col min="6" max="6" width="15.85546875" style="254" customWidth="1"/>
    <col min="7" max="7" width="16.28515625" style="254" customWidth="1"/>
    <col min="8" max="8" width="12.140625" style="254" customWidth="1"/>
    <col min="9" max="256" width="14.85546875" style="254"/>
    <col min="257" max="257" width="22.7109375" style="254" customWidth="1"/>
    <col min="258" max="260" width="14.85546875" style="254"/>
    <col min="261" max="261" width="3.140625" style="254" customWidth="1"/>
    <col min="262" max="263" width="14.85546875" style="254"/>
    <col min="264" max="264" width="5.42578125" style="254" customWidth="1"/>
    <col min="265" max="512" width="14.85546875" style="254"/>
    <col min="513" max="513" width="22.7109375" style="254" customWidth="1"/>
    <col min="514" max="516" width="14.85546875" style="254"/>
    <col min="517" max="517" width="3.140625" style="254" customWidth="1"/>
    <col min="518" max="519" width="14.85546875" style="254"/>
    <col min="520" max="520" width="5.42578125" style="254" customWidth="1"/>
    <col min="521" max="768" width="14.85546875" style="254"/>
    <col min="769" max="769" width="22.7109375" style="254" customWidth="1"/>
    <col min="770" max="772" width="14.85546875" style="254"/>
    <col min="773" max="773" width="3.140625" style="254" customWidth="1"/>
    <col min="774" max="775" width="14.85546875" style="254"/>
    <col min="776" max="776" width="5.42578125" style="254" customWidth="1"/>
    <col min="777" max="1024" width="14.85546875" style="254"/>
    <col min="1025" max="1025" width="22.7109375" style="254" customWidth="1"/>
    <col min="1026" max="1028" width="14.85546875" style="254"/>
    <col min="1029" max="1029" width="3.140625" style="254" customWidth="1"/>
    <col min="1030" max="1031" width="14.85546875" style="254"/>
    <col min="1032" max="1032" width="5.42578125" style="254" customWidth="1"/>
    <col min="1033" max="1280" width="14.85546875" style="254"/>
    <col min="1281" max="1281" width="22.7109375" style="254" customWidth="1"/>
    <col min="1282" max="1284" width="14.85546875" style="254"/>
    <col min="1285" max="1285" width="3.140625" style="254" customWidth="1"/>
    <col min="1286" max="1287" width="14.85546875" style="254"/>
    <col min="1288" max="1288" width="5.42578125" style="254" customWidth="1"/>
    <col min="1289" max="1536" width="14.85546875" style="254"/>
    <col min="1537" max="1537" width="22.7109375" style="254" customWidth="1"/>
    <col min="1538" max="1540" width="14.85546875" style="254"/>
    <col min="1541" max="1541" width="3.140625" style="254" customWidth="1"/>
    <col min="1542" max="1543" width="14.85546875" style="254"/>
    <col min="1544" max="1544" width="5.42578125" style="254" customWidth="1"/>
    <col min="1545" max="1792" width="14.85546875" style="254"/>
    <col min="1793" max="1793" width="22.7109375" style="254" customWidth="1"/>
    <col min="1794" max="1796" width="14.85546875" style="254"/>
    <col min="1797" max="1797" width="3.140625" style="254" customWidth="1"/>
    <col min="1798" max="1799" width="14.85546875" style="254"/>
    <col min="1800" max="1800" width="5.42578125" style="254" customWidth="1"/>
    <col min="1801" max="2048" width="14.85546875" style="254"/>
    <col min="2049" max="2049" width="22.7109375" style="254" customWidth="1"/>
    <col min="2050" max="2052" width="14.85546875" style="254"/>
    <col min="2053" max="2053" width="3.140625" style="254" customWidth="1"/>
    <col min="2054" max="2055" width="14.85546875" style="254"/>
    <col min="2056" max="2056" width="5.42578125" style="254" customWidth="1"/>
    <col min="2057" max="2304" width="14.85546875" style="254"/>
    <col min="2305" max="2305" width="22.7109375" style="254" customWidth="1"/>
    <col min="2306" max="2308" width="14.85546875" style="254"/>
    <col min="2309" max="2309" width="3.140625" style="254" customWidth="1"/>
    <col min="2310" max="2311" width="14.85546875" style="254"/>
    <col min="2312" max="2312" width="5.42578125" style="254" customWidth="1"/>
    <col min="2313" max="2560" width="14.85546875" style="254"/>
    <col min="2561" max="2561" width="22.7109375" style="254" customWidth="1"/>
    <col min="2562" max="2564" width="14.85546875" style="254"/>
    <col min="2565" max="2565" width="3.140625" style="254" customWidth="1"/>
    <col min="2566" max="2567" width="14.85546875" style="254"/>
    <col min="2568" max="2568" width="5.42578125" style="254" customWidth="1"/>
    <col min="2569" max="2816" width="14.85546875" style="254"/>
    <col min="2817" max="2817" width="22.7109375" style="254" customWidth="1"/>
    <col min="2818" max="2820" width="14.85546875" style="254"/>
    <col min="2821" max="2821" width="3.140625" style="254" customWidth="1"/>
    <col min="2822" max="2823" width="14.85546875" style="254"/>
    <col min="2824" max="2824" width="5.42578125" style="254" customWidth="1"/>
    <col min="2825" max="3072" width="14.85546875" style="254"/>
    <col min="3073" max="3073" width="22.7109375" style="254" customWidth="1"/>
    <col min="3074" max="3076" width="14.85546875" style="254"/>
    <col min="3077" max="3077" width="3.140625" style="254" customWidth="1"/>
    <col min="3078" max="3079" width="14.85546875" style="254"/>
    <col min="3080" max="3080" width="5.42578125" style="254" customWidth="1"/>
    <col min="3081" max="3328" width="14.85546875" style="254"/>
    <col min="3329" max="3329" width="22.7109375" style="254" customWidth="1"/>
    <col min="3330" max="3332" width="14.85546875" style="254"/>
    <col min="3333" max="3333" width="3.140625" style="254" customWidth="1"/>
    <col min="3334" max="3335" width="14.85546875" style="254"/>
    <col min="3336" max="3336" width="5.42578125" style="254" customWidth="1"/>
    <col min="3337" max="3584" width="14.85546875" style="254"/>
    <col min="3585" max="3585" width="22.7109375" style="254" customWidth="1"/>
    <col min="3586" max="3588" width="14.85546875" style="254"/>
    <col min="3589" max="3589" width="3.140625" style="254" customWidth="1"/>
    <col min="3590" max="3591" width="14.85546875" style="254"/>
    <col min="3592" max="3592" width="5.42578125" style="254" customWidth="1"/>
    <col min="3593" max="3840" width="14.85546875" style="254"/>
    <col min="3841" max="3841" width="22.7109375" style="254" customWidth="1"/>
    <col min="3842" max="3844" width="14.85546875" style="254"/>
    <col min="3845" max="3845" width="3.140625" style="254" customWidth="1"/>
    <col min="3846" max="3847" width="14.85546875" style="254"/>
    <col min="3848" max="3848" width="5.42578125" style="254" customWidth="1"/>
    <col min="3849" max="4096" width="14.85546875" style="254"/>
    <col min="4097" max="4097" width="22.7109375" style="254" customWidth="1"/>
    <col min="4098" max="4100" width="14.85546875" style="254"/>
    <col min="4101" max="4101" width="3.140625" style="254" customWidth="1"/>
    <col min="4102" max="4103" width="14.85546875" style="254"/>
    <col min="4104" max="4104" width="5.42578125" style="254" customWidth="1"/>
    <col min="4105" max="4352" width="14.85546875" style="254"/>
    <col min="4353" max="4353" width="22.7109375" style="254" customWidth="1"/>
    <col min="4354" max="4356" width="14.85546875" style="254"/>
    <col min="4357" max="4357" width="3.140625" style="254" customWidth="1"/>
    <col min="4358" max="4359" width="14.85546875" style="254"/>
    <col min="4360" max="4360" width="5.42578125" style="254" customWidth="1"/>
    <col min="4361" max="4608" width="14.85546875" style="254"/>
    <col min="4609" max="4609" width="22.7109375" style="254" customWidth="1"/>
    <col min="4610" max="4612" width="14.85546875" style="254"/>
    <col min="4613" max="4613" width="3.140625" style="254" customWidth="1"/>
    <col min="4614" max="4615" width="14.85546875" style="254"/>
    <col min="4616" max="4616" width="5.42578125" style="254" customWidth="1"/>
    <col min="4617" max="4864" width="14.85546875" style="254"/>
    <col min="4865" max="4865" width="22.7109375" style="254" customWidth="1"/>
    <col min="4866" max="4868" width="14.85546875" style="254"/>
    <col min="4869" max="4869" width="3.140625" style="254" customWidth="1"/>
    <col min="4870" max="4871" width="14.85546875" style="254"/>
    <col min="4872" max="4872" width="5.42578125" style="254" customWidth="1"/>
    <col min="4873" max="5120" width="14.85546875" style="254"/>
    <col min="5121" max="5121" width="22.7109375" style="254" customWidth="1"/>
    <col min="5122" max="5124" width="14.85546875" style="254"/>
    <col min="5125" max="5125" width="3.140625" style="254" customWidth="1"/>
    <col min="5126" max="5127" width="14.85546875" style="254"/>
    <col min="5128" max="5128" width="5.42578125" style="254" customWidth="1"/>
    <col min="5129" max="5376" width="14.85546875" style="254"/>
    <col min="5377" max="5377" width="22.7109375" style="254" customWidth="1"/>
    <col min="5378" max="5380" width="14.85546875" style="254"/>
    <col min="5381" max="5381" width="3.140625" style="254" customWidth="1"/>
    <col min="5382" max="5383" width="14.85546875" style="254"/>
    <col min="5384" max="5384" width="5.42578125" style="254" customWidth="1"/>
    <col min="5385" max="5632" width="14.85546875" style="254"/>
    <col min="5633" max="5633" width="22.7109375" style="254" customWidth="1"/>
    <col min="5634" max="5636" width="14.85546875" style="254"/>
    <col min="5637" max="5637" width="3.140625" style="254" customWidth="1"/>
    <col min="5638" max="5639" width="14.85546875" style="254"/>
    <col min="5640" max="5640" width="5.42578125" style="254" customWidth="1"/>
    <col min="5641" max="5888" width="14.85546875" style="254"/>
    <col min="5889" max="5889" width="22.7109375" style="254" customWidth="1"/>
    <col min="5890" max="5892" width="14.85546875" style="254"/>
    <col min="5893" max="5893" width="3.140625" style="254" customWidth="1"/>
    <col min="5894" max="5895" width="14.85546875" style="254"/>
    <col min="5896" max="5896" width="5.42578125" style="254" customWidth="1"/>
    <col min="5897" max="6144" width="14.85546875" style="254"/>
    <col min="6145" max="6145" width="22.7109375" style="254" customWidth="1"/>
    <col min="6146" max="6148" width="14.85546875" style="254"/>
    <col min="6149" max="6149" width="3.140625" style="254" customWidth="1"/>
    <col min="6150" max="6151" width="14.85546875" style="254"/>
    <col min="6152" max="6152" width="5.42578125" style="254" customWidth="1"/>
    <col min="6153" max="6400" width="14.85546875" style="254"/>
    <col min="6401" max="6401" width="22.7109375" style="254" customWidth="1"/>
    <col min="6402" max="6404" width="14.85546875" style="254"/>
    <col min="6405" max="6405" width="3.140625" style="254" customWidth="1"/>
    <col min="6406" max="6407" width="14.85546875" style="254"/>
    <col min="6408" max="6408" width="5.42578125" style="254" customWidth="1"/>
    <col min="6409" max="6656" width="14.85546875" style="254"/>
    <col min="6657" max="6657" width="22.7109375" style="254" customWidth="1"/>
    <col min="6658" max="6660" width="14.85546875" style="254"/>
    <col min="6661" max="6661" width="3.140625" style="254" customWidth="1"/>
    <col min="6662" max="6663" width="14.85546875" style="254"/>
    <col min="6664" max="6664" width="5.42578125" style="254" customWidth="1"/>
    <col min="6665" max="6912" width="14.85546875" style="254"/>
    <col min="6913" max="6913" width="22.7109375" style="254" customWidth="1"/>
    <col min="6914" max="6916" width="14.85546875" style="254"/>
    <col min="6917" max="6917" width="3.140625" style="254" customWidth="1"/>
    <col min="6918" max="6919" width="14.85546875" style="254"/>
    <col min="6920" max="6920" width="5.42578125" style="254" customWidth="1"/>
    <col min="6921" max="7168" width="14.85546875" style="254"/>
    <col min="7169" max="7169" width="22.7109375" style="254" customWidth="1"/>
    <col min="7170" max="7172" width="14.85546875" style="254"/>
    <col min="7173" max="7173" width="3.140625" style="254" customWidth="1"/>
    <col min="7174" max="7175" width="14.85546875" style="254"/>
    <col min="7176" max="7176" width="5.42578125" style="254" customWidth="1"/>
    <col min="7177" max="7424" width="14.85546875" style="254"/>
    <col min="7425" max="7425" width="22.7109375" style="254" customWidth="1"/>
    <col min="7426" max="7428" width="14.85546875" style="254"/>
    <col min="7429" max="7429" width="3.140625" style="254" customWidth="1"/>
    <col min="7430" max="7431" width="14.85546875" style="254"/>
    <col min="7432" max="7432" width="5.42578125" style="254" customWidth="1"/>
    <col min="7433" max="7680" width="14.85546875" style="254"/>
    <col min="7681" max="7681" width="22.7109375" style="254" customWidth="1"/>
    <col min="7682" max="7684" width="14.85546875" style="254"/>
    <col min="7685" max="7685" width="3.140625" style="254" customWidth="1"/>
    <col min="7686" max="7687" width="14.85546875" style="254"/>
    <col min="7688" max="7688" width="5.42578125" style="254" customWidth="1"/>
    <col min="7689" max="7936" width="14.85546875" style="254"/>
    <col min="7937" max="7937" width="22.7109375" style="254" customWidth="1"/>
    <col min="7938" max="7940" width="14.85546875" style="254"/>
    <col min="7941" max="7941" width="3.140625" style="254" customWidth="1"/>
    <col min="7942" max="7943" width="14.85546875" style="254"/>
    <col min="7944" max="7944" width="5.42578125" style="254" customWidth="1"/>
    <col min="7945" max="8192" width="14.85546875" style="254"/>
    <col min="8193" max="8193" width="22.7109375" style="254" customWidth="1"/>
    <col min="8194" max="8196" width="14.85546875" style="254"/>
    <col min="8197" max="8197" width="3.140625" style="254" customWidth="1"/>
    <col min="8198" max="8199" width="14.85546875" style="254"/>
    <col min="8200" max="8200" width="5.42578125" style="254" customWidth="1"/>
    <col min="8201" max="8448" width="14.85546875" style="254"/>
    <col min="8449" max="8449" width="22.7109375" style="254" customWidth="1"/>
    <col min="8450" max="8452" width="14.85546875" style="254"/>
    <col min="8453" max="8453" width="3.140625" style="254" customWidth="1"/>
    <col min="8454" max="8455" width="14.85546875" style="254"/>
    <col min="8456" max="8456" width="5.42578125" style="254" customWidth="1"/>
    <col min="8457" max="8704" width="14.85546875" style="254"/>
    <col min="8705" max="8705" width="22.7109375" style="254" customWidth="1"/>
    <col min="8706" max="8708" width="14.85546875" style="254"/>
    <col min="8709" max="8709" width="3.140625" style="254" customWidth="1"/>
    <col min="8710" max="8711" width="14.85546875" style="254"/>
    <col min="8712" max="8712" width="5.42578125" style="254" customWidth="1"/>
    <col min="8713" max="8960" width="14.85546875" style="254"/>
    <col min="8961" max="8961" width="22.7109375" style="254" customWidth="1"/>
    <col min="8962" max="8964" width="14.85546875" style="254"/>
    <col min="8965" max="8965" width="3.140625" style="254" customWidth="1"/>
    <col min="8966" max="8967" width="14.85546875" style="254"/>
    <col min="8968" max="8968" width="5.42578125" style="254" customWidth="1"/>
    <col min="8969" max="9216" width="14.85546875" style="254"/>
    <col min="9217" max="9217" width="22.7109375" style="254" customWidth="1"/>
    <col min="9218" max="9220" width="14.85546875" style="254"/>
    <col min="9221" max="9221" width="3.140625" style="254" customWidth="1"/>
    <col min="9222" max="9223" width="14.85546875" style="254"/>
    <col min="9224" max="9224" width="5.42578125" style="254" customWidth="1"/>
    <col min="9225" max="9472" width="14.85546875" style="254"/>
    <col min="9473" max="9473" width="22.7109375" style="254" customWidth="1"/>
    <col min="9474" max="9476" width="14.85546875" style="254"/>
    <col min="9477" max="9477" width="3.140625" style="254" customWidth="1"/>
    <col min="9478" max="9479" width="14.85546875" style="254"/>
    <col min="9480" max="9480" width="5.42578125" style="254" customWidth="1"/>
    <col min="9481" max="9728" width="14.85546875" style="254"/>
    <col min="9729" max="9729" width="22.7109375" style="254" customWidth="1"/>
    <col min="9730" max="9732" width="14.85546875" style="254"/>
    <col min="9733" max="9733" width="3.140625" style="254" customWidth="1"/>
    <col min="9734" max="9735" width="14.85546875" style="254"/>
    <col min="9736" max="9736" width="5.42578125" style="254" customWidth="1"/>
    <col min="9737" max="9984" width="14.85546875" style="254"/>
    <col min="9985" max="9985" width="22.7109375" style="254" customWidth="1"/>
    <col min="9986" max="9988" width="14.85546875" style="254"/>
    <col min="9989" max="9989" width="3.140625" style="254" customWidth="1"/>
    <col min="9990" max="9991" width="14.85546875" style="254"/>
    <col min="9992" max="9992" width="5.42578125" style="254" customWidth="1"/>
    <col min="9993" max="10240" width="14.85546875" style="254"/>
    <col min="10241" max="10241" width="22.7109375" style="254" customWidth="1"/>
    <col min="10242" max="10244" width="14.85546875" style="254"/>
    <col min="10245" max="10245" width="3.140625" style="254" customWidth="1"/>
    <col min="10246" max="10247" width="14.85546875" style="254"/>
    <col min="10248" max="10248" width="5.42578125" style="254" customWidth="1"/>
    <col min="10249" max="10496" width="14.85546875" style="254"/>
    <col min="10497" max="10497" width="22.7109375" style="254" customWidth="1"/>
    <col min="10498" max="10500" width="14.85546875" style="254"/>
    <col min="10501" max="10501" width="3.140625" style="254" customWidth="1"/>
    <col min="10502" max="10503" width="14.85546875" style="254"/>
    <col min="10504" max="10504" width="5.42578125" style="254" customWidth="1"/>
    <col min="10505" max="10752" width="14.85546875" style="254"/>
    <col min="10753" max="10753" width="22.7109375" style="254" customWidth="1"/>
    <col min="10754" max="10756" width="14.85546875" style="254"/>
    <col min="10757" max="10757" width="3.140625" style="254" customWidth="1"/>
    <col min="10758" max="10759" width="14.85546875" style="254"/>
    <col min="10760" max="10760" width="5.42578125" style="254" customWidth="1"/>
    <col min="10761" max="11008" width="14.85546875" style="254"/>
    <col min="11009" max="11009" width="22.7109375" style="254" customWidth="1"/>
    <col min="11010" max="11012" width="14.85546875" style="254"/>
    <col min="11013" max="11013" width="3.140625" style="254" customWidth="1"/>
    <col min="11014" max="11015" width="14.85546875" style="254"/>
    <col min="11016" max="11016" width="5.42578125" style="254" customWidth="1"/>
    <col min="11017" max="11264" width="14.85546875" style="254"/>
    <col min="11265" max="11265" width="22.7109375" style="254" customWidth="1"/>
    <col min="11266" max="11268" width="14.85546875" style="254"/>
    <col min="11269" max="11269" width="3.140625" style="254" customWidth="1"/>
    <col min="11270" max="11271" width="14.85546875" style="254"/>
    <col min="11272" max="11272" width="5.42578125" style="254" customWidth="1"/>
    <col min="11273" max="11520" width="14.85546875" style="254"/>
    <col min="11521" max="11521" width="22.7109375" style="254" customWidth="1"/>
    <col min="11522" max="11524" width="14.85546875" style="254"/>
    <col min="11525" max="11525" width="3.140625" style="254" customWidth="1"/>
    <col min="11526" max="11527" width="14.85546875" style="254"/>
    <col min="11528" max="11528" width="5.42578125" style="254" customWidth="1"/>
    <col min="11529" max="11776" width="14.85546875" style="254"/>
    <col min="11777" max="11777" width="22.7109375" style="254" customWidth="1"/>
    <col min="11778" max="11780" width="14.85546875" style="254"/>
    <col min="11781" max="11781" width="3.140625" style="254" customWidth="1"/>
    <col min="11782" max="11783" width="14.85546875" style="254"/>
    <col min="11784" max="11784" width="5.42578125" style="254" customWidth="1"/>
    <col min="11785" max="12032" width="14.85546875" style="254"/>
    <col min="12033" max="12033" width="22.7109375" style="254" customWidth="1"/>
    <col min="12034" max="12036" width="14.85546875" style="254"/>
    <col min="12037" max="12037" width="3.140625" style="254" customWidth="1"/>
    <col min="12038" max="12039" width="14.85546875" style="254"/>
    <col min="12040" max="12040" width="5.42578125" style="254" customWidth="1"/>
    <col min="12041" max="12288" width="14.85546875" style="254"/>
    <col min="12289" max="12289" width="22.7109375" style="254" customWidth="1"/>
    <col min="12290" max="12292" width="14.85546875" style="254"/>
    <col min="12293" max="12293" width="3.140625" style="254" customWidth="1"/>
    <col min="12294" max="12295" width="14.85546875" style="254"/>
    <col min="12296" max="12296" width="5.42578125" style="254" customWidth="1"/>
    <col min="12297" max="12544" width="14.85546875" style="254"/>
    <col min="12545" max="12545" width="22.7109375" style="254" customWidth="1"/>
    <col min="12546" max="12548" width="14.85546875" style="254"/>
    <col min="12549" max="12549" width="3.140625" style="254" customWidth="1"/>
    <col min="12550" max="12551" width="14.85546875" style="254"/>
    <col min="12552" max="12552" width="5.42578125" style="254" customWidth="1"/>
    <col min="12553" max="12800" width="14.85546875" style="254"/>
    <col min="12801" max="12801" width="22.7109375" style="254" customWidth="1"/>
    <col min="12802" max="12804" width="14.85546875" style="254"/>
    <col min="12805" max="12805" width="3.140625" style="254" customWidth="1"/>
    <col min="12806" max="12807" width="14.85546875" style="254"/>
    <col min="12808" max="12808" width="5.42578125" style="254" customWidth="1"/>
    <col min="12809" max="13056" width="14.85546875" style="254"/>
    <col min="13057" max="13057" width="22.7109375" style="254" customWidth="1"/>
    <col min="13058" max="13060" width="14.85546875" style="254"/>
    <col min="13061" max="13061" width="3.140625" style="254" customWidth="1"/>
    <col min="13062" max="13063" width="14.85546875" style="254"/>
    <col min="13064" max="13064" width="5.42578125" style="254" customWidth="1"/>
    <col min="13065" max="13312" width="14.85546875" style="254"/>
    <col min="13313" max="13313" width="22.7109375" style="254" customWidth="1"/>
    <col min="13314" max="13316" width="14.85546875" style="254"/>
    <col min="13317" max="13317" width="3.140625" style="254" customWidth="1"/>
    <col min="13318" max="13319" width="14.85546875" style="254"/>
    <col min="13320" max="13320" width="5.42578125" style="254" customWidth="1"/>
    <col min="13321" max="13568" width="14.85546875" style="254"/>
    <col min="13569" max="13569" width="22.7109375" style="254" customWidth="1"/>
    <col min="13570" max="13572" width="14.85546875" style="254"/>
    <col min="13573" max="13573" width="3.140625" style="254" customWidth="1"/>
    <col min="13574" max="13575" width="14.85546875" style="254"/>
    <col min="13576" max="13576" width="5.42578125" style="254" customWidth="1"/>
    <col min="13577" max="13824" width="14.85546875" style="254"/>
    <col min="13825" max="13825" width="22.7109375" style="254" customWidth="1"/>
    <col min="13826" max="13828" width="14.85546875" style="254"/>
    <col min="13829" max="13829" width="3.140625" style="254" customWidth="1"/>
    <col min="13830" max="13831" width="14.85546875" style="254"/>
    <col min="13832" max="13832" width="5.42578125" style="254" customWidth="1"/>
    <col min="13833" max="14080" width="14.85546875" style="254"/>
    <col min="14081" max="14081" width="22.7109375" style="254" customWidth="1"/>
    <col min="14082" max="14084" width="14.85546875" style="254"/>
    <col min="14085" max="14085" width="3.140625" style="254" customWidth="1"/>
    <col min="14086" max="14087" width="14.85546875" style="254"/>
    <col min="14088" max="14088" width="5.42578125" style="254" customWidth="1"/>
    <col min="14089" max="14336" width="14.85546875" style="254"/>
    <col min="14337" max="14337" width="22.7109375" style="254" customWidth="1"/>
    <col min="14338" max="14340" width="14.85546875" style="254"/>
    <col min="14341" max="14341" width="3.140625" style="254" customWidth="1"/>
    <col min="14342" max="14343" width="14.85546875" style="254"/>
    <col min="14344" max="14344" width="5.42578125" style="254" customWidth="1"/>
    <col min="14345" max="14592" width="14.85546875" style="254"/>
    <col min="14593" max="14593" width="22.7109375" style="254" customWidth="1"/>
    <col min="14594" max="14596" width="14.85546875" style="254"/>
    <col min="14597" max="14597" width="3.140625" style="254" customWidth="1"/>
    <col min="14598" max="14599" width="14.85546875" style="254"/>
    <col min="14600" max="14600" width="5.42578125" style="254" customWidth="1"/>
    <col min="14601" max="14848" width="14.85546875" style="254"/>
    <col min="14849" max="14849" width="22.7109375" style="254" customWidth="1"/>
    <col min="14850" max="14852" width="14.85546875" style="254"/>
    <col min="14853" max="14853" width="3.140625" style="254" customWidth="1"/>
    <col min="14854" max="14855" width="14.85546875" style="254"/>
    <col min="14856" max="14856" width="5.42578125" style="254" customWidth="1"/>
    <col min="14857" max="15104" width="14.85546875" style="254"/>
    <col min="15105" max="15105" width="22.7109375" style="254" customWidth="1"/>
    <col min="15106" max="15108" width="14.85546875" style="254"/>
    <col min="15109" max="15109" width="3.140625" style="254" customWidth="1"/>
    <col min="15110" max="15111" width="14.85546875" style="254"/>
    <col min="15112" max="15112" width="5.42578125" style="254" customWidth="1"/>
    <col min="15113" max="15360" width="14.85546875" style="254"/>
    <col min="15361" max="15361" width="22.7109375" style="254" customWidth="1"/>
    <col min="15362" max="15364" width="14.85546875" style="254"/>
    <col min="15365" max="15365" width="3.140625" style="254" customWidth="1"/>
    <col min="15366" max="15367" width="14.85546875" style="254"/>
    <col min="15368" max="15368" width="5.42578125" style="254" customWidth="1"/>
    <col min="15369" max="15616" width="14.85546875" style="254"/>
    <col min="15617" max="15617" width="22.7109375" style="254" customWidth="1"/>
    <col min="15618" max="15620" width="14.85546875" style="254"/>
    <col min="15621" max="15621" width="3.140625" style="254" customWidth="1"/>
    <col min="15622" max="15623" width="14.85546875" style="254"/>
    <col min="15624" max="15624" width="5.42578125" style="254" customWidth="1"/>
    <col min="15625" max="15872" width="14.85546875" style="254"/>
    <col min="15873" max="15873" width="22.7109375" style="254" customWidth="1"/>
    <col min="15874" max="15876" width="14.85546875" style="254"/>
    <col min="15877" max="15877" width="3.140625" style="254" customWidth="1"/>
    <col min="15878" max="15879" width="14.85546875" style="254"/>
    <col min="15880" max="15880" width="5.42578125" style="254" customWidth="1"/>
    <col min="15881" max="16128" width="14.85546875" style="254"/>
    <col min="16129" max="16129" width="22.7109375" style="254" customWidth="1"/>
    <col min="16130" max="16132" width="14.85546875" style="254"/>
    <col min="16133" max="16133" width="3.140625" style="254" customWidth="1"/>
    <col min="16134" max="16135" width="14.85546875" style="254"/>
    <col min="16136" max="16136" width="5.42578125" style="254" customWidth="1"/>
    <col min="16137" max="16384" width="14.85546875" style="254"/>
  </cols>
  <sheetData>
    <row r="1" spans="2:10" ht="15.75" customHeight="1" x14ac:dyDescent="0.2"/>
    <row r="2" spans="2:10" ht="22.5" customHeight="1" x14ac:dyDescent="0.25">
      <c r="B2" s="1974" t="s">
        <v>348</v>
      </c>
      <c r="C2" s="1974"/>
      <c r="D2" s="1974"/>
      <c r="E2" s="1974"/>
      <c r="F2" s="1974"/>
      <c r="G2" s="1974"/>
      <c r="H2" s="1" t="s">
        <v>16</v>
      </c>
    </row>
    <row r="3" spans="2:10" ht="15.75" customHeight="1" x14ac:dyDescent="0.2">
      <c r="B3" s="1981" t="s">
        <v>349</v>
      </c>
      <c r="C3" s="1981"/>
      <c r="D3" s="1981"/>
      <c r="E3" s="1981"/>
      <c r="F3" s="1981"/>
      <c r="G3" s="1981"/>
    </row>
    <row r="4" spans="2:10" ht="16.5" thickBot="1" x14ac:dyDescent="0.3">
      <c r="B4" s="1977" t="s">
        <v>350</v>
      </c>
      <c r="C4" s="1977"/>
      <c r="D4" s="1977"/>
      <c r="E4" s="1977"/>
      <c r="F4" s="1977"/>
      <c r="G4" s="1977"/>
    </row>
    <row r="5" spans="2:10" ht="15" x14ac:dyDescent="0.25">
      <c r="B5" s="255"/>
      <c r="C5" s="256"/>
      <c r="D5" s="256"/>
      <c r="E5" s="256"/>
      <c r="F5" s="256"/>
      <c r="G5" s="257"/>
    </row>
    <row r="6" spans="2:10" ht="15.75" x14ac:dyDescent="0.2">
      <c r="B6" s="231" t="s">
        <v>351</v>
      </c>
      <c r="C6" s="258">
        <v>2016</v>
      </c>
      <c r="D6" s="258">
        <v>2017</v>
      </c>
      <c r="E6" s="258">
        <v>2018</v>
      </c>
      <c r="F6" s="258">
        <v>2019</v>
      </c>
      <c r="G6" s="258">
        <v>2020</v>
      </c>
    </row>
    <row r="7" spans="2:10" ht="18" customHeight="1" x14ac:dyDescent="0.2">
      <c r="B7" s="251" t="s">
        <v>352</v>
      </c>
      <c r="C7" s="259">
        <v>99140</v>
      </c>
      <c r="D7" s="259">
        <v>93951</v>
      </c>
      <c r="E7" s="259">
        <v>96417</v>
      </c>
      <c r="F7" s="259">
        <v>94379</v>
      </c>
      <c r="G7" s="259">
        <v>86111</v>
      </c>
    </row>
    <row r="8" spans="2:10" ht="18" customHeight="1" x14ac:dyDescent="0.25">
      <c r="B8" s="251" t="s">
        <v>353</v>
      </c>
      <c r="C8" s="259">
        <v>101584</v>
      </c>
      <c r="D8" s="259">
        <v>97730</v>
      </c>
      <c r="E8" s="259">
        <v>98503</v>
      </c>
      <c r="F8" s="259">
        <v>98080</v>
      </c>
      <c r="G8" s="259">
        <v>90330</v>
      </c>
      <c r="I8"/>
      <c r="J8"/>
    </row>
    <row r="9" spans="2:10" ht="18" customHeight="1" x14ac:dyDescent="0.25">
      <c r="B9" s="260" t="s">
        <v>354</v>
      </c>
      <c r="C9" s="261">
        <v>200724</v>
      </c>
      <c r="D9" s="261">
        <v>191681</v>
      </c>
      <c r="E9" s="261">
        <v>194920</v>
      </c>
      <c r="F9" s="261">
        <v>192459</v>
      </c>
      <c r="G9" s="261">
        <v>176441</v>
      </c>
      <c r="I9"/>
      <c r="J9"/>
    </row>
    <row r="10" spans="2:10" ht="18" customHeight="1" x14ac:dyDescent="0.25">
      <c r="B10" s="251" t="s">
        <v>355</v>
      </c>
      <c r="C10" s="259">
        <v>100772</v>
      </c>
      <c r="D10" s="259">
        <v>97427</v>
      </c>
      <c r="E10" s="259">
        <v>95439</v>
      </c>
      <c r="F10" s="259">
        <v>96702</v>
      </c>
      <c r="G10" s="259">
        <v>93198</v>
      </c>
      <c r="I10"/>
      <c r="J10"/>
    </row>
    <row r="11" spans="2:10" ht="18" customHeight="1" x14ac:dyDescent="0.25">
      <c r="B11" s="251" t="s">
        <v>356</v>
      </c>
      <c r="C11" s="259">
        <v>132681</v>
      </c>
      <c r="D11" s="259">
        <v>175805</v>
      </c>
      <c r="E11" s="259">
        <v>178046</v>
      </c>
      <c r="F11" s="259">
        <v>187680</v>
      </c>
      <c r="G11" s="259">
        <v>128198</v>
      </c>
      <c r="H11"/>
      <c r="I11"/>
      <c r="J11"/>
    </row>
    <row r="12" spans="2:10" ht="18" customHeight="1" x14ac:dyDescent="0.25">
      <c r="B12" s="251" t="s">
        <v>357</v>
      </c>
      <c r="C12" s="259">
        <v>115</v>
      </c>
      <c r="D12" s="259">
        <v>92</v>
      </c>
      <c r="E12" s="259">
        <v>50</v>
      </c>
      <c r="F12" s="259">
        <v>37</v>
      </c>
      <c r="G12" s="259">
        <v>15</v>
      </c>
      <c r="I12"/>
      <c r="J12"/>
    </row>
    <row r="13" spans="2:10" ht="15.75" x14ac:dyDescent="0.2">
      <c r="B13" s="262" t="s">
        <v>0</v>
      </c>
      <c r="C13" s="263">
        <v>434292</v>
      </c>
      <c r="D13" s="263">
        <v>465005</v>
      </c>
      <c r="E13" s="263">
        <v>468455</v>
      </c>
      <c r="F13" s="263">
        <v>476878</v>
      </c>
      <c r="G13" s="263">
        <v>397852</v>
      </c>
    </row>
    <row r="14" spans="2:10" ht="12.75" customHeight="1" x14ac:dyDescent="0.2">
      <c r="B14" s="1982" t="s">
        <v>358</v>
      </c>
      <c r="C14" s="1982"/>
      <c r="D14" s="1982"/>
      <c r="E14" s="1982"/>
      <c r="F14" s="1982"/>
      <c r="G14" s="1982"/>
    </row>
    <row r="15" spans="2:10" ht="12.75" customHeight="1" x14ac:dyDescent="0.2">
      <c r="B15" s="1978" t="s">
        <v>359</v>
      </c>
      <c r="C15" s="1978"/>
      <c r="D15" s="1978"/>
      <c r="E15" s="1978"/>
      <c r="F15" s="1978"/>
      <c r="G15" s="1978"/>
    </row>
    <row r="16" spans="2:10" ht="12.75" customHeight="1" x14ac:dyDescent="0.2">
      <c r="B16" s="1983"/>
      <c r="C16" s="1983"/>
      <c r="D16" s="1983"/>
      <c r="E16" s="1983"/>
      <c r="F16" s="1983"/>
      <c r="G16" s="1983"/>
    </row>
    <row r="18" spans="2:9" x14ac:dyDescent="0.2">
      <c r="B18" s="264"/>
      <c r="C18" s="264"/>
      <c r="D18" s="264"/>
      <c r="E18" s="264"/>
      <c r="F18" s="264"/>
      <c r="G18" s="264"/>
    </row>
    <row r="19" spans="2:9" ht="15.75" customHeight="1" x14ac:dyDescent="0.25">
      <c r="B19" s="1974" t="s">
        <v>360</v>
      </c>
      <c r="C19" s="1974"/>
      <c r="D19" s="1974"/>
      <c r="E19" s="1974"/>
      <c r="F19" s="1974"/>
      <c r="G19" s="1974"/>
      <c r="H19" s="1" t="s">
        <v>16</v>
      </c>
    </row>
    <row r="20" spans="2:9" ht="15.75" customHeight="1" x14ac:dyDescent="0.2">
      <c r="B20" s="1981" t="s">
        <v>361</v>
      </c>
      <c r="C20" s="1981"/>
      <c r="D20" s="1981"/>
      <c r="E20" s="1981"/>
      <c r="F20" s="1981"/>
      <c r="G20" s="1981"/>
    </row>
    <row r="21" spans="2:9" ht="16.5" thickBot="1" x14ac:dyDescent="0.3">
      <c r="B21" s="1977" t="s">
        <v>350</v>
      </c>
      <c r="C21" s="1977"/>
      <c r="D21" s="1977"/>
      <c r="E21" s="1977"/>
      <c r="F21" s="1977"/>
      <c r="G21" s="1977"/>
    </row>
    <row r="22" spans="2:9" x14ac:dyDescent="0.2">
      <c r="I22" s="212"/>
    </row>
    <row r="23" spans="2:9" ht="15.75" x14ac:dyDescent="0.2">
      <c r="B23" s="231" t="s">
        <v>351</v>
      </c>
      <c r="C23" s="258">
        <v>2016</v>
      </c>
      <c r="D23" s="258">
        <v>2017</v>
      </c>
      <c r="E23" s="258">
        <v>2018</v>
      </c>
      <c r="F23" s="258">
        <v>2019</v>
      </c>
      <c r="G23" s="258">
        <v>2020</v>
      </c>
      <c r="I23" s="212"/>
    </row>
    <row r="24" spans="2:9" ht="18" customHeight="1" x14ac:dyDescent="0.2">
      <c r="B24" s="251" t="s">
        <v>362</v>
      </c>
      <c r="C24" s="259">
        <v>4133558</v>
      </c>
      <c r="D24" s="259">
        <v>3932578</v>
      </c>
      <c r="E24" s="259">
        <v>4018863</v>
      </c>
      <c r="F24" s="259">
        <v>3916079</v>
      </c>
      <c r="G24" s="259">
        <v>3602794</v>
      </c>
      <c r="I24" s="212"/>
    </row>
    <row r="25" spans="2:9" ht="18" customHeight="1" x14ac:dyDescent="0.2">
      <c r="B25" s="251" t="s">
        <v>363</v>
      </c>
      <c r="C25" s="259">
        <v>7826985</v>
      </c>
      <c r="D25" s="259">
        <v>7468419</v>
      </c>
      <c r="E25" s="259">
        <v>7579763</v>
      </c>
      <c r="F25" s="259">
        <v>7490975</v>
      </c>
      <c r="G25" s="259">
        <v>6994580</v>
      </c>
      <c r="I25" s="212"/>
    </row>
    <row r="26" spans="2:9" ht="18" customHeight="1" x14ac:dyDescent="0.2">
      <c r="B26" s="260" t="s">
        <v>354</v>
      </c>
      <c r="C26" s="261">
        <v>11960543</v>
      </c>
      <c r="D26" s="261">
        <v>11400997</v>
      </c>
      <c r="E26" s="261">
        <v>11598626</v>
      </c>
      <c r="F26" s="261">
        <v>11407054</v>
      </c>
      <c r="G26" s="261">
        <v>10597374</v>
      </c>
      <c r="I26" s="212"/>
    </row>
    <row r="27" spans="2:9" ht="18" customHeight="1" x14ac:dyDescent="0.2">
      <c r="B27" s="251" t="s">
        <v>355</v>
      </c>
      <c r="C27" s="259">
        <v>8502442</v>
      </c>
      <c r="D27" s="259">
        <v>8184472</v>
      </c>
      <c r="E27" s="259">
        <v>7993749</v>
      </c>
      <c r="F27" s="259">
        <v>8088030</v>
      </c>
      <c r="G27" s="259">
        <v>7848234</v>
      </c>
      <c r="I27" s="212"/>
    </row>
    <row r="28" spans="2:9" ht="18" customHeight="1" x14ac:dyDescent="0.2">
      <c r="B28" s="251" t="s">
        <v>364</v>
      </c>
      <c r="C28" s="259">
        <v>1707059</v>
      </c>
      <c r="D28" s="259">
        <v>1769944</v>
      </c>
      <c r="E28" s="259">
        <v>1847993</v>
      </c>
      <c r="F28" s="259">
        <v>2028662</v>
      </c>
      <c r="G28" s="259">
        <v>1708699</v>
      </c>
      <c r="I28" s="212"/>
    </row>
    <row r="29" spans="2:9" ht="18" customHeight="1" x14ac:dyDescent="0.2">
      <c r="B29" s="251" t="s">
        <v>365</v>
      </c>
      <c r="C29" s="259">
        <v>21871</v>
      </c>
      <c r="D29" s="259">
        <v>16462</v>
      </c>
      <c r="E29" s="259">
        <v>8733</v>
      </c>
      <c r="F29" s="259">
        <v>5729</v>
      </c>
      <c r="G29" s="259">
        <v>3375</v>
      </c>
      <c r="I29" s="212"/>
    </row>
    <row r="30" spans="2:9" ht="18" customHeight="1" x14ac:dyDescent="0.2">
      <c r="B30" s="262" t="s">
        <v>0</v>
      </c>
      <c r="C30" s="263">
        <v>22191915</v>
      </c>
      <c r="D30" s="263">
        <v>21371875</v>
      </c>
      <c r="E30" s="263">
        <v>21449101</v>
      </c>
      <c r="F30" s="263">
        <v>21529475</v>
      </c>
      <c r="G30" s="263">
        <v>20157682</v>
      </c>
    </row>
    <row r="31" spans="2:9" ht="15.75" customHeight="1" x14ac:dyDescent="0.2">
      <c r="B31" s="1978" t="s">
        <v>366</v>
      </c>
      <c r="C31" s="1978"/>
      <c r="D31" s="1978"/>
      <c r="E31" s="1978"/>
      <c r="F31" s="1978"/>
      <c r="G31" s="1978"/>
    </row>
    <row r="32" spans="2:9" ht="34.5" customHeight="1" x14ac:dyDescent="0.2">
      <c r="B32" s="1978" t="s">
        <v>367</v>
      </c>
      <c r="C32" s="1978"/>
      <c r="D32" s="1978"/>
      <c r="E32" s="1978"/>
      <c r="F32" s="1978"/>
      <c r="G32" s="1978"/>
    </row>
    <row r="33" spans="2:7" ht="12.75" customHeight="1" x14ac:dyDescent="0.2">
      <c r="B33" s="1980"/>
      <c r="C33" s="1980"/>
      <c r="D33" s="1980"/>
      <c r="E33" s="1980"/>
      <c r="F33" s="1980"/>
      <c r="G33" s="1980"/>
    </row>
  </sheetData>
  <mergeCells count="12">
    <mergeCell ref="B33:G33"/>
    <mergeCell ref="B2:G2"/>
    <mergeCell ref="B3:G3"/>
    <mergeCell ref="B4:G4"/>
    <mergeCell ref="B14:G14"/>
    <mergeCell ref="B15:G15"/>
    <mergeCell ref="B16:G16"/>
    <mergeCell ref="B19:G19"/>
    <mergeCell ref="B20:G20"/>
    <mergeCell ref="B21:G21"/>
    <mergeCell ref="B31:G31"/>
    <mergeCell ref="B32:G32"/>
  </mergeCells>
  <hyperlinks>
    <hyperlink ref="H2" location="'Indice Total'!A108" display="Volver" xr:uid="{00000000-0004-0000-5900-000000000000}"/>
    <hyperlink ref="H19" location="'Indice Total'!A108" display="Volver" xr:uid="{00000000-0004-0000-5900-000001000000}"/>
  </hyperlinks>
  <pageMargins left="1.1023622047244095" right="0.51181102362204722" top="0.74803149606299213" bottom="0.74803149606299213" header="0.31496062992125984" footer="0.31496062992125984"/>
  <pageSetup scale="95"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theme="0" tint="-0.499984740745262"/>
    <pageSetUpPr fitToPage="1"/>
  </sheetPr>
  <dimension ref="B2:M33"/>
  <sheetViews>
    <sheetView showGridLines="0" zoomScale="90" zoomScaleNormal="90" workbookViewId="0"/>
  </sheetViews>
  <sheetFormatPr baseColWidth="10" defaultColWidth="10.28515625" defaultRowHeight="12.75" x14ac:dyDescent="0.2"/>
  <cols>
    <col min="1" max="1" width="21.5703125" style="254" customWidth="1"/>
    <col min="2" max="2" width="45.85546875" style="254" bestFit="1" customWidth="1"/>
    <col min="3" max="3" width="13.42578125" style="254" customWidth="1"/>
    <col min="4" max="4" width="13.85546875" style="254" customWidth="1"/>
    <col min="5" max="5" width="16.42578125" style="254" customWidth="1"/>
    <col min="6" max="6" width="16.7109375" style="254" customWidth="1"/>
    <col min="7" max="7" width="16.85546875" style="254" customWidth="1"/>
    <col min="8" max="8" width="12.7109375" style="254" customWidth="1"/>
    <col min="9" max="9" width="14.28515625" style="254" customWidth="1"/>
    <col min="10" max="10" width="4.5703125" style="254" customWidth="1"/>
    <col min="11" max="180" width="10.28515625" style="254"/>
    <col min="181" max="181" width="3.5703125" style="254" customWidth="1"/>
    <col min="182" max="182" width="0" style="254" hidden="1" customWidth="1"/>
    <col min="183" max="16384" width="10.28515625" style="254"/>
  </cols>
  <sheetData>
    <row r="2" spans="2:13" ht="18" x14ac:dyDescent="0.25">
      <c r="B2" s="1974" t="s">
        <v>368</v>
      </c>
      <c r="C2" s="1974"/>
      <c r="D2" s="1974"/>
      <c r="E2" s="1974"/>
      <c r="F2" s="1974"/>
      <c r="G2" s="1974"/>
      <c r="H2" s="1974"/>
      <c r="I2" s="1" t="s">
        <v>16</v>
      </c>
      <c r="J2"/>
      <c r="K2"/>
      <c r="L2"/>
      <c r="M2"/>
    </row>
    <row r="3" spans="2:13" ht="34.5" customHeight="1" x14ac:dyDescent="0.25">
      <c r="B3" s="1981" t="s">
        <v>369</v>
      </c>
      <c r="C3" s="1981"/>
      <c r="D3" s="1981"/>
      <c r="E3" s="1981"/>
      <c r="F3" s="1981"/>
      <c r="G3" s="1981"/>
      <c r="H3" s="1981"/>
      <c r="I3"/>
      <c r="J3"/>
      <c r="K3"/>
      <c r="L3"/>
      <c r="M3"/>
    </row>
    <row r="4" spans="2:13" ht="16.5" thickBot="1" x14ac:dyDescent="0.3">
      <c r="B4" s="1977">
        <v>2020</v>
      </c>
      <c r="C4" s="1977"/>
      <c r="D4" s="1977"/>
      <c r="E4" s="1977"/>
      <c r="F4" s="1977"/>
      <c r="G4" s="1977"/>
      <c r="H4" s="1977"/>
      <c r="I4" s="229"/>
      <c r="J4" s="229"/>
      <c r="K4" s="229"/>
      <c r="L4" s="229"/>
      <c r="M4" s="229"/>
    </row>
    <row r="5" spans="2:13" ht="18" x14ac:dyDescent="0.25">
      <c r="B5" s="265"/>
      <c r="C5" s="265"/>
      <c r="D5" s="265"/>
      <c r="E5" s="265"/>
      <c r="F5" s="265"/>
      <c r="G5" s="265"/>
      <c r="H5" s="265"/>
      <c r="I5" s="229"/>
      <c r="J5" s="229"/>
      <c r="K5" s="229"/>
      <c r="L5" s="229"/>
      <c r="M5" s="229"/>
    </row>
    <row r="6" spans="2:13" ht="60" x14ac:dyDescent="0.25">
      <c r="B6" s="231" t="s">
        <v>199</v>
      </c>
      <c r="C6" s="266" t="s">
        <v>370</v>
      </c>
      <c r="D6" s="266" t="s">
        <v>324</v>
      </c>
      <c r="E6" s="266" t="s">
        <v>371</v>
      </c>
      <c r="F6" s="266" t="s">
        <v>325</v>
      </c>
      <c r="G6" s="266" t="s">
        <v>372</v>
      </c>
      <c r="H6" s="231" t="s">
        <v>0</v>
      </c>
      <c r="I6" s="229"/>
      <c r="J6" s="229"/>
      <c r="K6" s="229"/>
      <c r="L6" s="229"/>
      <c r="M6" s="229"/>
    </row>
    <row r="7" spans="2:13" ht="15.75" x14ac:dyDescent="0.25">
      <c r="B7" s="260" t="s">
        <v>326</v>
      </c>
      <c r="C7" s="267">
        <v>20808</v>
      </c>
      <c r="D7" s="267">
        <v>21785</v>
      </c>
      <c r="E7" s="267">
        <v>22129</v>
      </c>
      <c r="F7" s="267">
        <v>26248</v>
      </c>
      <c r="G7" s="267">
        <v>15</v>
      </c>
      <c r="H7" s="268">
        <v>90985</v>
      </c>
      <c r="I7" s="269"/>
      <c r="J7" s="229"/>
      <c r="K7" s="229"/>
      <c r="L7" s="269"/>
      <c r="M7" s="269"/>
    </row>
    <row r="8" spans="2:13" ht="15.75" x14ac:dyDescent="0.25">
      <c r="B8" s="270" t="s">
        <v>373</v>
      </c>
      <c r="C8" s="249">
        <v>201</v>
      </c>
      <c r="D8" s="249">
        <v>215</v>
      </c>
      <c r="E8" s="249">
        <v>218</v>
      </c>
      <c r="F8" s="249">
        <v>449</v>
      </c>
      <c r="G8" s="259">
        <v>0</v>
      </c>
      <c r="H8" s="263">
        <v>1083</v>
      </c>
      <c r="I8" s="269"/>
      <c r="J8" s="229"/>
      <c r="K8" s="271"/>
      <c r="L8" s="272"/>
      <c r="M8" s="269"/>
    </row>
    <row r="9" spans="2:13" ht="15.75" x14ac:dyDescent="0.25">
      <c r="B9" s="273" t="s">
        <v>374</v>
      </c>
      <c r="C9" s="249">
        <v>9</v>
      </c>
      <c r="D9" s="249">
        <v>15</v>
      </c>
      <c r="E9" s="249">
        <v>17</v>
      </c>
      <c r="F9" s="249">
        <v>8</v>
      </c>
      <c r="G9" s="259">
        <v>0</v>
      </c>
      <c r="H9" s="263">
        <v>49</v>
      </c>
      <c r="I9" s="269"/>
      <c r="J9" s="229"/>
      <c r="K9" s="229"/>
      <c r="L9" s="229"/>
      <c r="M9" s="229"/>
    </row>
    <row r="10" spans="2:13" ht="15.75" x14ac:dyDescent="0.25">
      <c r="B10" s="273" t="s">
        <v>329</v>
      </c>
      <c r="C10" s="249">
        <v>4112</v>
      </c>
      <c r="D10" s="249">
        <v>4225</v>
      </c>
      <c r="E10" s="249">
        <v>4308</v>
      </c>
      <c r="F10" s="249">
        <v>8320</v>
      </c>
      <c r="G10" s="259">
        <v>0</v>
      </c>
      <c r="H10" s="263">
        <v>20965</v>
      </c>
      <c r="I10" s="269"/>
      <c r="J10" s="229"/>
      <c r="K10" s="229"/>
      <c r="L10" s="229"/>
      <c r="M10" s="229"/>
    </row>
    <row r="11" spans="2:13" ht="15.75" x14ac:dyDescent="0.25">
      <c r="B11" s="273" t="s">
        <v>330</v>
      </c>
      <c r="C11" s="249">
        <v>6175</v>
      </c>
      <c r="D11" s="249">
        <v>6460</v>
      </c>
      <c r="E11" s="249">
        <v>6226</v>
      </c>
      <c r="F11" s="249">
        <v>10734</v>
      </c>
      <c r="G11" s="259">
        <v>0</v>
      </c>
      <c r="H11" s="263">
        <v>29595</v>
      </c>
      <c r="I11" s="269"/>
      <c r="J11" s="229"/>
      <c r="K11" s="229"/>
      <c r="L11" s="229"/>
      <c r="M11" s="229"/>
    </row>
    <row r="12" spans="2:13" ht="15.75" x14ac:dyDescent="0.25">
      <c r="B12" s="273" t="s">
        <v>331</v>
      </c>
      <c r="C12" s="249">
        <v>6302</v>
      </c>
      <c r="D12" s="249">
        <v>6702</v>
      </c>
      <c r="E12" s="249">
        <v>6911</v>
      </c>
      <c r="F12" s="249">
        <v>13631</v>
      </c>
      <c r="G12" s="259">
        <v>0</v>
      </c>
      <c r="H12" s="263">
        <v>33546</v>
      </c>
      <c r="I12" s="269"/>
      <c r="J12" s="229"/>
      <c r="K12" s="229"/>
      <c r="L12" s="229"/>
      <c r="M12" s="229"/>
    </row>
    <row r="13" spans="2:13" ht="15.75" x14ac:dyDescent="0.25">
      <c r="B13" s="273" t="s">
        <v>332</v>
      </c>
      <c r="C13" s="249">
        <v>2</v>
      </c>
      <c r="D13" s="249">
        <v>3</v>
      </c>
      <c r="E13" s="249">
        <v>4</v>
      </c>
      <c r="F13" s="249">
        <v>1</v>
      </c>
      <c r="G13" s="259">
        <v>0</v>
      </c>
      <c r="H13" s="263">
        <v>10</v>
      </c>
      <c r="I13" s="269"/>
      <c r="J13" s="229"/>
      <c r="K13" s="229"/>
      <c r="L13" s="229"/>
      <c r="M13" s="229"/>
    </row>
    <row r="14" spans="2:13" ht="15.75" x14ac:dyDescent="0.25">
      <c r="B14" s="273" t="s">
        <v>333</v>
      </c>
      <c r="C14" s="249">
        <v>18</v>
      </c>
      <c r="D14" s="249">
        <v>421</v>
      </c>
      <c r="E14" s="249">
        <v>17</v>
      </c>
      <c r="F14" s="249">
        <v>817</v>
      </c>
      <c r="G14" s="259">
        <v>0</v>
      </c>
      <c r="H14" s="263">
        <v>1273</v>
      </c>
      <c r="I14" s="269"/>
      <c r="J14" s="229"/>
      <c r="K14" s="229"/>
      <c r="L14" s="229"/>
      <c r="M14" s="229"/>
    </row>
    <row r="15" spans="2:13" ht="15.75" x14ac:dyDescent="0.25">
      <c r="B15" s="251" t="s">
        <v>334</v>
      </c>
      <c r="C15" s="249">
        <v>5118</v>
      </c>
      <c r="D15" s="249">
        <v>5120</v>
      </c>
      <c r="E15" s="249">
        <v>5294</v>
      </c>
      <c r="F15" s="249">
        <v>9252</v>
      </c>
      <c r="G15" s="259">
        <v>0</v>
      </c>
      <c r="H15" s="263">
        <v>24784</v>
      </c>
      <c r="I15" s="269"/>
      <c r="J15" s="229"/>
      <c r="K15" s="229"/>
      <c r="L15" s="229"/>
      <c r="M15" s="229"/>
    </row>
    <row r="16" spans="2:13" ht="15.75" x14ac:dyDescent="0.25">
      <c r="B16" s="273" t="s">
        <v>375</v>
      </c>
      <c r="C16" s="249">
        <v>1814</v>
      </c>
      <c r="D16" s="249">
        <v>1735</v>
      </c>
      <c r="E16" s="249">
        <v>2902</v>
      </c>
      <c r="F16" s="249">
        <v>5297</v>
      </c>
      <c r="G16" s="259">
        <v>0</v>
      </c>
      <c r="H16" s="263">
        <v>11748</v>
      </c>
      <c r="I16" s="269"/>
      <c r="J16" s="229"/>
      <c r="K16" s="229"/>
      <c r="L16" s="229"/>
      <c r="M16" s="229"/>
    </row>
    <row r="17" spans="2:13" ht="15.75" x14ac:dyDescent="0.25">
      <c r="B17" s="273" t="s">
        <v>376</v>
      </c>
      <c r="C17" s="249">
        <v>1</v>
      </c>
      <c r="D17" s="249">
        <v>3</v>
      </c>
      <c r="E17" s="249">
        <v>5</v>
      </c>
      <c r="F17" s="249">
        <v>20</v>
      </c>
      <c r="G17" s="259">
        <v>0</v>
      </c>
      <c r="H17" s="263">
        <v>29</v>
      </c>
      <c r="I17" s="269"/>
      <c r="J17" s="229"/>
      <c r="K17" s="229"/>
      <c r="L17" s="229"/>
      <c r="M17" s="229"/>
    </row>
    <row r="18" spans="2:13" ht="15.75" x14ac:dyDescent="0.25">
      <c r="B18" s="273" t="s">
        <v>377</v>
      </c>
      <c r="C18" s="249">
        <v>0</v>
      </c>
      <c r="D18" s="249">
        <v>0</v>
      </c>
      <c r="E18" s="249">
        <v>0</v>
      </c>
      <c r="F18" s="249">
        <v>0</v>
      </c>
      <c r="G18" s="259">
        <v>0</v>
      </c>
      <c r="H18" s="263">
        <v>0</v>
      </c>
      <c r="I18" s="269"/>
      <c r="J18" s="229"/>
      <c r="K18" s="229"/>
      <c r="L18" s="229"/>
      <c r="M18" s="229"/>
    </row>
    <row r="19" spans="2:13" ht="15.75" x14ac:dyDescent="0.25">
      <c r="B19" s="273" t="s">
        <v>338</v>
      </c>
      <c r="C19" s="249">
        <v>963</v>
      </c>
      <c r="D19" s="249">
        <v>1000</v>
      </c>
      <c r="E19" s="249">
        <v>1006</v>
      </c>
      <c r="F19" s="249">
        <v>1681</v>
      </c>
      <c r="G19" s="259">
        <v>0</v>
      </c>
      <c r="H19" s="263">
        <v>4650</v>
      </c>
      <c r="I19" s="269"/>
      <c r="J19" s="229"/>
      <c r="K19" s="229"/>
      <c r="L19" s="229"/>
      <c r="M19" s="229"/>
    </row>
    <row r="20" spans="2:13" ht="15" x14ac:dyDescent="0.25">
      <c r="B20" s="260" t="s">
        <v>339</v>
      </c>
      <c r="C20" s="261">
        <v>24715</v>
      </c>
      <c r="D20" s="261">
        <v>25899</v>
      </c>
      <c r="E20" s="261">
        <v>26908</v>
      </c>
      <c r="F20" s="261">
        <v>50210</v>
      </c>
      <c r="G20" s="261">
        <v>0</v>
      </c>
      <c r="H20" s="261">
        <v>127732</v>
      </c>
      <c r="I20" s="269"/>
      <c r="J20" s="229"/>
      <c r="K20" s="229"/>
      <c r="L20" s="229"/>
      <c r="M20" s="229"/>
    </row>
    <row r="21" spans="2:13" ht="15.75" x14ac:dyDescent="0.25">
      <c r="B21" s="251" t="s">
        <v>378</v>
      </c>
      <c r="C21" s="259">
        <v>2526</v>
      </c>
      <c r="D21" s="259">
        <v>2763</v>
      </c>
      <c r="E21" s="259">
        <v>2857</v>
      </c>
      <c r="F21" s="259">
        <v>3170</v>
      </c>
      <c r="G21" s="259">
        <v>0</v>
      </c>
      <c r="H21" s="263">
        <v>11316</v>
      </c>
      <c r="I21" s="269"/>
      <c r="J21" s="229"/>
      <c r="K21" s="229"/>
      <c r="L21" s="229"/>
      <c r="M21" s="229"/>
    </row>
    <row r="22" spans="2:13" ht="15.75" x14ac:dyDescent="0.25">
      <c r="B22" s="251" t="s">
        <v>379</v>
      </c>
      <c r="C22" s="259">
        <v>26655</v>
      </c>
      <c r="D22" s="259">
        <v>28005</v>
      </c>
      <c r="E22" s="259">
        <v>29167</v>
      </c>
      <c r="F22" s="259">
        <v>33995</v>
      </c>
      <c r="G22" s="259">
        <v>0</v>
      </c>
      <c r="H22" s="263">
        <v>117822</v>
      </c>
      <c r="I22" s="272"/>
      <c r="J22" s="229"/>
      <c r="K22" s="229"/>
      <c r="L22" s="229"/>
      <c r="M22" s="229"/>
    </row>
    <row r="23" spans="2:13" ht="15.75" x14ac:dyDescent="0.25">
      <c r="B23" s="251" t="s">
        <v>380</v>
      </c>
      <c r="C23" s="259">
        <v>7903</v>
      </c>
      <c r="D23" s="259">
        <v>8152</v>
      </c>
      <c r="E23" s="259">
        <v>8300</v>
      </c>
      <c r="F23" s="259">
        <v>9738</v>
      </c>
      <c r="G23" s="259">
        <v>0</v>
      </c>
      <c r="H23" s="263">
        <v>34093</v>
      </c>
      <c r="I23" s="229"/>
      <c r="J23" s="229"/>
      <c r="K23" s="229"/>
      <c r="L23" s="229"/>
      <c r="M23" s="229"/>
    </row>
    <row r="24" spans="2:13" ht="15.75" x14ac:dyDescent="0.25">
      <c r="B24" s="251" t="s">
        <v>381</v>
      </c>
      <c r="C24" s="259">
        <v>3504</v>
      </c>
      <c r="D24" s="259">
        <v>3726</v>
      </c>
      <c r="E24" s="259">
        <v>3837</v>
      </c>
      <c r="F24" s="259">
        <v>4837</v>
      </c>
      <c r="G24" s="259">
        <v>0</v>
      </c>
      <c r="H24" s="263">
        <v>15904</v>
      </c>
      <c r="I24" s="229"/>
      <c r="J24" s="229"/>
      <c r="K24" s="229"/>
      <c r="L24" s="229"/>
      <c r="M24" s="229"/>
    </row>
    <row r="25" spans="2:13" ht="15" x14ac:dyDescent="0.2">
      <c r="B25" s="260" t="s">
        <v>344</v>
      </c>
      <c r="C25" s="261">
        <v>40588</v>
      </c>
      <c r="D25" s="261">
        <v>42646</v>
      </c>
      <c r="E25" s="261">
        <v>44161</v>
      </c>
      <c r="F25" s="261">
        <v>51740</v>
      </c>
      <c r="G25" s="261">
        <v>0</v>
      </c>
      <c r="H25" s="261">
        <v>179135</v>
      </c>
      <c r="I25" s="274"/>
      <c r="J25" s="274"/>
      <c r="K25" s="274"/>
      <c r="L25" s="274"/>
      <c r="M25" s="274"/>
    </row>
    <row r="26" spans="2:13" ht="15.75" x14ac:dyDescent="0.2">
      <c r="B26" s="262" t="s">
        <v>0</v>
      </c>
      <c r="C26" s="263">
        <v>86111</v>
      </c>
      <c r="D26" s="263">
        <v>90330</v>
      </c>
      <c r="E26" s="263">
        <v>93198</v>
      </c>
      <c r="F26" s="263">
        <v>128198</v>
      </c>
      <c r="G26" s="263">
        <v>15</v>
      </c>
      <c r="H26" s="263">
        <v>397852</v>
      </c>
      <c r="I26" s="274"/>
      <c r="J26" s="274"/>
      <c r="K26" s="274"/>
      <c r="L26" s="274"/>
      <c r="M26" s="274"/>
    </row>
    <row r="27" spans="2:13" ht="12.75" customHeight="1" x14ac:dyDescent="0.2">
      <c r="B27" s="275" t="s">
        <v>346</v>
      </c>
      <c r="C27" s="275"/>
      <c r="D27" s="275"/>
      <c r="E27" s="275"/>
      <c r="F27" s="275"/>
      <c r="G27" s="275"/>
    </row>
    <row r="28" spans="2:13" x14ac:dyDescent="0.2">
      <c r="B28" s="275" t="s">
        <v>382</v>
      </c>
      <c r="C28" s="275"/>
      <c r="D28" s="275"/>
      <c r="E28" s="275"/>
      <c r="F28" s="275"/>
      <c r="G28" s="275"/>
    </row>
    <row r="29" spans="2:13" ht="12.75" customHeight="1" x14ac:dyDescent="0.2">
      <c r="B29" s="1973"/>
      <c r="C29" s="1973"/>
      <c r="D29" s="1973"/>
      <c r="E29" s="1973"/>
      <c r="F29" s="1973"/>
      <c r="G29" s="1973"/>
    </row>
    <row r="30" spans="2:13" x14ac:dyDescent="0.2">
      <c r="B30" s="1985"/>
      <c r="C30" s="1985"/>
      <c r="D30" s="1985"/>
      <c r="E30" s="1985"/>
      <c r="F30" s="1985"/>
      <c r="G30" s="1985"/>
    </row>
    <row r="31" spans="2:13" ht="14.25" x14ac:dyDescent="0.2">
      <c r="C31" s="276"/>
      <c r="D31" s="276"/>
      <c r="E31" s="276"/>
      <c r="F31" s="276"/>
      <c r="G31" s="276"/>
      <c r="H31" s="276"/>
    </row>
    <row r="32" spans="2:13" x14ac:dyDescent="0.2">
      <c r="B32" s="1984"/>
      <c r="C32" s="1984"/>
      <c r="D32" s="1984"/>
      <c r="E32" s="1984"/>
      <c r="F32" s="1984"/>
      <c r="G32" s="1984"/>
    </row>
    <row r="33" spans="2:7" x14ac:dyDescent="0.2">
      <c r="B33" s="1984"/>
      <c r="C33" s="1984"/>
      <c r="D33" s="1984"/>
      <c r="E33" s="1984"/>
      <c r="F33" s="1984"/>
      <c r="G33" s="1984"/>
    </row>
  </sheetData>
  <mergeCells count="6">
    <mergeCell ref="B32:G33"/>
    <mergeCell ref="B2:H2"/>
    <mergeCell ref="B3:H3"/>
    <mergeCell ref="B4:H4"/>
    <mergeCell ref="B29:G29"/>
    <mergeCell ref="B30:G30"/>
  </mergeCells>
  <hyperlinks>
    <hyperlink ref="I2" location="'Indice Total'!A108" display="Volver" xr:uid="{00000000-0004-0000-5A00-000000000000}"/>
  </hyperlinks>
  <pageMargins left="0.70866141732283472" right="0.70866141732283472" top="0.74803149606299213" bottom="0.74803149606299213" header="0.31496062992125984" footer="0.31496062992125984"/>
  <pageSetup scale="99"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theme="0" tint="-0.499984740745262"/>
    <pageSetUpPr fitToPage="1"/>
  </sheetPr>
  <dimension ref="B2:W29"/>
  <sheetViews>
    <sheetView showGridLines="0" zoomScale="80" zoomScaleNormal="80" workbookViewId="0"/>
  </sheetViews>
  <sheetFormatPr baseColWidth="10" defaultColWidth="10.28515625" defaultRowHeight="15" x14ac:dyDescent="0.25"/>
  <cols>
    <col min="1" max="1" width="22.140625" style="277" customWidth="1"/>
    <col min="2" max="2" width="46.7109375" style="277" customWidth="1"/>
    <col min="3" max="3" width="14.28515625" style="277" customWidth="1"/>
    <col min="4" max="5" width="15.42578125" style="277" customWidth="1"/>
    <col min="6" max="6" width="19" style="277" customWidth="1"/>
    <col min="7" max="7" width="16.7109375" style="277" customWidth="1"/>
    <col min="8" max="8" width="15.42578125" style="277" customWidth="1"/>
    <col min="9" max="9" width="16.5703125" style="277" customWidth="1"/>
    <col min="10" max="10" width="11.42578125" style="277" bestFit="1" customWidth="1"/>
    <col min="11" max="11" width="7" style="277" customWidth="1"/>
    <col min="12" max="12" width="10.28515625" style="277"/>
    <col min="13" max="13" width="11.42578125" style="277" bestFit="1" customWidth="1"/>
    <col min="14" max="14" width="6.85546875" style="277" customWidth="1"/>
    <col min="15" max="15" width="10.28515625" style="277"/>
    <col min="16" max="16" width="11.42578125" style="277" bestFit="1" customWidth="1"/>
    <col min="17" max="17" width="5.85546875" style="277" customWidth="1"/>
    <col min="18" max="18" width="10.28515625" style="277"/>
    <col min="19" max="19" width="11.42578125" style="277" bestFit="1" customWidth="1"/>
    <col min="20" max="20" width="6" style="277" customWidth="1"/>
    <col min="21" max="191" width="10.28515625" style="277"/>
    <col min="192" max="192" width="2.85546875" style="277" customWidth="1"/>
    <col min="193" max="246" width="10.28515625" style="277"/>
    <col min="247" max="247" width="33.85546875" style="277" customWidth="1"/>
    <col min="248" max="248" width="14" style="277" customWidth="1"/>
    <col min="249" max="250" width="13.28515625" style="277" customWidth="1"/>
    <col min="251" max="251" width="13.42578125" style="277" customWidth="1"/>
    <col min="252" max="252" width="17.140625" style="277" customWidth="1"/>
    <col min="253" max="253" width="13.85546875" style="277" customWidth="1"/>
    <col min="254" max="447" width="10.28515625" style="277"/>
    <col min="448" max="448" width="2.85546875" style="277" customWidth="1"/>
    <col min="449" max="502" width="10.28515625" style="277"/>
    <col min="503" max="503" width="33.85546875" style="277" customWidth="1"/>
    <col min="504" max="504" width="14" style="277" customWidth="1"/>
    <col min="505" max="506" width="13.28515625" style="277" customWidth="1"/>
    <col min="507" max="507" width="13.42578125" style="277" customWidth="1"/>
    <col min="508" max="508" width="17.140625" style="277" customWidth="1"/>
    <col min="509" max="509" width="13.85546875" style="277" customWidth="1"/>
    <col min="510" max="703" width="10.28515625" style="277"/>
    <col min="704" max="704" width="2.85546875" style="277" customWidth="1"/>
    <col min="705" max="758" width="10.28515625" style="277"/>
    <col min="759" max="759" width="33.85546875" style="277" customWidth="1"/>
    <col min="760" max="760" width="14" style="277" customWidth="1"/>
    <col min="761" max="762" width="13.28515625" style="277" customWidth="1"/>
    <col min="763" max="763" width="13.42578125" style="277" customWidth="1"/>
    <col min="764" max="764" width="17.140625" style="277" customWidth="1"/>
    <col min="765" max="765" width="13.85546875" style="277" customWidth="1"/>
    <col min="766" max="959" width="10.28515625" style="277"/>
    <col min="960" max="960" width="2.85546875" style="277" customWidth="1"/>
    <col min="961" max="1014" width="10.28515625" style="277"/>
    <col min="1015" max="1015" width="33.85546875" style="277" customWidth="1"/>
    <col min="1016" max="1016" width="14" style="277" customWidth="1"/>
    <col min="1017" max="1018" width="13.28515625" style="277" customWidth="1"/>
    <col min="1019" max="1019" width="13.42578125" style="277" customWidth="1"/>
    <col min="1020" max="1020" width="17.140625" style="277" customWidth="1"/>
    <col min="1021" max="1021" width="13.85546875" style="277" customWidth="1"/>
    <col min="1022" max="1215" width="10.28515625" style="277"/>
    <col min="1216" max="1216" width="2.85546875" style="277" customWidth="1"/>
    <col min="1217" max="1270" width="10.28515625" style="277"/>
    <col min="1271" max="1271" width="33.85546875" style="277" customWidth="1"/>
    <col min="1272" max="1272" width="14" style="277" customWidth="1"/>
    <col min="1273" max="1274" width="13.28515625" style="277" customWidth="1"/>
    <col min="1275" max="1275" width="13.42578125" style="277" customWidth="1"/>
    <col min="1276" max="1276" width="17.140625" style="277" customWidth="1"/>
    <col min="1277" max="1277" width="13.85546875" style="277" customWidth="1"/>
    <col min="1278" max="1471" width="10.28515625" style="277"/>
    <col min="1472" max="1472" width="2.85546875" style="277" customWidth="1"/>
    <col min="1473" max="1526" width="10.28515625" style="277"/>
    <col min="1527" max="1527" width="33.85546875" style="277" customWidth="1"/>
    <col min="1528" max="1528" width="14" style="277" customWidth="1"/>
    <col min="1529" max="1530" width="13.28515625" style="277" customWidth="1"/>
    <col min="1531" max="1531" width="13.42578125" style="277" customWidth="1"/>
    <col min="1532" max="1532" width="17.140625" style="277" customWidth="1"/>
    <col min="1533" max="1533" width="13.85546875" style="277" customWidth="1"/>
    <col min="1534" max="1727" width="10.28515625" style="277"/>
    <col min="1728" max="1728" width="2.85546875" style="277" customWidth="1"/>
    <col min="1729" max="1782" width="10.28515625" style="277"/>
    <col min="1783" max="1783" width="33.85546875" style="277" customWidth="1"/>
    <col min="1784" max="1784" width="14" style="277" customWidth="1"/>
    <col min="1785" max="1786" width="13.28515625" style="277" customWidth="1"/>
    <col min="1787" max="1787" width="13.42578125" style="277" customWidth="1"/>
    <col min="1788" max="1788" width="17.140625" style="277" customWidth="1"/>
    <col min="1789" max="1789" width="13.85546875" style="277" customWidth="1"/>
    <col min="1790" max="1983" width="10.28515625" style="277"/>
    <col min="1984" max="1984" width="2.85546875" style="277" customWidth="1"/>
    <col min="1985" max="2038" width="10.28515625" style="277"/>
    <col min="2039" max="2039" width="33.85546875" style="277" customWidth="1"/>
    <col min="2040" max="2040" width="14" style="277" customWidth="1"/>
    <col min="2041" max="2042" width="13.28515625" style="277" customWidth="1"/>
    <col min="2043" max="2043" width="13.42578125" style="277" customWidth="1"/>
    <col min="2044" max="2044" width="17.140625" style="277" customWidth="1"/>
    <col min="2045" max="2045" width="13.85546875" style="277" customWidth="1"/>
    <col min="2046" max="2239" width="10.28515625" style="277"/>
    <col min="2240" max="2240" width="2.85546875" style="277" customWidth="1"/>
    <col min="2241" max="2294" width="10.28515625" style="277"/>
    <col min="2295" max="2295" width="33.85546875" style="277" customWidth="1"/>
    <col min="2296" max="2296" width="14" style="277" customWidth="1"/>
    <col min="2297" max="2298" width="13.28515625" style="277" customWidth="1"/>
    <col min="2299" max="2299" width="13.42578125" style="277" customWidth="1"/>
    <col min="2300" max="2300" width="17.140625" style="277" customWidth="1"/>
    <col min="2301" max="2301" width="13.85546875" style="277" customWidth="1"/>
    <col min="2302" max="2495" width="10.28515625" style="277"/>
    <col min="2496" max="2496" width="2.85546875" style="277" customWidth="1"/>
    <col min="2497" max="2550" width="10.28515625" style="277"/>
    <col min="2551" max="2551" width="33.85546875" style="277" customWidth="1"/>
    <col min="2552" max="2552" width="14" style="277" customWidth="1"/>
    <col min="2553" max="2554" width="13.28515625" style="277" customWidth="1"/>
    <col min="2555" max="2555" width="13.42578125" style="277" customWidth="1"/>
    <col min="2556" max="2556" width="17.140625" style="277" customWidth="1"/>
    <col min="2557" max="2557" width="13.85546875" style="277" customWidth="1"/>
    <col min="2558" max="2751" width="10.28515625" style="277"/>
    <col min="2752" max="2752" width="2.85546875" style="277" customWidth="1"/>
    <col min="2753" max="2806" width="10.28515625" style="277"/>
    <col min="2807" max="2807" width="33.85546875" style="277" customWidth="1"/>
    <col min="2808" max="2808" width="14" style="277" customWidth="1"/>
    <col min="2809" max="2810" width="13.28515625" style="277" customWidth="1"/>
    <col min="2811" max="2811" width="13.42578125" style="277" customWidth="1"/>
    <col min="2812" max="2812" width="17.140625" style="277" customWidth="1"/>
    <col min="2813" max="2813" width="13.85546875" style="277" customWidth="1"/>
    <col min="2814" max="3007" width="10.28515625" style="277"/>
    <col min="3008" max="3008" width="2.85546875" style="277" customWidth="1"/>
    <col min="3009" max="3062" width="10.28515625" style="277"/>
    <col min="3063" max="3063" width="33.85546875" style="277" customWidth="1"/>
    <col min="3064" max="3064" width="14" style="277" customWidth="1"/>
    <col min="3065" max="3066" width="13.28515625" style="277" customWidth="1"/>
    <col min="3067" max="3067" width="13.42578125" style="277" customWidth="1"/>
    <col min="3068" max="3068" width="17.140625" style="277" customWidth="1"/>
    <col min="3069" max="3069" width="13.85546875" style="277" customWidth="1"/>
    <col min="3070" max="3263" width="10.28515625" style="277"/>
    <col min="3264" max="3264" width="2.85546875" style="277" customWidth="1"/>
    <col min="3265" max="3318" width="10.28515625" style="277"/>
    <col min="3319" max="3319" width="33.85546875" style="277" customWidth="1"/>
    <col min="3320" max="3320" width="14" style="277" customWidth="1"/>
    <col min="3321" max="3322" width="13.28515625" style="277" customWidth="1"/>
    <col min="3323" max="3323" width="13.42578125" style="277" customWidth="1"/>
    <col min="3324" max="3324" width="17.140625" style="277" customWidth="1"/>
    <col min="3325" max="3325" width="13.85546875" style="277" customWidth="1"/>
    <col min="3326" max="3519" width="10.28515625" style="277"/>
    <col min="3520" max="3520" width="2.85546875" style="277" customWidth="1"/>
    <col min="3521" max="3574" width="10.28515625" style="277"/>
    <col min="3575" max="3575" width="33.85546875" style="277" customWidth="1"/>
    <col min="3576" max="3576" width="14" style="277" customWidth="1"/>
    <col min="3577" max="3578" width="13.28515625" style="277" customWidth="1"/>
    <col min="3579" max="3579" width="13.42578125" style="277" customWidth="1"/>
    <col min="3580" max="3580" width="17.140625" style="277" customWidth="1"/>
    <col min="3581" max="3581" width="13.85546875" style="277" customWidth="1"/>
    <col min="3582" max="3775" width="10.28515625" style="277"/>
    <col min="3776" max="3776" width="2.85546875" style="277" customWidth="1"/>
    <col min="3777" max="3830" width="10.28515625" style="277"/>
    <col min="3831" max="3831" width="33.85546875" style="277" customWidth="1"/>
    <col min="3832" max="3832" width="14" style="277" customWidth="1"/>
    <col min="3833" max="3834" width="13.28515625" style="277" customWidth="1"/>
    <col min="3835" max="3835" width="13.42578125" style="277" customWidth="1"/>
    <col min="3836" max="3836" width="17.140625" style="277" customWidth="1"/>
    <col min="3837" max="3837" width="13.85546875" style="277" customWidth="1"/>
    <col min="3838" max="4031" width="10.28515625" style="277"/>
    <col min="4032" max="4032" width="2.85546875" style="277" customWidth="1"/>
    <col min="4033" max="4086" width="10.28515625" style="277"/>
    <col min="4087" max="4087" width="33.85546875" style="277" customWidth="1"/>
    <col min="4088" max="4088" width="14" style="277" customWidth="1"/>
    <col min="4089" max="4090" width="13.28515625" style="277" customWidth="1"/>
    <col min="4091" max="4091" width="13.42578125" style="277" customWidth="1"/>
    <col min="4092" max="4092" width="17.140625" style="277" customWidth="1"/>
    <col min="4093" max="4093" width="13.85546875" style="277" customWidth="1"/>
    <col min="4094" max="4287" width="10.28515625" style="277"/>
    <col min="4288" max="4288" width="2.85546875" style="277" customWidth="1"/>
    <col min="4289" max="4342" width="10.28515625" style="277"/>
    <col min="4343" max="4343" width="33.85546875" style="277" customWidth="1"/>
    <col min="4344" max="4344" width="14" style="277" customWidth="1"/>
    <col min="4345" max="4346" width="13.28515625" style="277" customWidth="1"/>
    <col min="4347" max="4347" width="13.42578125" style="277" customWidth="1"/>
    <col min="4348" max="4348" width="17.140625" style="277" customWidth="1"/>
    <col min="4349" max="4349" width="13.85546875" style="277" customWidth="1"/>
    <col min="4350" max="4543" width="10.28515625" style="277"/>
    <col min="4544" max="4544" width="2.85546875" style="277" customWidth="1"/>
    <col min="4545" max="4598" width="10.28515625" style="277"/>
    <col min="4599" max="4599" width="33.85546875" style="277" customWidth="1"/>
    <col min="4600" max="4600" width="14" style="277" customWidth="1"/>
    <col min="4601" max="4602" width="13.28515625" style="277" customWidth="1"/>
    <col min="4603" max="4603" width="13.42578125" style="277" customWidth="1"/>
    <col min="4604" max="4604" width="17.140625" style="277" customWidth="1"/>
    <col min="4605" max="4605" width="13.85546875" style="277" customWidth="1"/>
    <col min="4606" max="4799" width="10.28515625" style="277"/>
    <col min="4800" max="4800" width="2.85546875" style="277" customWidth="1"/>
    <col min="4801" max="4854" width="10.28515625" style="277"/>
    <col min="4855" max="4855" width="33.85546875" style="277" customWidth="1"/>
    <col min="4856" max="4856" width="14" style="277" customWidth="1"/>
    <col min="4857" max="4858" width="13.28515625" style="277" customWidth="1"/>
    <col min="4859" max="4859" width="13.42578125" style="277" customWidth="1"/>
    <col min="4860" max="4860" width="17.140625" style="277" customWidth="1"/>
    <col min="4861" max="4861" width="13.85546875" style="277" customWidth="1"/>
    <col min="4862" max="5055" width="10.28515625" style="277"/>
    <col min="5056" max="5056" width="2.85546875" style="277" customWidth="1"/>
    <col min="5057" max="5110" width="10.28515625" style="277"/>
    <col min="5111" max="5111" width="33.85546875" style="277" customWidth="1"/>
    <col min="5112" max="5112" width="14" style="277" customWidth="1"/>
    <col min="5113" max="5114" width="13.28515625" style="277" customWidth="1"/>
    <col min="5115" max="5115" width="13.42578125" style="277" customWidth="1"/>
    <col min="5116" max="5116" width="17.140625" style="277" customWidth="1"/>
    <col min="5117" max="5117" width="13.85546875" style="277" customWidth="1"/>
    <col min="5118" max="5311" width="10.28515625" style="277"/>
    <col min="5312" max="5312" width="2.85546875" style="277" customWidth="1"/>
    <col min="5313" max="5366" width="10.28515625" style="277"/>
    <col min="5367" max="5367" width="33.85546875" style="277" customWidth="1"/>
    <col min="5368" max="5368" width="14" style="277" customWidth="1"/>
    <col min="5369" max="5370" width="13.28515625" style="277" customWidth="1"/>
    <col min="5371" max="5371" width="13.42578125" style="277" customWidth="1"/>
    <col min="5372" max="5372" width="17.140625" style="277" customWidth="1"/>
    <col min="5373" max="5373" width="13.85546875" style="277" customWidth="1"/>
    <col min="5374" max="5567" width="10.28515625" style="277"/>
    <col min="5568" max="5568" width="2.85546875" style="277" customWidth="1"/>
    <col min="5569" max="5622" width="10.28515625" style="277"/>
    <col min="5623" max="5623" width="33.85546875" style="277" customWidth="1"/>
    <col min="5624" max="5624" width="14" style="277" customWidth="1"/>
    <col min="5625" max="5626" width="13.28515625" style="277" customWidth="1"/>
    <col min="5627" max="5627" width="13.42578125" style="277" customWidth="1"/>
    <col min="5628" max="5628" width="17.140625" style="277" customWidth="1"/>
    <col min="5629" max="5629" width="13.85546875" style="277" customWidth="1"/>
    <col min="5630" max="5823" width="10.28515625" style="277"/>
    <col min="5824" max="5824" width="2.85546875" style="277" customWidth="1"/>
    <col min="5825" max="5878" width="10.28515625" style="277"/>
    <col min="5879" max="5879" width="33.85546875" style="277" customWidth="1"/>
    <col min="5880" max="5880" width="14" style="277" customWidth="1"/>
    <col min="5881" max="5882" width="13.28515625" style="277" customWidth="1"/>
    <col min="5883" max="5883" width="13.42578125" style="277" customWidth="1"/>
    <col min="5884" max="5884" width="17.140625" style="277" customWidth="1"/>
    <col min="5885" max="5885" width="13.85546875" style="277" customWidth="1"/>
    <col min="5886" max="6079" width="10.28515625" style="277"/>
    <col min="6080" max="6080" width="2.85546875" style="277" customWidth="1"/>
    <col min="6081" max="6134" width="10.28515625" style="277"/>
    <col min="6135" max="6135" width="33.85546875" style="277" customWidth="1"/>
    <col min="6136" max="6136" width="14" style="277" customWidth="1"/>
    <col min="6137" max="6138" width="13.28515625" style="277" customWidth="1"/>
    <col min="6139" max="6139" width="13.42578125" style="277" customWidth="1"/>
    <col min="6140" max="6140" width="17.140625" style="277" customWidth="1"/>
    <col min="6141" max="6141" width="13.85546875" style="277" customWidth="1"/>
    <col min="6142" max="6335" width="10.28515625" style="277"/>
    <col min="6336" max="6336" width="2.85546875" style="277" customWidth="1"/>
    <col min="6337" max="6390" width="10.28515625" style="277"/>
    <col min="6391" max="6391" width="33.85546875" style="277" customWidth="1"/>
    <col min="6392" max="6392" width="14" style="277" customWidth="1"/>
    <col min="6393" max="6394" width="13.28515625" style="277" customWidth="1"/>
    <col min="6395" max="6395" width="13.42578125" style="277" customWidth="1"/>
    <col min="6396" max="6396" width="17.140625" style="277" customWidth="1"/>
    <col min="6397" max="6397" width="13.85546875" style="277" customWidth="1"/>
    <col min="6398" max="6591" width="10.28515625" style="277"/>
    <col min="6592" max="6592" width="2.85546875" style="277" customWidth="1"/>
    <col min="6593" max="6646" width="10.28515625" style="277"/>
    <col min="6647" max="6647" width="33.85546875" style="277" customWidth="1"/>
    <col min="6648" max="6648" width="14" style="277" customWidth="1"/>
    <col min="6649" max="6650" width="13.28515625" style="277" customWidth="1"/>
    <col min="6651" max="6651" width="13.42578125" style="277" customWidth="1"/>
    <col min="6652" max="6652" width="17.140625" style="277" customWidth="1"/>
    <col min="6653" max="6653" width="13.85546875" style="277" customWidth="1"/>
    <col min="6654" max="6847" width="10.28515625" style="277"/>
    <col min="6848" max="6848" width="2.85546875" style="277" customWidth="1"/>
    <col min="6849" max="6902" width="10.28515625" style="277"/>
    <col min="6903" max="6903" width="33.85546875" style="277" customWidth="1"/>
    <col min="6904" max="6904" width="14" style="277" customWidth="1"/>
    <col min="6905" max="6906" width="13.28515625" style="277" customWidth="1"/>
    <col min="6907" max="6907" width="13.42578125" style="277" customWidth="1"/>
    <col min="6908" max="6908" width="17.140625" style="277" customWidth="1"/>
    <col min="6909" max="6909" width="13.85546875" style="277" customWidth="1"/>
    <col min="6910" max="7103" width="10.28515625" style="277"/>
    <col min="7104" max="7104" width="2.85546875" style="277" customWidth="1"/>
    <col min="7105" max="7158" width="10.28515625" style="277"/>
    <col min="7159" max="7159" width="33.85546875" style="277" customWidth="1"/>
    <col min="7160" max="7160" width="14" style="277" customWidth="1"/>
    <col min="7161" max="7162" width="13.28515625" style="277" customWidth="1"/>
    <col min="7163" max="7163" width="13.42578125" style="277" customWidth="1"/>
    <col min="7164" max="7164" width="17.140625" style="277" customWidth="1"/>
    <col min="7165" max="7165" width="13.85546875" style="277" customWidth="1"/>
    <col min="7166" max="7359" width="10.28515625" style="277"/>
    <col min="7360" max="7360" width="2.85546875" style="277" customWidth="1"/>
    <col min="7361" max="7414" width="10.28515625" style="277"/>
    <col min="7415" max="7415" width="33.85546875" style="277" customWidth="1"/>
    <col min="7416" max="7416" width="14" style="277" customWidth="1"/>
    <col min="7417" max="7418" width="13.28515625" style="277" customWidth="1"/>
    <col min="7419" max="7419" width="13.42578125" style="277" customWidth="1"/>
    <col min="7420" max="7420" width="17.140625" style="277" customWidth="1"/>
    <col min="7421" max="7421" width="13.85546875" style="277" customWidth="1"/>
    <col min="7422" max="7615" width="10.28515625" style="277"/>
    <col min="7616" max="7616" width="2.85546875" style="277" customWidth="1"/>
    <col min="7617" max="7670" width="10.28515625" style="277"/>
    <col min="7671" max="7671" width="33.85546875" style="277" customWidth="1"/>
    <col min="7672" max="7672" width="14" style="277" customWidth="1"/>
    <col min="7673" max="7674" width="13.28515625" style="277" customWidth="1"/>
    <col min="7675" max="7675" width="13.42578125" style="277" customWidth="1"/>
    <col min="7676" max="7676" width="17.140625" style="277" customWidth="1"/>
    <col min="7677" max="7677" width="13.85546875" style="277" customWidth="1"/>
    <col min="7678" max="7871" width="10.28515625" style="277"/>
    <col min="7872" max="7872" width="2.85546875" style="277" customWidth="1"/>
    <col min="7873" max="7926" width="10.28515625" style="277"/>
    <col min="7927" max="7927" width="33.85546875" style="277" customWidth="1"/>
    <col min="7928" max="7928" width="14" style="277" customWidth="1"/>
    <col min="7929" max="7930" width="13.28515625" style="277" customWidth="1"/>
    <col min="7931" max="7931" width="13.42578125" style="277" customWidth="1"/>
    <col min="7932" max="7932" width="17.140625" style="277" customWidth="1"/>
    <col min="7933" max="7933" width="13.85546875" style="277" customWidth="1"/>
    <col min="7934" max="8127" width="10.28515625" style="277"/>
    <col min="8128" max="8128" width="2.85546875" style="277" customWidth="1"/>
    <col min="8129" max="8182" width="10.28515625" style="277"/>
    <col min="8183" max="8183" width="33.85546875" style="277" customWidth="1"/>
    <col min="8184" max="8184" width="14" style="277" customWidth="1"/>
    <col min="8185" max="8186" width="13.28515625" style="277" customWidth="1"/>
    <col min="8187" max="8187" width="13.42578125" style="277" customWidth="1"/>
    <col min="8188" max="8188" width="17.140625" style="277" customWidth="1"/>
    <col min="8189" max="8189" width="13.85546875" style="277" customWidth="1"/>
    <col min="8190" max="8383" width="10.28515625" style="277"/>
    <col min="8384" max="8384" width="2.85546875" style="277" customWidth="1"/>
    <col min="8385" max="8438" width="10.28515625" style="277"/>
    <col min="8439" max="8439" width="33.85546875" style="277" customWidth="1"/>
    <col min="8440" max="8440" width="14" style="277" customWidth="1"/>
    <col min="8441" max="8442" width="13.28515625" style="277" customWidth="1"/>
    <col min="8443" max="8443" width="13.42578125" style="277" customWidth="1"/>
    <col min="8444" max="8444" width="17.140625" style="277" customWidth="1"/>
    <col min="8445" max="8445" width="13.85546875" style="277" customWidth="1"/>
    <col min="8446" max="8639" width="10.28515625" style="277"/>
    <col min="8640" max="8640" width="2.85546875" style="277" customWidth="1"/>
    <col min="8641" max="8694" width="10.28515625" style="277"/>
    <col min="8695" max="8695" width="33.85546875" style="277" customWidth="1"/>
    <col min="8696" max="8696" width="14" style="277" customWidth="1"/>
    <col min="8697" max="8698" width="13.28515625" style="277" customWidth="1"/>
    <col min="8699" max="8699" width="13.42578125" style="277" customWidth="1"/>
    <col min="8700" max="8700" width="17.140625" style="277" customWidth="1"/>
    <col min="8701" max="8701" width="13.85546875" style="277" customWidth="1"/>
    <col min="8702" max="8895" width="10.28515625" style="277"/>
    <col min="8896" max="8896" width="2.85546875" style="277" customWidth="1"/>
    <col min="8897" max="8950" width="10.28515625" style="277"/>
    <col min="8951" max="8951" width="33.85546875" style="277" customWidth="1"/>
    <col min="8952" max="8952" width="14" style="277" customWidth="1"/>
    <col min="8953" max="8954" width="13.28515625" style="277" customWidth="1"/>
    <col min="8955" max="8955" width="13.42578125" style="277" customWidth="1"/>
    <col min="8956" max="8956" width="17.140625" style="277" customWidth="1"/>
    <col min="8957" max="8957" width="13.85546875" style="277" customWidth="1"/>
    <col min="8958" max="9151" width="10.28515625" style="277"/>
    <col min="9152" max="9152" width="2.85546875" style="277" customWidth="1"/>
    <col min="9153" max="9206" width="10.28515625" style="277"/>
    <col min="9207" max="9207" width="33.85546875" style="277" customWidth="1"/>
    <col min="9208" max="9208" width="14" style="277" customWidth="1"/>
    <col min="9209" max="9210" width="13.28515625" style="277" customWidth="1"/>
    <col min="9211" max="9211" width="13.42578125" style="277" customWidth="1"/>
    <col min="9212" max="9212" width="17.140625" style="277" customWidth="1"/>
    <col min="9213" max="9213" width="13.85546875" style="277" customWidth="1"/>
    <col min="9214" max="9407" width="10.28515625" style="277"/>
    <col min="9408" max="9408" width="2.85546875" style="277" customWidth="1"/>
    <col min="9409" max="9462" width="10.28515625" style="277"/>
    <col min="9463" max="9463" width="33.85546875" style="277" customWidth="1"/>
    <col min="9464" max="9464" width="14" style="277" customWidth="1"/>
    <col min="9465" max="9466" width="13.28515625" style="277" customWidth="1"/>
    <col min="9467" max="9467" width="13.42578125" style="277" customWidth="1"/>
    <col min="9468" max="9468" width="17.140625" style="277" customWidth="1"/>
    <col min="9469" max="9469" width="13.85546875" style="277" customWidth="1"/>
    <col min="9470" max="9663" width="10.28515625" style="277"/>
    <col min="9664" max="9664" width="2.85546875" style="277" customWidth="1"/>
    <col min="9665" max="9718" width="10.28515625" style="277"/>
    <col min="9719" max="9719" width="33.85546875" style="277" customWidth="1"/>
    <col min="9720" max="9720" width="14" style="277" customWidth="1"/>
    <col min="9721" max="9722" width="13.28515625" style="277" customWidth="1"/>
    <col min="9723" max="9723" width="13.42578125" style="277" customWidth="1"/>
    <col min="9724" max="9724" width="17.140625" style="277" customWidth="1"/>
    <col min="9725" max="9725" width="13.85546875" style="277" customWidth="1"/>
    <col min="9726" max="9919" width="10.28515625" style="277"/>
    <col min="9920" max="9920" width="2.85546875" style="277" customWidth="1"/>
    <col min="9921" max="9974" width="10.28515625" style="277"/>
    <col min="9975" max="9975" width="33.85546875" style="277" customWidth="1"/>
    <col min="9976" max="9976" width="14" style="277" customWidth="1"/>
    <col min="9977" max="9978" width="13.28515625" style="277" customWidth="1"/>
    <col min="9979" max="9979" width="13.42578125" style="277" customWidth="1"/>
    <col min="9980" max="9980" width="17.140625" style="277" customWidth="1"/>
    <col min="9981" max="9981" width="13.85546875" style="277" customWidth="1"/>
    <col min="9982" max="10175" width="10.28515625" style="277"/>
    <col min="10176" max="10176" width="2.85546875" style="277" customWidth="1"/>
    <col min="10177" max="10230" width="10.28515625" style="277"/>
    <col min="10231" max="10231" width="33.85546875" style="277" customWidth="1"/>
    <col min="10232" max="10232" width="14" style="277" customWidth="1"/>
    <col min="10233" max="10234" width="13.28515625" style="277" customWidth="1"/>
    <col min="10235" max="10235" width="13.42578125" style="277" customWidth="1"/>
    <col min="10236" max="10236" width="17.140625" style="277" customWidth="1"/>
    <col min="10237" max="10237" width="13.85546875" style="277" customWidth="1"/>
    <col min="10238" max="10431" width="10.28515625" style="277"/>
    <col min="10432" max="10432" width="2.85546875" style="277" customWidth="1"/>
    <col min="10433" max="10486" width="10.28515625" style="277"/>
    <col min="10487" max="10487" width="33.85546875" style="277" customWidth="1"/>
    <col min="10488" max="10488" width="14" style="277" customWidth="1"/>
    <col min="10489" max="10490" width="13.28515625" style="277" customWidth="1"/>
    <col min="10491" max="10491" width="13.42578125" style="277" customWidth="1"/>
    <col min="10492" max="10492" width="17.140625" style="277" customWidth="1"/>
    <col min="10493" max="10493" width="13.85546875" style="277" customWidth="1"/>
    <col min="10494" max="10687" width="10.28515625" style="277"/>
    <col min="10688" max="10688" width="2.85546875" style="277" customWidth="1"/>
    <col min="10689" max="10742" width="10.28515625" style="277"/>
    <col min="10743" max="10743" width="33.85546875" style="277" customWidth="1"/>
    <col min="10744" max="10744" width="14" style="277" customWidth="1"/>
    <col min="10745" max="10746" width="13.28515625" style="277" customWidth="1"/>
    <col min="10747" max="10747" width="13.42578125" style="277" customWidth="1"/>
    <col min="10748" max="10748" width="17.140625" style="277" customWidth="1"/>
    <col min="10749" max="10749" width="13.85546875" style="277" customWidth="1"/>
    <col min="10750" max="10943" width="10.28515625" style="277"/>
    <col min="10944" max="10944" width="2.85546875" style="277" customWidth="1"/>
    <col min="10945" max="10998" width="10.28515625" style="277"/>
    <col min="10999" max="10999" width="33.85546875" style="277" customWidth="1"/>
    <col min="11000" max="11000" width="14" style="277" customWidth="1"/>
    <col min="11001" max="11002" width="13.28515625" style="277" customWidth="1"/>
    <col min="11003" max="11003" width="13.42578125" style="277" customWidth="1"/>
    <col min="11004" max="11004" width="17.140625" style="277" customWidth="1"/>
    <col min="11005" max="11005" width="13.85546875" style="277" customWidth="1"/>
    <col min="11006" max="11199" width="10.28515625" style="277"/>
    <col min="11200" max="11200" width="2.85546875" style="277" customWidth="1"/>
    <col min="11201" max="11254" width="10.28515625" style="277"/>
    <col min="11255" max="11255" width="33.85546875" style="277" customWidth="1"/>
    <col min="11256" max="11256" width="14" style="277" customWidth="1"/>
    <col min="11257" max="11258" width="13.28515625" style="277" customWidth="1"/>
    <col min="11259" max="11259" width="13.42578125" style="277" customWidth="1"/>
    <col min="11260" max="11260" width="17.140625" style="277" customWidth="1"/>
    <col min="11261" max="11261" width="13.85546875" style="277" customWidth="1"/>
    <col min="11262" max="11455" width="10.28515625" style="277"/>
    <col min="11456" max="11456" width="2.85546875" style="277" customWidth="1"/>
    <col min="11457" max="11510" width="10.28515625" style="277"/>
    <col min="11511" max="11511" width="33.85546875" style="277" customWidth="1"/>
    <col min="11512" max="11512" width="14" style="277" customWidth="1"/>
    <col min="11513" max="11514" width="13.28515625" style="277" customWidth="1"/>
    <col min="11515" max="11515" width="13.42578125" style="277" customWidth="1"/>
    <col min="11516" max="11516" width="17.140625" style="277" customWidth="1"/>
    <col min="11517" max="11517" width="13.85546875" style="277" customWidth="1"/>
    <col min="11518" max="11711" width="10.28515625" style="277"/>
    <col min="11712" max="11712" width="2.85546875" style="277" customWidth="1"/>
    <col min="11713" max="11766" width="10.28515625" style="277"/>
    <col min="11767" max="11767" width="33.85546875" style="277" customWidth="1"/>
    <col min="11768" max="11768" width="14" style="277" customWidth="1"/>
    <col min="11769" max="11770" width="13.28515625" style="277" customWidth="1"/>
    <col min="11771" max="11771" width="13.42578125" style="277" customWidth="1"/>
    <col min="11772" max="11772" width="17.140625" style="277" customWidth="1"/>
    <col min="11773" max="11773" width="13.85546875" style="277" customWidth="1"/>
    <col min="11774" max="11967" width="10.28515625" style="277"/>
    <col min="11968" max="11968" width="2.85546875" style="277" customWidth="1"/>
    <col min="11969" max="12022" width="10.28515625" style="277"/>
    <col min="12023" max="12023" width="33.85546875" style="277" customWidth="1"/>
    <col min="12024" max="12024" width="14" style="277" customWidth="1"/>
    <col min="12025" max="12026" width="13.28515625" style="277" customWidth="1"/>
    <col min="12027" max="12027" width="13.42578125" style="277" customWidth="1"/>
    <col min="12028" max="12028" width="17.140625" style="277" customWidth="1"/>
    <col min="12029" max="12029" width="13.85546875" style="277" customWidth="1"/>
    <col min="12030" max="12223" width="10.28515625" style="277"/>
    <col min="12224" max="12224" width="2.85546875" style="277" customWidth="1"/>
    <col min="12225" max="12278" width="10.28515625" style="277"/>
    <col min="12279" max="12279" width="33.85546875" style="277" customWidth="1"/>
    <col min="12280" max="12280" width="14" style="277" customWidth="1"/>
    <col min="12281" max="12282" width="13.28515625" style="277" customWidth="1"/>
    <col min="12283" max="12283" width="13.42578125" style="277" customWidth="1"/>
    <col min="12284" max="12284" width="17.140625" style="277" customWidth="1"/>
    <col min="12285" max="12285" width="13.85546875" style="277" customWidth="1"/>
    <col min="12286" max="12479" width="10.28515625" style="277"/>
    <col min="12480" max="12480" width="2.85546875" style="277" customWidth="1"/>
    <col min="12481" max="12534" width="10.28515625" style="277"/>
    <col min="12535" max="12535" width="33.85546875" style="277" customWidth="1"/>
    <col min="12536" max="12536" width="14" style="277" customWidth="1"/>
    <col min="12537" max="12538" width="13.28515625" style="277" customWidth="1"/>
    <col min="12539" max="12539" width="13.42578125" style="277" customWidth="1"/>
    <col min="12540" max="12540" width="17.140625" style="277" customWidth="1"/>
    <col min="12541" max="12541" width="13.85546875" style="277" customWidth="1"/>
    <col min="12542" max="12735" width="10.28515625" style="277"/>
    <col min="12736" max="12736" width="2.85546875" style="277" customWidth="1"/>
    <col min="12737" max="12790" width="10.28515625" style="277"/>
    <col min="12791" max="12791" width="33.85546875" style="277" customWidth="1"/>
    <col min="12792" max="12792" width="14" style="277" customWidth="1"/>
    <col min="12793" max="12794" width="13.28515625" style="277" customWidth="1"/>
    <col min="12795" max="12795" width="13.42578125" style="277" customWidth="1"/>
    <col min="12796" max="12796" width="17.140625" style="277" customWidth="1"/>
    <col min="12797" max="12797" width="13.85546875" style="277" customWidth="1"/>
    <col min="12798" max="12991" width="10.28515625" style="277"/>
    <col min="12992" max="12992" width="2.85546875" style="277" customWidth="1"/>
    <col min="12993" max="13046" width="10.28515625" style="277"/>
    <col min="13047" max="13047" width="33.85546875" style="277" customWidth="1"/>
    <col min="13048" max="13048" width="14" style="277" customWidth="1"/>
    <col min="13049" max="13050" width="13.28515625" style="277" customWidth="1"/>
    <col min="13051" max="13051" width="13.42578125" style="277" customWidth="1"/>
    <col min="13052" max="13052" width="17.140625" style="277" customWidth="1"/>
    <col min="13053" max="13053" width="13.85546875" style="277" customWidth="1"/>
    <col min="13054" max="13247" width="10.28515625" style="277"/>
    <col min="13248" max="13248" width="2.85546875" style="277" customWidth="1"/>
    <col min="13249" max="13302" width="10.28515625" style="277"/>
    <col min="13303" max="13303" width="33.85546875" style="277" customWidth="1"/>
    <col min="13304" max="13304" width="14" style="277" customWidth="1"/>
    <col min="13305" max="13306" width="13.28515625" style="277" customWidth="1"/>
    <col min="13307" max="13307" width="13.42578125" style="277" customWidth="1"/>
    <col min="13308" max="13308" width="17.140625" style="277" customWidth="1"/>
    <col min="13309" max="13309" width="13.85546875" style="277" customWidth="1"/>
    <col min="13310" max="13503" width="10.28515625" style="277"/>
    <col min="13504" max="13504" width="2.85546875" style="277" customWidth="1"/>
    <col min="13505" max="13558" width="10.28515625" style="277"/>
    <col min="13559" max="13559" width="33.85546875" style="277" customWidth="1"/>
    <col min="13560" max="13560" width="14" style="277" customWidth="1"/>
    <col min="13561" max="13562" width="13.28515625" style="277" customWidth="1"/>
    <col min="13563" max="13563" width="13.42578125" style="277" customWidth="1"/>
    <col min="13564" max="13564" width="17.140625" style="277" customWidth="1"/>
    <col min="13565" max="13565" width="13.85546875" style="277" customWidth="1"/>
    <col min="13566" max="13759" width="10.28515625" style="277"/>
    <col min="13760" max="13760" width="2.85546875" style="277" customWidth="1"/>
    <col min="13761" max="13814" width="10.28515625" style="277"/>
    <col min="13815" max="13815" width="33.85546875" style="277" customWidth="1"/>
    <col min="13816" max="13816" width="14" style="277" customWidth="1"/>
    <col min="13817" max="13818" width="13.28515625" style="277" customWidth="1"/>
    <col min="13819" max="13819" width="13.42578125" style="277" customWidth="1"/>
    <col min="13820" max="13820" width="17.140625" style="277" customWidth="1"/>
    <col min="13821" max="13821" width="13.85546875" style="277" customWidth="1"/>
    <col min="13822" max="14015" width="10.28515625" style="277"/>
    <col min="14016" max="14016" width="2.85546875" style="277" customWidth="1"/>
    <col min="14017" max="14070" width="10.28515625" style="277"/>
    <col min="14071" max="14071" width="33.85546875" style="277" customWidth="1"/>
    <col min="14072" max="14072" width="14" style="277" customWidth="1"/>
    <col min="14073" max="14074" width="13.28515625" style="277" customWidth="1"/>
    <col min="14075" max="14075" width="13.42578125" style="277" customWidth="1"/>
    <col min="14076" max="14076" width="17.140625" style="277" customWidth="1"/>
    <col min="14077" max="14077" width="13.85546875" style="277" customWidth="1"/>
    <col min="14078" max="14271" width="10.28515625" style="277"/>
    <col min="14272" max="14272" width="2.85546875" style="277" customWidth="1"/>
    <col min="14273" max="14326" width="10.28515625" style="277"/>
    <col min="14327" max="14327" width="33.85546875" style="277" customWidth="1"/>
    <col min="14328" max="14328" width="14" style="277" customWidth="1"/>
    <col min="14329" max="14330" width="13.28515625" style="277" customWidth="1"/>
    <col min="14331" max="14331" width="13.42578125" style="277" customWidth="1"/>
    <col min="14332" max="14332" width="17.140625" style="277" customWidth="1"/>
    <col min="14333" max="14333" width="13.85546875" style="277" customWidth="1"/>
    <col min="14334" max="14527" width="10.28515625" style="277"/>
    <col min="14528" max="14528" width="2.85546875" style="277" customWidth="1"/>
    <col min="14529" max="14582" width="10.28515625" style="277"/>
    <col min="14583" max="14583" width="33.85546875" style="277" customWidth="1"/>
    <col min="14584" max="14584" width="14" style="277" customWidth="1"/>
    <col min="14585" max="14586" width="13.28515625" style="277" customWidth="1"/>
    <col min="14587" max="14587" width="13.42578125" style="277" customWidth="1"/>
    <col min="14588" max="14588" width="17.140625" style="277" customWidth="1"/>
    <col min="14589" max="14589" width="13.85546875" style="277" customWidth="1"/>
    <col min="14590" max="14783" width="10.28515625" style="277"/>
    <col min="14784" max="14784" width="2.85546875" style="277" customWidth="1"/>
    <col min="14785" max="14838" width="10.28515625" style="277"/>
    <col min="14839" max="14839" width="33.85546875" style="277" customWidth="1"/>
    <col min="14840" max="14840" width="14" style="277" customWidth="1"/>
    <col min="14841" max="14842" width="13.28515625" style="277" customWidth="1"/>
    <col min="14843" max="14843" width="13.42578125" style="277" customWidth="1"/>
    <col min="14844" max="14844" width="17.140625" style="277" customWidth="1"/>
    <col min="14845" max="14845" width="13.85546875" style="277" customWidth="1"/>
    <col min="14846" max="15039" width="10.28515625" style="277"/>
    <col min="15040" max="15040" width="2.85546875" style="277" customWidth="1"/>
    <col min="15041" max="15094" width="10.28515625" style="277"/>
    <col min="15095" max="15095" width="33.85546875" style="277" customWidth="1"/>
    <col min="15096" max="15096" width="14" style="277" customWidth="1"/>
    <col min="15097" max="15098" width="13.28515625" style="277" customWidth="1"/>
    <col min="15099" max="15099" width="13.42578125" style="277" customWidth="1"/>
    <col min="15100" max="15100" width="17.140625" style="277" customWidth="1"/>
    <col min="15101" max="15101" width="13.85546875" style="277" customWidth="1"/>
    <col min="15102" max="15295" width="10.28515625" style="277"/>
    <col min="15296" max="15296" width="2.85546875" style="277" customWidth="1"/>
    <col min="15297" max="15350" width="10.28515625" style="277"/>
    <col min="15351" max="15351" width="33.85546875" style="277" customWidth="1"/>
    <col min="15352" max="15352" width="14" style="277" customWidth="1"/>
    <col min="15353" max="15354" width="13.28515625" style="277" customWidth="1"/>
    <col min="15355" max="15355" width="13.42578125" style="277" customWidth="1"/>
    <col min="15356" max="15356" width="17.140625" style="277" customWidth="1"/>
    <col min="15357" max="15357" width="13.85546875" style="277" customWidth="1"/>
    <col min="15358" max="15551" width="10.28515625" style="277"/>
    <col min="15552" max="15552" width="2.85546875" style="277" customWidth="1"/>
    <col min="15553" max="15606" width="10.28515625" style="277"/>
    <col min="15607" max="15607" width="33.85546875" style="277" customWidth="1"/>
    <col min="15608" max="15608" width="14" style="277" customWidth="1"/>
    <col min="15609" max="15610" width="13.28515625" style="277" customWidth="1"/>
    <col min="15611" max="15611" width="13.42578125" style="277" customWidth="1"/>
    <col min="15612" max="15612" width="17.140625" style="277" customWidth="1"/>
    <col min="15613" max="15613" width="13.85546875" style="277" customWidth="1"/>
    <col min="15614" max="15807" width="10.28515625" style="277"/>
    <col min="15808" max="15808" width="2.85546875" style="277" customWidth="1"/>
    <col min="15809" max="15862" width="10.28515625" style="277"/>
    <col min="15863" max="15863" width="33.85546875" style="277" customWidth="1"/>
    <col min="15864" max="15864" width="14" style="277" customWidth="1"/>
    <col min="15865" max="15866" width="13.28515625" style="277" customWidth="1"/>
    <col min="15867" max="15867" width="13.42578125" style="277" customWidth="1"/>
    <col min="15868" max="15868" width="17.140625" style="277" customWidth="1"/>
    <col min="15869" max="15869" width="13.85546875" style="277" customWidth="1"/>
    <col min="15870" max="16063" width="10.28515625" style="277"/>
    <col min="16064" max="16064" width="2.85546875" style="277" customWidth="1"/>
    <col min="16065" max="16118" width="10.28515625" style="277"/>
    <col min="16119" max="16119" width="33.85546875" style="277" customWidth="1"/>
    <col min="16120" max="16120" width="14" style="277" customWidth="1"/>
    <col min="16121" max="16122" width="13.28515625" style="277" customWidth="1"/>
    <col min="16123" max="16123" width="13.42578125" style="277" customWidth="1"/>
    <col min="16124" max="16124" width="17.140625" style="277" customWidth="1"/>
    <col min="16125" max="16125" width="13.85546875" style="277" customWidth="1"/>
    <col min="16126" max="16319" width="10.28515625" style="277"/>
    <col min="16320" max="16320" width="2.85546875" style="277" customWidth="1"/>
    <col min="16321" max="16384" width="10.28515625" style="277"/>
  </cols>
  <sheetData>
    <row r="2" spans="2:23" ht="18" x14ac:dyDescent="0.25">
      <c r="B2" s="1974" t="s">
        <v>383</v>
      </c>
      <c r="C2" s="1974"/>
      <c r="D2" s="1974"/>
      <c r="E2" s="1974"/>
      <c r="F2" s="1974"/>
      <c r="G2" s="1974"/>
      <c r="H2" s="1974"/>
      <c r="I2" s="1" t="s">
        <v>16</v>
      </c>
    </row>
    <row r="3" spans="2:23" ht="15.75" x14ac:dyDescent="0.25">
      <c r="B3" s="1981" t="s">
        <v>384</v>
      </c>
      <c r="C3" s="1981"/>
      <c r="D3" s="1981"/>
      <c r="E3" s="1981"/>
      <c r="F3" s="1981"/>
      <c r="G3" s="1981"/>
      <c r="H3" s="1981"/>
      <c r="J3" s="278"/>
      <c r="K3" s="278"/>
      <c r="L3" s="278"/>
      <c r="M3" s="278"/>
      <c r="N3" s="278"/>
      <c r="O3" s="278"/>
      <c r="P3" s="278"/>
      <c r="Q3" s="278"/>
      <c r="R3" s="278"/>
      <c r="S3" s="278"/>
      <c r="T3" s="278"/>
      <c r="U3" s="278"/>
    </row>
    <row r="4" spans="2:23" ht="16.5" thickBot="1" x14ac:dyDescent="0.3">
      <c r="B4" s="1977">
        <v>2020</v>
      </c>
      <c r="C4" s="1977"/>
      <c r="D4" s="1977"/>
      <c r="E4" s="1977"/>
      <c r="F4" s="1977"/>
      <c r="G4" s="1977"/>
      <c r="H4" s="1977"/>
      <c r="J4" s="278"/>
      <c r="K4" s="278"/>
      <c r="L4" s="278"/>
      <c r="M4" s="278"/>
      <c r="N4" s="278"/>
      <c r="O4" s="278"/>
      <c r="P4" s="278"/>
      <c r="Q4" s="278"/>
      <c r="R4" s="278"/>
      <c r="S4" s="278"/>
      <c r="T4" s="278"/>
      <c r="U4" s="278"/>
      <c r="W4" s="277" t="s">
        <v>385</v>
      </c>
    </row>
    <row r="5" spans="2:23" ht="15.75" x14ac:dyDescent="0.25">
      <c r="B5" s="279"/>
      <c r="C5" s="279"/>
      <c r="D5" s="279"/>
      <c r="E5" s="279"/>
      <c r="F5" s="279"/>
      <c r="G5" s="279"/>
      <c r="H5" s="279"/>
      <c r="J5" s="280"/>
      <c r="K5" s="280"/>
      <c r="L5" s="280"/>
      <c r="M5" s="280"/>
      <c r="N5" s="280"/>
      <c r="O5" s="280"/>
      <c r="P5" s="280"/>
      <c r="Q5" s="280"/>
      <c r="R5" s="280"/>
      <c r="S5" s="280"/>
      <c r="T5" s="278"/>
      <c r="U5" s="278"/>
      <c r="W5" s="277">
        <v>50</v>
      </c>
    </row>
    <row r="6" spans="2:23" s="281" customFormat="1" ht="66.75" customHeight="1" x14ac:dyDescent="0.25">
      <c r="B6" s="1707" t="s">
        <v>199</v>
      </c>
      <c r="C6" s="1709" t="s">
        <v>370</v>
      </c>
      <c r="D6" s="1709" t="s">
        <v>324</v>
      </c>
      <c r="E6" s="1709" t="s">
        <v>371</v>
      </c>
      <c r="F6" s="1709" t="s">
        <v>325</v>
      </c>
      <c r="G6" s="1709" t="s">
        <v>372</v>
      </c>
      <c r="H6" s="1707" t="s">
        <v>0</v>
      </c>
      <c r="J6" s="282"/>
      <c r="K6" s="282"/>
      <c r="L6" s="282"/>
      <c r="M6" s="282"/>
      <c r="N6" s="282"/>
      <c r="O6" s="282"/>
      <c r="P6" s="282"/>
      <c r="Q6" s="282"/>
      <c r="R6" s="282"/>
      <c r="S6" s="282"/>
      <c r="T6" s="283"/>
      <c r="U6" s="283"/>
      <c r="W6" s="281">
        <v>50</v>
      </c>
    </row>
    <row r="7" spans="2:23" s="281" customFormat="1" ht="15.75" x14ac:dyDescent="0.25">
      <c r="B7" s="1710" t="s">
        <v>326</v>
      </c>
      <c r="C7" s="1711">
        <v>874201</v>
      </c>
      <c r="D7" s="1711">
        <v>1699794</v>
      </c>
      <c r="E7" s="1711">
        <v>1869469</v>
      </c>
      <c r="F7" s="1711">
        <v>323768</v>
      </c>
      <c r="G7" s="1711">
        <v>3375</v>
      </c>
      <c r="H7" s="1712">
        <v>4770607</v>
      </c>
      <c r="J7" s="282"/>
      <c r="K7" s="282"/>
      <c r="L7" s="282"/>
      <c r="M7" s="282"/>
      <c r="N7" s="282"/>
      <c r="O7" s="282"/>
      <c r="P7" s="282"/>
      <c r="Q7" s="282"/>
      <c r="R7" s="282"/>
      <c r="S7" s="282"/>
      <c r="T7" s="283"/>
      <c r="U7" s="283"/>
    </row>
    <row r="8" spans="2:23" ht="18" customHeight="1" x14ac:dyDescent="0.25">
      <c r="B8" s="248" t="s">
        <v>373</v>
      </c>
      <c r="C8" s="284">
        <v>8582</v>
      </c>
      <c r="D8" s="284">
        <v>16773</v>
      </c>
      <c r="E8" s="284">
        <v>18880</v>
      </c>
      <c r="F8" s="284">
        <v>5781</v>
      </c>
      <c r="G8" s="284"/>
      <c r="H8" s="1712">
        <v>50016</v>
      </c>
      <c r="J8" s="280"/>
      <c r="K8" s="280"/>
      <c r="L8" s="280"/>
      <c r="M8" s="280"/>
      <c r="N8" s="280"/>
      <c r="O8" s="280"/>
      <c r="P8" s="280"/>
      <c r="Q8" s="280"/>
      <c r="R8" s="280"/>
      <c r="S8" s="280"/>
      <c r="T8" s="278"/>
      <c r="U8" s="278"/>
    </row>
    <row r="9" spans="2:23" ht="18" customHeight="1" x14ac:dyDescent="0.25">
      <c r="B9" s="251" t="s">
        <v>374</v>
      </c>
      <c r="C9" s="284">
        <v>493</v>
      </c>
      <c r="D9" s="284">
        <v>1157</v>
      </c>
      <c r="E9" s="284">
        <v>1396</v>
      </c>
      <c r="F9" s="284">
        <v>71</v>
      </c>
      <c r="G9" s="284"/>
      <c r="H9" s="1712">
        <v>3117</v>
      </c>
      <c r="J9" s="280"/>
      <c r="K9" s="280"/>
      <c r="L9" s="280"/>
      <c r="M9" s="280"/>
      <c r="N9" s="280"/>
      <c r="O9" s="280"/>
      <c r="P9" s="280"/>
      <c r="Q9" s="280"/>
      <c r="R9" s="280"/>
      <c r="S9" s="280"/>
      <c r="T9" s="278"/>
      <c r="U9" s="278"/>
    </row>
    <row r="10" spans="2:23" ht="18" customHeight="1" x14ac:dyDescent="0.25">
      <c r="B10" s="251" t="s">
        <v>329</v>
      </c>
      <c r="C10" s="284">
        <v>171718</v>
      </c>
      <c r="D10" s="284">
        <v>323496</v>
      </c>
      <c r="E10" s="284">
        <v>358096</v>
      </c>
      <c r="F10" s="284">
        <v>114658</v>
      </c>
      <c r="G10" s="284"/>
      <c r="H10" s="1712">
        <v>967968</v>
      </c>
      <c r="J10" s="280"/>
      <c r="K10" s="280"/>
      <c r="L10" s="280"/>
      <c r="M10" s="280"/>
      <c r="N10" s="280"/>
      <c r="O10" s="280"/>
      <c r="P10" s="280"/>
      <c r="Q10" s="280"/>
      <c r="R10" s="280"/>
      <c r="S10" s="280"/>
      <c r="T10" s="278"/>
      <c r="U10" s="278"/>
    </row>
    <row r="11" spans="2:23" ht="18" customHeight="1" x14ac:dyDescent="0.25">
      <c r="B11" s="251" t="s">
        <v>330</v>
      </c>
      <c r="C11" s="284">
        <v>262313</v>
      </c>
      <c r="D11" s="284">
        <v>495444</v>
      </c>
      <c r="E11" s="284">
        <v>529017</v>
      </c>
      <c r="F11" s="284">
        <v>157490</v>
      </c>
      <c r="G11" s="284"/>
      <c r="H11" s="1712">
        <v>1444264</v>
      </c>
      <c r="J11" s="280"/>
      <c r="K11" s="280"/>
      <c r="L11" s="280"/>
      <c r="M11" s="280"/>
      <c r="N11" s="280"/>
      <c r="O11" s="280"/>
      <c r="P11" s="280"/>
      <c r="Q11" s="280"/>
      <c r="R11" s="280"/>
      <c r="S11" s="280"/>
      <c r="T11" s="278"/>
      <c r="U11" s="278"/>
    </row>
    <row r="12" spans="2:23" ht="18" customHeight="1" x14ac:dyDescent="0.25">
      <c r="B12" s="251" t="s">
        <v>331</v>
      </c>
      <c r="C12" s="284">
        <v>262930</v>
      </c>
      <c r="D12" s="284">
        <v>516612</v>
      </c>
      <c r="E12" s="284">
        <v>581453</v>
      </c>
      <c r="F12" s="284">
        <v>195585</v>
      </c>
      <c r="G12" s="284"/>
      <c r="H12" s="1712">
        <v>1556580</v>
      </c>
      <c r="J12" s="280"/>
      <c r="K12" s="280"/>
      <c r="L12" s="280"/>
      <c r="M12" s="280"/>
      <c r="N12" s="280"/>
      <c r="O12" s="280"/>
      <c r="P12" s="280"/>
      <c r="Q12" s="280"/>
      <c r="R12" s="280"/>
      <c r="S12" s="280"/>
      <c r="T12" s="278"/>
    </row>
    <row r="13" spans="2:23" ht="18" customHeight="1" x14ac:dyDescent="0.25">
      <c r="B13" s="251" t="s">
        <v>332</v>
      </c>
      <c r="C13" s="284">
        <v>84</v>
      </c>
      <c r="D13" s="284">
        <v>258</v>
      </c>
      <c r="E13" s="284">
        <v>317</v>
      </c>
      <c r="F13" s="284">
        <v>0</v>
      </c>
      <c r="G13" s="284"/>
      <c r="H13" s="1712">
        <v>659</v>
      </c>
      <c r="J13" s="280"/>
      <c r="K13" s="280"/>
      <c r="L13" s="280"/>
      <c r="M13" s="280"/>
      <c r="N13" s="280"/>
      <c r="O13" s="280"/>
      <c r="P13" s="280"/>
      <c r="Q13" s="280"/>
      <c r="R13" s="280"/>
      <c r="S13" s="280"/>
      <c r="T13" s="278"/>
    </row>
    <row r="14" spans="2:23" ht="18" customHeight="1" x14ac:dyDescent="0.25">
      <c r="B14" s="251" t="s">
        <v>333</v>
      </c>
      <c r="C14" s="284">
        <v>687</v>
      </c>
      <c r="D14" s="284">
        <v>1315</v>
      </c>
      <c r="E14" s="284">
        <v>1414</v>
      </c>
      <c r="F14" s="284">
        <v>48</v>
      </c>
      <c r="G14" s="284"/>
      <c r="H14" s="1712">
        <v>3464</v>
      </c>
      <c r="J14" s="280"/>
      <c r="K14" s="280"/>
      <c r="L14" s="280"/>
      <c r="M14" s="280"/>
      <c r="N14" s="280"/>
      <c r="O14" s="280"/>
      <c r="P14" s="280"/>
      <c r="Q14" s="280"/>
      <c r="R14" s="280"/>
      <c r="S14" s="280"/>
      <c r="T14" s="278"/>
    </row>
    <row r="15" spans="2:23" ht="18" customHeight="1" x14ac:dyDescent="0.25">
      <c r="B15" s="251" t="s">
        <v>334</v>
      </c>
      <c r="C15" s="284">
        <v>199501</v>
      </c>
      <c r="D15" s="284">
        <v>434458</v>
      </c>
      <c r="E15" s="284">
        <v>444315</v>
      </c>
      <c r="F15" s="284">
        <v>125797</v>
      </c>
      <c r="G15" s="284"/>
      <c r="H15" s="1712">
        <v>1204071</v>
      </c>
      <c r="J15" s="280"/>
      <c r="K15" s="280"/>
      <c r="L15" s="280"/>
      <c r="M15" s="280"/>
      <c r="N15" s="280"/>
      <c r="O15" s="280"/>
      <c r="P15" s="280"/>
      <c r="Q15" s="280"/>
      <c r="R15" s="280"/>
      <c r="S15" s="280"/>
      <c r="T15" s="278"/>
    </row>
    <row r="16" spans="2:23" ht="18" customHeight="1" x14ac:dyDescent="0.25">
      <c r="B16" s="251" t="s">
        <v>375</v>
      </c>
      <c r="C16" s="284">
        <v>76977</v>
      </c>
      <c r="D16" s="284">
        <v>148445</v>
      </c>
      <c r="E16" s="284">
        <v>240482</v>
      </c>
      <c r="F16" s="284">
        <v>83174</v>
      </c>
      <c r="G16" s="284"/>
      <c r="H16" s="1712">
        <v>549078</v>
      </c>
      <c r="J16" s="280"/>
      <c r="K16" s="280"/>
      <c r="L16" s="280"/>
      <c r="M16" s="280"/>
      <c r="N16" s="280"/>
      <c r="O16" s="280"/>
      <c r="P16" s="280"/>
      <c r="Q16" s="280"/>
      <c r="R16" s="280"/>
      <c r="S16" s="280"/>
      <c r="T16" s="278"/>
    </row>
    <row r="17" spans="2:19" ht="18" customHeight="1" x14ac:dyDescent="0.25">
      <c r="B17" s="251" t="s">
        <v>376</v>
      </c>
      <c r="C17" s="284">
        <v>68</v>
      </c>
      <c r="D17" s="284">
        <v>244</v>
      </c>
      <c r="E17" s="284">
        <v>503</v>
      </c>
      <c r="F17" s="284">
        <v>433</v>
      </c>
      <c r="G17" s="284"/>
      <c r="H17" s="1712">
        <v>1248</v>
      </c>
      <c r="J17" s="285"/>
      <c r="K17" s="285"/>
      <c r="L17" s="285"/>
      <c r="M17" s="285"/>
      <c r="N17" s="285"/>
      <c r="O17" s="285"/>
      <c r="P17" s="285"/>
      <c r="Q17" s="285"/>
      <c r="R17" s="285"/>
      <c r="S17" s="285"/>
    </row>
    <row r="18" spans="2:19" ht="18" customHeight="1" x14ac:dyDescent="0.25">
      <c r="B18" s="251" t="s">
        <v>377</v>
      </c>
      <c r="C18" s="284">
        <v>0</v>
      </c>
      <c r="D18" s="284">
        <v>0</v>
      </c>
      <c r="E18" s="284">
        <v>0</v>
      </c>
      <c r="F18" s="284">
        <v>0</v>
      </c>
      <c r="G18" s="284"/>
      <c r="H18" s="1712">
        <v>0</v>
      </c>
      <c r="J18" s="285"/>
      <c r="K18" s="285"/>
      <c r="L18" s="285"/>
      <c r="M18" s="285"/>
      <c r="N18" s="285"/>
      <c r="O18" s="285"/>
      <c r="P18" s="285"/>
      <c r="Q18" s="285"/>
      <c r="R18" s="285"/>
      <c r="S18" s="285"/>
    </row>
    <row r="19" spans="2:19" ht="18" customHeight="1" x14ac:dyDescent="0.25">
      <c r="B19" s="251" t="s">
        <v>338</v>
      </c>
      <c r="C19" s="284">
        <v>40416</v>
      </c>
      <c r="D19" s="284">
        <v>77656</v>
      </c>
      <c r="E19" s="284">
        <v>83300</v>
      </c>
      <c r="F19" s="284">
        <v>23556</v>
      </c>
      <c r="G19" s="284"/>
      <c r="H19" s="1712">
        <v>224928</v>
      </c>
      <c r="J19" s="285"/>
      <c r="K19" s="285"/>
      <c r="L19" s="285"/>
      <c r="M19" s="285"/>
      <c r="N19" s="285"/>
      <c r="O19" s="285"/>
      <c r="P19" s="285"/>
      <c r="Q19" s="285"/>
      <c r="R19" s="285"/>
      <c r="S19" s="285"/>
    </row>
    <row r="20" spans="2:19" ht="18" customHeight="1" x14ac:dyDescent="0.25">
      <c r="B20" s="1710" t="s">
        <v>339</v>
      </c>
      <c r="C20" s="1711">
        <v>1023769</v>
      </c>
      <c r="D20" s="1711">
        <v>2015858</v>
      </c>
      <c r="E20" s="1711">
        <v>2259173</v>
      </c>
      <c r="F20" s="1711">
        <v>706593</v>
      </c>
      <c r="G20" s="1711"/>
      <c r="H20" s="1712">
        <v>6005393</v>
      </c>
      <c r="J20" s="285"/>
      <c r="K20" s="285"/>
      <c r="L20" s="285"/>
      <c r="M20" s="285"/>
      <c r="N20" s="285"/>
      <c r="O20" s="285"/>
      <c r="P20" s="285"/>
      <c r="Q20" s="285"/>
      <c r="R20" s="285"/>
      <c r="S20" s="285"/>
    </row>
    <row r="21" spans="2:19" ht="18" customHeight="1" x14ac:dyDescent="0.25">
      <c r="B21" s="251" t="s">
        <v>378</v>
      </c>
      <c r="C21" s="284">
        <v>106722</v>
      </c>
      <c r="D21" s="284">
        <v>211262</v>
      </c>
      <c r="E21" s="284">
        <v>241651</v>
      </c>
      <c r="F21" s="284">
        <v>39795</v>
      </c>
      <c r="G21" s="284"/>
      <c r="H21" s="1712">
        <v>599430</v>
      </c>
      <c r="J21" s="285"/>
      <c r="K21" s="285"/>
      <c r="L21" s="285"/>
      <c r="M21" s="285"/>
      <c r="N21" s="285"/>
      <c r="O21" s="285"/>
      <c r="P21" s="285"/>
      <c r="Q21" s="285"/>
      <c r="R21" s="285"/>
      <c r="S21" s="285"/>
    </row>
    <row r="22" spans="2:19" ht="18" customHeight="1" x14ac:dyDescent="0.25">
      <c r="B22" s="251" t="s">
        <v>379</v>
      </c>
      <c r="C22" s="284">
        <v>1123178</v>
      </c>
      <c r="D22" s="284">
        <v>2162750</v>
      </c>
      <c r="E22" s="284">
        <v>2461257</v>
      </c>
      <c r="F22" s="284">
        <v>443932</v>
      </c>
      <c r="G22" s="284"/>
      <c r="H22" s="1712">
        <v>6191117</v>
      </c>
      <c r="J22" s="285"/>
      <c r="K22" s="285"/>
      <c r="L22" s="285"/>
      <c r="M22" s="285"/>
      <c r="N22" s="285"/>
      <c r="O22" s="285"/>
      <c r="P22" s="285"/>
      <c r="Q22" s="285"/>
      <c r="R22" s="285"/>
      <c r="S22" s="285"/>
    </row>
    <row r="23" spans="2:19" ht="18" customHeight="1" x14ac:dyDescent="0.25">
      <c r="B23" s="251" t="s">
        <v>380</v>
      </c>
      <c r="C23" s="284">
        <v>329656</v>
      </c>
      <c r="D23" s="284">
        <v>622440</v>
      </c>
      <c r="E23" s="284">
        <v>698944</v>
      </c>
      <c r="F23" s="284">
        <v>131101</v>
      </c>
      <c r="G23" s="284"/>
      <c r="H23" s="1712">
        <v>1782141</v>
      </c>
      <c r="J23" s="285"/>
      <c r="K23" s="285"/>
      <c r="L23" s="285"/>
      <c r="M23" s="285"/>
      <c r="N23" s="285"/>
      <c r="O23" s="285"/>
      <c r="P23" s="285"/>
      <c r="Q23" s="285"/>
      <c r="R23" s="285"/>
      <c r="S23" s="285"/>
    </row>
    <row r="24" spans="2:19" ht="18" customHeight="1" x14ac:dyDescent="0.25">
      <c r="B24" s="251" t="s">
        <v>381</v>
      </c>
      <c r="C24" s="284">
        <v>145268</v>
      </c>
      <c r="D24" s="284">
        <v>282476</v>
      </c>
      <c r="E24" s="284">
        <v>317740</v>
      </c>
      <c r="F24" s="284">
        <v>63510</v>
      </c>
      <c r="G24" s="284"/>
      <c r="H24" s="1712">
        <v>808994</v>
      </c>
    </row>
    <row r="25" spans="2:19" ht="18" customHeight="1" x14ac:dyDescent="0.25">
      <c r="B25" s="1710" t="s">
        <v>344</v>
      </c>
      <c r="C25" s="1711">
        <v>1704824</v>
      </c>
      <c r="D25" s="1711">
        <v>3278928</v>
      </c>
      <c r="E25" s="1711">
        <v>3719592</v>
      </c>
      <c r="F25" s="1711">
        <v>678338</v>
      </c>
      <c r="G25" s="1711"/>
      <c r="H25" s="1712">
        <v>9381682</v>
      </c>
    </row>
    <row r="26" spans="2:19" ht="18" customHeight="1" x14ac:dyDescent="0.25">
      <c r="B26" s="262" t="s">
        <v>0</v>
      </c>
      <c r="C26" s="286">
        <v>3602794</v>
      </c>
      <c r="D26" s="286">
        <v>6994580</v>
      </c>
      <c r="E26" s="286">
        <v>7848234</v>
      </c>
      <c r="F26" s="286">
        <v>1708699</v>
      </c>
      <c r="G26" s="286">
        <v>3375</v>
      </c>
      <c r="H26" s="286">
        <v>20157682</v>
      </c>
    </row>
    <row r="27" spans="2:19" ht="11.25" customHeight="1" x14ac:dyDescent="0.2">
      <c r="B27" s="275" t="s">
        <v>346</v>
      </c>
      <c r="C27" s="275"/>
      <c r="D27" s="275"/>
      <c r="E27" s="275"/>
      <c r="F27" s="275"/>
      <c r="G27" s="275"/>
      <c r="H27" s="287"/>
    </row>
    <row r="28" spans="2:19" ht="15" customHeight="1" x14ac:dyDescent="0.2">
      <c r="B28" s="275" t="s">
        <v>382</v>
      </c>
      <c r="C28" s="275"/>
      <c r="D28" s="275"/>
      <c r="E28" s="275"/>
      <c r="F28" s="275"/>
      <c r="G28" s="275"/>
      <c r="H28" s="287"/>
    </row>
    <row r="29" spans="2:19" x14ac:dyDescent="0.25">
      <c r="C29" s="288"/>
      <c r="D29" s="288"/>
      <c r="E29" s="288"/>
      <c r="F29" s="288"/>
    </row>
  </sheetData>
  <mergeCells count="3">
    <mergeCell ref="B2:H2"/>
    <mergeCell ref="B3:H3"/>
    <mergeCell ref="B4:H4"/>
  </mergeCells>
  <hyperlinks>
    <hyperlink ref="I2" location="'Indice Total'!A108" display="Volver" xr:uid="{00000000-0004-0000-5B00-000000000000}"/>
  </hyperlinks>
  <pageMargins left="0.70866141732283472" right="0.70866141732283472" top="0.74803149606299213" bottom="0.74803149606299213" header="0.31496062992125984" footer="0.31496062992125984"/>
  <pageSetup scale="91"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theme="0" tint="-0.499984740745262"/>
  </sheetPr>
  <dimension ref="B2:J34"/>
  <sheetViews>
    <sheetView showGridLines="0" zoomScale="90" zoomScaleNormal="90" workbookViewId="0"/>
  </sheetViews>
  <sheetFormatPr baseColWidth="10" defaultColWidth="10.28515625" defaultRowHeight="15" x14ac:dyDescent="0.2"/>
  <cols>
    <col min="1" max="1" width="19.85546875" style="289" customWidth="1"/>
    <col min="2" max="2" width="49.5703125" style="289" customWidth="1"/>
    <col min="3" max="4" width="15.42578125" style="289" customWidth="1"/>
    <col min="5" max="5" width="16.85546875" style="289" customWidth="1"/>
    <col min="6" max="6" width="20.7109375" style="289" customWidth="1"/>
    <col min="7" max="7" width="19.140625" style="289" customWidth="1"/>
    <col min="8" max="8" width="17.7109375" style="289" customWidth="1"/>
    <col min="9" max="9" width="4.5703125" style="289" customWidth="1"/>
    <col min="10" max="10" width="27.85546875" style="289" customWidth="1"/>
    <col min="11" max="11" width="12.7109375" style="289" bestFit="1" customWidth="1"/>
    <col min="12" max="12" width="10.42578125" style="289" bestFit="1" customWidth="1"/>
    <col min="13" max="14" width="14" style="289" bestFit="1" customWidth="1"/>
    <col min="15" max="15" width="12.7109375" style="289" bestFit="1" customWidth="1"/>
    <col min="16" max="16" width="14" style="289" bestFit="1" customWidth="1"/>
    <col min="17" max="199" width="10.28515625" style="289"/>
    <col min="200" max="200" width="2.85546875" style="289" customWidth="1"/>
    <col min="201" max="250" width="10.28515625" style="289"/>
    <col min="251" max="251" width="38.7109375" style="289" customWidth="1"/>
    <col min="252" max="252" width="15.85546875" style="289" customWidth="1"/>
    <col min="253" max="253" width="13.28515625" style="289" customWidth="1"/>
    <col min="254" max="254" width="14" style="289" customWidth="1"/>
    <col min="255" max="255" width="17.85546875" style="289" customWidth="1"/>
    <col min="256" max="256" width="19.85546875" style="289" customWidth="1"/>
    <col min="257" max="259" width="17.85546875" style="289" customWidth="1"/>
    <col min="260" max="260" width="8.5703125" style="289" customWidth="1"/>
    <col min="261" max="261" width="13.85546875" style="289" customWidth="1"/>
    <col min="262" max="455" width="10.28515625" style="289"/>
    <col min="456" max="456" width="2.85546875" style="289" customWidth="1"/>
    <col min="457" max="506" width="10.28515625" style="289"/>
    <col min="507" max="507" width="38.7109375" style="289" customWidth="1"/>
    <col min="508" max="508" width="15.85546875" style="289" customWidth="1"/>
    <col min="509" max="509" width="13.28515625" style="289" customWidth="1"/>
    <col min="510" max="510" width="14" style="289" customWidth="1"/>
    <col min="511" max="511" width="17.85546875" style="289" customWidth="1"/>
    <col min="512" max="512" width="19.85546875" style="289" customWidth="1"/>
    <col min="513" max="515" width="17.85546875" style="289" customWidth="1"/>
    <col min="516" max="516" width="8.5703125" style="289" customWidth="1"/>
    <col min="517" max="517" width="13.85546875" style="289" customWidth="1"/>
    <col min="518" max="711" width="10.28515625" style="289"/>
    <col min="712" max="712" width="2.85546875" style="289" customWidth="1"/>
    <col min="713" max="762" width="10.28515625" style="289"/>
    <col min="763" max="763" width="38.7109375" style="289" customWidth="1"/>
    <col min="764" max="764" width="15.85546875" style="289" customWidth="1"/>
    <col min="765" max="765" width="13.28515625" style="289" customWidth="1"/>
    <col min="766" max="766" width="14" style="289" customWidth="1"/>
    <col min="767" max="767" width="17.85546875" style="289" customWidth="1"/>
    <col min="768" max="768" width="19.85546875" style="289" customWidth="1"/>
    <col min="769" max="771" width="17.85546875" style="289" customWidth="1"/>
    <col min="772" max="772" width="8.5703125" style="289" customWidth="1"/>
    <col min="773" max="773" width="13.85546875" style="289" customWidth="1"/>
    <col min="774" max="967" width="10.28515625" style="289"/>
    <col min="968" max="968" width="2.85546875" style="289" customWidth="1"/>
    <col min="969" max="1018" width="10.28515625" style="289"/>
    <col min="1019" max="1019" width="38.7109375" style="289" customWidth="1"/>
    <col min="1020" max="1020" width="15.85546875" style="289" customWidth="1"/>
    <col min="1021" max="1021" width="13.28515625" style="289" customWidth="1"/>
    <col min="1022" max="1022" width="14" style="289" customWidth="1"/>
    <col min="1023" max="1023" width="17.85546875" style="289" customWidth="1"/>
    <col min="1024" max="1024" width="19.85546875" style="289" customWidth="1"/>
    <col min="1025" max="1027" width="17.85546875" style="289" customWidth="1"/>
    <col min="1028" max="1028" width="8.5703125" style="289" customWidth="1"/>
    <col min="1029" max="1029" width="13.85546875" style="289" customWidth="1"/>
    <col min="1030" max="1223" width="10.28515625" style="289"/>
    <col min="1224" max="1224" width="2.85546875" style="289" customWidth="1"/>
    <col min="1225" max="1274" width="10.28515625" style="289"/>
    <col min="1275" max="1275" width="38.7109375" style="289" customWidth="1"/>
    <col min="1276" max="1276" width="15.85546875" style="289" customWidth="1"/>
    <col min="1277" max="1277" width="13.28515625" style="289" customWidth="1"/>
    <col min="1278" max="1278" width="14" style="289" customWidth="1"/>
    <col min="1279" max="1279" width="17.85546875" style="289" customWidth="1"/>
    <col min="1280" max="1280" width="19.85546875" style="289" customWidth="1"/>
    <col min="1281" max="1283" width="17.85546875" style="289" customWidth="1"/>
    <col min="1284" max="1284" width="8.5703125" style="289" customWidth="1"/>
    <col min="1285" max="1285" width="13.85546875" style="289" customWidth="1"/>
    <col min="1286" max="1479" width="10.28515625" style="289"/>
    <col min="1480" max="1480" width="2.85546875" style="289" customWidth="1"/>
    <col min="1481" max="1530" width="10.28515625" style="289"/>
    <col min="1531" max="1531" width="38.7109375" style="289" customWidth="1"/>
    <col min="1532" max="1532" width="15.85546875" style="289" customWidth="1"/>
    <col min="1533" max="1533" width="13.28515625" style="289" customWidth="1"/>
    <col min="1534" max="1534" width="14" style="289" customWidth="1"/>
    <col min="1535" max="1535" width="17.85546875" style="289" customWidth="1"/>
    <col min="1536" max="1536" width="19.85546875" style="289" customWidth="1"/>
    <col min="1537" max="1539" width="17.85546875" style="289" customWidth="1"/>
    <col min="1540" max="1540" width="8.5703125" style="289" customWidth="1"/>
    <col min="1541" max="1541" width="13.85546875" style="289" customWidth="1"/>
    <col min="1542" max="1735" width="10.28515625" style="289"/>
    <col min="1736" max="1736" width="2.85546875" style="289" customWidth="1"/>
    <col min="1737" max="1786" width="10.28515625" style="289"/>
    <col min="1787" max="1787" width="38.7109375" style="289" customWidth="1"/>
    <col min="1788" max="1788" width="15.85546875" style="289" customWidth="1"/>
    <col min="1789" max="1789" width="13.28515625" style="289" customWidth="1"/>
    <col min="1790" max="1790" width="14" style="289" customWidth="1"/>
    <col min="1791" max="1791" width="17.85546875" style="289" customWidth="1"/>
    <col min="1792" max="1792" width="19.85546875" style="289" customWidth="1"/>
    <col min="1793" max="1795" width="17.85546875" style="289" customWidth="1"/>
    <col min="1796" max="1796" width="8.5703125" style="289" customWidth="1"/>
    <col min="1797" max="1797" width="13.85546875" style="289" customWidth="1"/>
    <col min="1798" max="1991" width="10.28515625" style="289"/>
    <col min="1992" max="1992" width="2.85546875" style="289" customWidth="1"/>
    <col min="1993" max="2042" width="10.28515625" style="289"/>
    <col min="2043" max="2043" width="38.7109375" style="289" customWidth="1"/>
    <col min="2044" max="2044" width="15.85546875" style="289" customWidth="1"/>
    <col min="2045" max="2045" width="13.28515625" style="289" customWidth="1"/>
    <col min="2046" max="2046" width="14" style="289" customWidth="1"/>
    <col min="2047" max="2047" width="17.85546875" style="289" customWidth="1"/>
    <col min="2048" max="2048" width="19.85546875" style="289" customWidth="1"/>
    <col min="2049" max="2051" width="17.85546875" style="289" customWidth="1"/>
    <col min="2052" max="2052" width="8.5703125" style="289" customWidth="1"/>
    <col min="2053" max="2053" width="13.85546875" style="289" customWidth="1"/>
    <col min="2054" max="2247" width="10.28515625" style="289"/>
    <col min="2248" max="2248" width="2.85546875" style="289" customWidth="1"/>
    <col min="2249" max="2298" width="10.28515625" style="289"/>
    <col min="2299" max="2299" width="38.7109375" style="289" customWidth="1"/>
    <col min="2300" max="2300" width="15.85546875" style="289" customWidth="1"/>
    <col min="2301" max="2301" width="13.28515625" style="289" customWidth="1"/>
    <col min="2302" max="2302" width="14" style="289" customWidth="1"/>
    <col min="2303" max="2303" width="17.85546875" style="289" customWidth="1"/>
    <col min="2304" max="2304" width="19.85546875" style="289" customWidth="1"/>
    <col min="2305" max="2307" width="17.85546875" style="289" customWidth="1"/>
    <col min="2308" max="2308" width="8.5703125" style="289" customWidth="1"/>
    <col min="2309" max="2309" width="13.85546875" style="289" customWidth="1"/>
    <col min="2310" max="2503" width="10.28515625" style="289"/>
    <col min="2504" max="2504" width="2.85546875" style="289" customWidth="1"/>
    <col min="2505" max="2554" width="10.28515625" style="289"/>
    <col min="2555" max="2555" width="38.7109375" style="289" customWidth="1"/>
    <col min="2556" max="2556" width="15.85546875" style="289" customWidth="1"/>
    <col min="2557" max="2557" width="13.28515625" style="289" customWidth="1"/>
    <col min="2558" max="2558" width="14" style="289" customWidth="1"/>
    <col min="2559" max="2559" width="17.85546875" style="289" customWidth="1"/>
    <col min="2560" max="2560" width="19.85546875" style="289" customWidth="1"/>
    <col min="2561" max="2563" width="17.85546875" style="289" customWidth="1"/>
    <col min="2564" max="2564" width="8.5703125" style="289" customWidth="1"/>
    <col min="2565" max="2565" width="13.85546875" style="289" customWidth="1"/>
    <col min="2566" max="2759" width="10.28515625" style="289"/>
    <col min="2760" max="2760" width="2.85546875" style="289" customWidth="1"/>
    <col min="2761" max="2810" width="10.28515625" style="289"/>
    <col min="2811" max="2811" width="38.7109375" style="289" customWidth="1"/>
    <col min="2812" max="2812" width="15.85546875" style="289" customWidth="1"/>
    <col min="2813" max="2813" width="13.28515625" style="289" customWidth="1"/>
    <col min="2814" max="2814" width="14" style="289" customWidth="1"/>
    <col min="2815" max="2815" width="17.85546875" style="289" customWidth="1"/>
    <col min="2816" max="2816" width="19.85546875" style="289" customWidth="1"/>
    <col min="2817" max="2819" width="17.85546875" style="289" customWidth="1"/>
    <col min="2820" max="2820" width="8.5703125" style="289" customWidth="1"/>
    <col min="2821" max="2821" width="13.85546875" style="289" customWidth="1"/>
    <col min="2822" max="3015" width="10.28515625" style="289"/>
    <col min="3016" max="3016" width="2.85546875" style="289" customWidth="1"/>
    <col min="3017" max="3066" width="10.28515625" style="289"/>
    <col min="3067" max="3067" width="38.7109375" style="289" customWidth="1"/>
    <col min="3068" max="3068" width="15.85546875" style="289" customWidth="1"/>
    <col min="3069" max="3069" width="13.28515625" style="289" customWidth="1"/>
    <col min="3070" max="3070" width="14" style="289" customWidth="1"/>
    <col min="3071" max="3071" width="17.85546875" style="289" customWidth="1"/>
    <col min="3072" max="3072" width="19.85546875" style="289" customWidth="1"/>
    <col min="3073" max="3075" width="17.85546875" style="289" customWidth="1"/>
    <col min="3076" max="3076" width="8.5703125" style="289" customWidth="1"/>
    <col min="3077" max="3077" width="13.85546875" style="289" customWidth="1"/>
    <col min="3078" max="3271" width="10.28515625" style="289"/>
    <col min="3272" max="3272" width="2.85546875" style="289" customWidth="1"/>
    <col min="3273" max="3322" width="10.28515625" style="289"/>
    <col min="3323" max="3323" width="38.7109375" style="289" customWidth="1"/>
    <col min="3324" max="3324" width="15.85546875" style="289" customWidth="1"/>
    <col min="3325" max="3325" width="13.28515625" style="289" customWidth="1"/>
    <col min="3326" max="3326" width="14" style="289" customWidth="1"/>
    <col min="3327" max="3327" width="17.85546875" style="289" customWidth="1"/>
    <col min="3328" max="3328" width="19.85546875" style="289" customWidth="1"/>
    <col min="3329" max="3331" width="17.85546875" style="289" customWidth="1"/>
    <col min="3332" max="3332" width="8.5703125" style="289" customWidth="1"/>
    <col min="3333" max="3333" width="13.85546875" style="289" customWidth="1"/>
    <col min="3334" max="3527" width="10.28515625" style="289"/>
    <col min="3528" max="3528" width="2.85546875" style="289" customWidth="1"/>
    <col min="3529" max="3578" width="10.28515625" style="289"/>
    <col min="3579" max="3579" width="38.7109375" style="289" customWidth="1"/>
    <col min="3580" max="3580" width="15.85546875" style="289" customWidth="1"/>
    <col min="3581" max="3581" width="13.28515625" style="289" customWidth="1"/>
    <col min="3582" max="3582" width="14" style="289" customWidth="1"/>
    <col min="3583" max="3583" width="17.85546875" style="289" customWidth="1"/>
    <col min="3584" max="3584" width="19.85546875" style="289" customWidth="1"/>
    <col min="3585" max="3587" width="17.85546875" style="289" customWidth="1"/>
    <col min="3588" max="3588" width="8.5703125" style="289" customWidth="1"/>
    <col min="3589" max="3589" width="13.85546875" style="289" customWidth="1"/>
    <col min="3590" max="3783" width="10.28515625" style="289"/>
    <col min="3784" max="3784" width="2.85546875" style="289" customWidth="1"/>
    <col min="3785" max="3834" width="10.28515625" style="289"/>
    <col min="3835" max="3835" width="38.7109375" style="289" customWidth="1"/>
    <col min="3836" max="3836" width="15.85546875" style="289" customWidth="1"/>
    <col min="3837" max="3837" width="13.28515625" style="289" customWidth="1"/>
    <col min="3838" max="3838" width="14" style="289" customWidth="1"/>
    <col min="3839" max="3839" width="17.85546875" style="289" customWidth="1"/>
    <col min="3840" max="3840" width="19.85546875" style="289" customWidth="1"/>
    <col min="3841" max="3843" width="17.85546875" style="289" customWidth="1"/>
    <col min="3844" max="3844" width="8.5703125" style="289" customWidth="1"/>
    <col min="3845" max="3845" width="13.85546875" style="289" customWidth="1"/>
    <col min="3846" max="4039" width="10.28515625" style="289"/>
    <col min="4040" max="4040" width="2.85546875" style="289" customWidth="1"/>
    <col min="4041" max="4090" width="10.28515625" style="289"/>
    <col min="4091" max="4091" width="38.7109375" style="289" customWidth="1"/>
    <col min="4092" max="4092" width="15.85546875" style="289" customWidth="1"/>
    <col min="4093" max="4093" width="13.28515625" style="289" customWidth="1"/>
    <col min="4094" max="4094" width="14" style="289" customWidth="1"/>
    <col min="4095" max="4095" width="17.85546875" style="289" customWidth="1"/>
    <col min="4096" max="4096" width="19.85546875" style="289" customWidth="1"/>
    <col min="4097" max="4099" width="17.85546875" style="289" customWidth="1"/>
    <col min="4100" max="4100" width="8.5703125" style="289" customWidth="1"/>
    <col min="4101" max="4101" width="13.85546875" style="289" customWidth="1"/>
    <col min="4102" max="4295" width="10.28515625" style="289"/>
    <col min="4296" max="4296" width="2.85546875" style="289" customWidth="1"/>
    <col min="4297" max="4346" width="10.28515625" style="289"/>
    <col min="4347" max="4347" width="38.7109375" style="289" customWidth="1"/>
    <col min="4348" max="4348" width="15.85546875" style="289" customWidth="1"/>
    <col min="4349" max="4349" width="13.28515625" style="289" customWidth="1"/>
    <col min="4350" max="4350" width="14" style="289" customWidth="1"/>
    <col min="4351" max="4351" width="17.85546875" style="289" customWidth="1"/>
    <col min="4352" max="4352" width="19.85546875" style="289" customWidth="1"/>
    <col min="4353" max="4355" width="17.85546875" style="289" customWidth="1"/>
    <col min="4356" max="4356" width="8.5703125" style="289" customWidth="1"/>
    <col min="4357" max="4357" width="13.85546875" style="289" customWidth="1"/>
    <col min="4358" max="4551" width="10.28515625" style="289"/>
    <col min="4552" max="4552" width="2.85546875" style="289" customWidth="1"/>
    <col min="4553" max="4602" width="10.28515625" style="289"/>
    <col min="4603" max="4603" width="38.7109375" style="289" customWidth="1"/>
    <col min="4604" max="4604" width="15.85546875" style="289" customWidth="1"/>
    <col min="4605" max="4605" width="13.28515625" style="289" customWidth="1"/>
    <col min="4606" max="4606" width="14" style="289" customWidth="1"/>
    <col min="4607" max="4607" width="17.85546875" style="289" customWidth="1"/>
    <col min="4608" max="4608" width="19.85546875" style="289" customWidth="1"/>
    <col min="4609" max="4611" width="17.85546875" style="289" customWidth="1"/>
    <col min="4612" max="4612" width="8.5703125" style="289" customWidth="1"/>
    <col min="4613" max="4613" width="13.85546875" style="289" customWidth="1"/>
    <col min="4614" max="4807" width="10.28515625" style="289"/>
    <col min="4808" max="4808" width="2.85546875" style="289" customWidth="1"/>
    <col min="4809" max="4858" width="10.28515625" style="289"/>
    <col min="4859" max="4859" width="38.7109375" style="289" customWidth="1"/>
    <col min="4860" max="4860" width="15.85546875" style="289" customWidth="1"/>
    <col min="4861" max="4861" width="13.28515625" style="289" customWidth="1"/>
    <col min="4862" max="4862" width="14" style="289" customWidth="1"/>
    <col min="4863" max="4863" width="17.85546875" style="289" customWidth="1"/>
    <col min="4864" max="4864" width="19.85546875" style="289" customWidth="1"/>
    <col min="4865" max="4867" width="17.85546875" style="289" customWidth="1"/>
    <col min="4868" max="4868" width="8.5703125" style="289" customWidth="1"/>
    <col min="4869" max="4869" width="13.85546875" style="289" customWidth="1"/>
    <col min="4870" max="5063" width="10.28515625" style="289"/>
    <col min="5064" max="5064" width="2.85546875" style="289" customWidth="1"/>
    <col min="5065" max="5114" width="10.28515625" style="289"/>
    <col min="5115" max="5115" width="38.7109375" style="289" customWidth="1"/>
    <col min="5116" max="5116" width="15.85546875" style="289" customWidth="1"/>
    <col min="5117" max="5117" width="13.28515625" style="289" customWidth="1"/>
    <col min="5118" max="5118" width="14" style="289" customWidth="1"/>
    <col min="5119" max="5119" width="17.85546875" style="289" customWidth="1"/>
    <col min="5120" max="5120" width="19.85546875" style="289" customWidth="1"/>
    <col min="5121" max="5123" width="17.85546875" style="289" customWidth="1"/>
    <col min="5124" max="5124" width="8.5703125" style="289" customWidth="1"/>
    <col min="5125" max="5125" width="13.85546875" style="289" customWidth="1"/>
    <col min="5126" max="5319" width="10.28515625" style="289"/>
    <col min="5320" max="5320" width="2.85546875" style="289" customWidth="1"/>
    <col min="5321" max="5370" width="10.28515625" style="289"/>
    <col min="5371" max="5371" width="38.7109375" style="289" customWidth="1"/>
    <col min="5372" max="5372" width="15.85546875" style="289" customWidth="1"/>
    <col min="5373" max="5373" width="13.28515625" style="289" customWidth="1"/>
    <col min="5374" max="5374" width="14" style="289" customWidth="1"/>
    <col min="5375" max="5375" width="17.85546875" style="289" customWidth="1"/>
    <col min="5376" max="5376" width="19.85546875" style="289" customWidth="1"/>
    <col min="5377" max="5379" width="17.85546875" style="289" customWidth="1"/>
    <col min="5380" max="5380" width="8.5703125" style="289" customWidth="1"/>
    <col min="5381" max="5381" width="13.85546875" style="289" customWidth="1"/>
    <col min="5382" max="5575" width="10.28515625" style="289"/>
    <col min="5576" max="5576" width="2.85546875" style="289" customWidth="1"/>
    <col min="5577" max="5626" width="10.28515625" style="289"/>
    <col min="5627" max="5627" width="38.7109375" style="289" customWidth="1"/>
    <col min="5628" max="5628" width="15.85546875" style="289" customWidth="1"/>
    <col min="5629" max="5629" width="13.28515625" style="289" customWidth="1"/>
    <col min="5630" max="5630" width="14" style="289" customWidth="1"/>
    <col min="5631" max="5631" width="17.85546875" style="289" customWidth="1"/>
    <col min="5632" max="5632" width="19.85546875" style="289" customWidth="1"/>
    <col min="5633" max="5635" width="17.85546875" style="289" customWidth="1"/>
    <col min="5636" max="5636" width="8.5703125" style="289" customWidth="1"/>
    <col min="5637" max="5637" width="13.85546875" style="289" customWidth="1"/>
    <col min="5638" max="5831" width="10.28515625" style="289"/>
    <col min="5832" max="5832" width="2.85546875" style="289" customWidth="1"/>
    <col min="5833" max="5882" width="10.28515625" style="289"/>
    <col min="5883" max="5883" width="38.7109375" style="289" customWidth="1"/>
    <col min="5884" max="5884" width="15.85546875" style="289" customWidth="1"/>
    <col min="5885" max="5885" width="13.28515625" style="289" customWidth="1"/>
    <col min="5886" max="5886" width="14" style="289" customWidth="1"/>
    <col min="5887" max="5887" width="17.85546875" style="289" customWidth="1"/>
    <col min="5888" max="5888" width="19.85546875" style="289" customWidth="1"/>
    <col min="5889" max="5891" width="17.85546875" style="289" customWidth="1"/>
    <col min="5892" max="5892" width="8.5703125" style="289" customWidth="1"/>
    <col min="5893" max="5893" width="13.85546875" style="289" customWidth="1"/>
    <col min="5894" max="6087" width="10.28515625" style="289"/>
    <col min="6088" max="6088" width="2.85546875" style="289" customWidth="1"/>
    <col min="6089" max="6138" width="10.28515625" style="289"/>
    <col min="6139" max="6139" width="38.7109375" style="289" customWidth="1"/>
    <col min="6140" max="6140" width="15.85546875" style="289" customWidth="1"/>
    <col min="6141" max="6141" width="13.28515625" style="289" customWidth="1"/>
    <col min="6142" max="6142" width="14" style="289" customWidth="1"/>
    <col min="6143" max="6143" width="17.85546875" style="289" customWidth="1"/>
    <col min="6144" max="6144" width="19.85546875" style="289" customWidth="1"/>
    <col min="6145" max="6147" width="17.85546875" style="289" customWidth="1"/>
    <col min="6148" max="6148" width="8.5703125" style="289" customWidth="1"/>
    <col min="6149" max="6149" width="13.85546875" style="289" customWidth="1"/>
    <col min="6150" max="6343" width="10.28515625" style="289"/>
    <col min="6344" max="6344" width="2.85546875" style="289" customWidth="1"/>
    <col min="6345" max="6394" width="10.28515625" style="289"/>
    <col min="6395" max="6395" width="38.7109375" style="289" customWidth="1"/>
    <col min="6396" max="6396" width="15.85546875" style="289" customWidth="1"/>
    <col min="6397" max="6397" width="13.28515625" style="289" customWidth="1"/>
    <col min="6398" max="6398" width="14" style="289" customWidth="1"/>
    <col min="6399" max="6399" width="17.85546875" style="289" customWidth="1"/>
    <col min="6400" max="6400" width="19.85546875" style="289" customWidth="1"/>
    <col min="6401" max="6403" width="17.85546875" style="289" customWidth="1"/>
    <col min="6404" max="6404" width="8.5703125" style="289" customWidth="1"/>
    <col min="6405" max="6405" width="13.85546875" style="289" customWidth="1"/>
    <col min="6406" max="6599" width="10.28515625" style="289"/>
    <col min="6600" max="6600" width="2.85546875" style="289" customWidth="1"/>
    <col min="6601" max="6650" width="10.28515625" style="289"/>
    <col min="6651" max="6651" width="38.7109375" style="289" customWidth="1"/>
    <col min="6652" max="6652" width="15.85546875" style="289" customWidth="1"/>
    <col min="6653" max="6653" width="13.28515625" style="289" customWidth="1"/>
    <col min="6654" max="6654" width="14" style="289" customWidth="1"/>
    <col min="6655" max="6655" width="17.85546875" style="289" customWidth="1"/>
    <col min="6656" max="6656" width="19.85546875" style="289" customWidth="1"/>
    <col min="6657" max="6659" width="17.85546875" style="289" customWidth="1"/>
    <col min="6660" max="6660" width="8.5703125" style="289" customWidth="1"/>
    <col min="6661" max="6661" width="13.85546875" style="289" customWidth="1"/>
    <col min="6662" max="6855" width="10.28515625" style="289"/>
    <col min="6856" max="6856" width="2.85546875" style="289" customWidth="1"/>
    <col min="6857" max="6906" width="10.28515625" style="289"/>
    <col min="6907" max="6907" width="38.7109375" style="289" customWidth="1"/>
    <col min="6908" max="6908" width="15.85546875" style="289" customWidth="1"/>
    <col min="6909" max="6909" width="13.28515625" style="289" customWidth="1"/>
    <col min="6910" max="6910" width="14" style="289" customWidth="1"/>
    <col min="6911" max="6911" width="17.85546875" style="289" customWidth="1"/>
    <col min="6912" max="6912" width="19.85546875" style="289" customWidth="1"/>
    <col min="6913" max="6915" width="17.85546875" style="289" customWidth="1"/>
    <col min="6916" max="6916" width="8.5703125" style="289" customWidth="1"/>
    <col min="6917" max="6917" width="13.85546875" style="289" customWidth="1"/>
    <col min="6918" max="7111" width="10.28515625" style="289"/>
    <col min="7112" max="7112" width="2.85546875" style="289" customWidth="1"/>
    <col min="7113" max="7162" width="10.28515625" style="289"/>
    <col min="7163" max="7163" width="38.7109375" style="289" customWidth="1"/>
    <col min="7164" max="7164" width="15.85546875" style="289" customWidth="1"/>
    <col min="7165" max="7165" width="13.28515625" style="289" customWidth="1"/>
    <col min="7166" max="7166" width="14" style="289" customWidth="1"/>
    <col min="7167" max="7167" width="17.85546875" style="289" customWidth="1"/>
    <col min="7168" max="7168" width="19.85546875" style="289" customWidth="1"/>
    <col min="7169" max="7171" width="17.85546875" style="289" customWidth="1"/>
    <col min="7172" max="7172" width="8.5703125" style="289" customWidth="1"/>
    <col min="7173" max="7173" width="13.85546875" style="289" customWidth="1"/>
    <col min="7174" max="7367" width="10.28515625" style="289"/>
    <col min="7368" max="7368" width="2.85546875" style="289" customWidth="1"/>
    <col min="7369" max="7418" width="10.28515625" style="289"/>
    <col min="7419" max="7419" width="38.7109375" style="289" customWidth="1"/>
    <col min="7420" max="7420" width="15.85546875" style="289" customWidth="1"/>
    <col min="7421" max="7421" width="13.28515625" style="289" customWidth="1"/>
    <col min="7422" max="7422" width="14" style="289" customWidth="1"/>
    <col min="7423" max="7423" width="17.85546875" style="289" customWidth="1"/>
    <col min="7424" max="7424" width="19.85546875" style="289" customWidth="1"/>
    <col min="7425" max="7427" width="17.85546875" style="289" customWidth="1"/>
    <col min="7428" max="7428" width="8.5703125" style="289" customWidth="1"/>
    <col min="7429" max="7429" width="13.85546875" style="289" customWidth="1"/>
    <col min="7430" max="7623" width="10.28515625" style="289"/>
    <col min="7624" max="7624" width="2.85546875" style="289" customWidth="1"/>
    <col min="7625" max="7674" width="10.28515625" style="289"/>
    <col min="7675" max="7675" width="38.7109375" style="289" customWidth="1"/>
    <col min="7676" max="7676" width="15.85546875" style="289" customWidth="1"/>
    <col min="7677" max="7677" width="13.28515625" style="289" customWidth="1"/>
    <col min="7678" max="7678" width="14" style="289" customWidth="1"/>
    <col min="7679" max="7679" width="17.85546875" style="289" customWidth="1"/>
    <col min="7680" max="7680" width="19.85546875" style="289" customWidth="1"/>
    <col min="7681" max="7683" width="17.85546875" style="289" customWidth="1"/>
    <col min="7684" max="7684" width="8.5703125" style="289" customWidth="1"/>
    <col min="7685" max="7685" width="13.85546875" style="289" customWidth="1"/>
    <col min="7686" max="7879" width="10.28515625" style="289"/>
    <col min="7880" max="7880" width="2.85546875" style="289" customWidth="1"/>
    <col min="7881" max="7930" width="10.28515625" style="289"/>
    <col min="7931" max="7931" width="38.7109375" style="289" customWidth="1"/>
    <col min="7932" max="7932" width="15.85546875" style="289" customWidth="1"/>
    <col min="7933" max="7933" width="13.28515625" style="289" customWidth="1"/>
    <col min="7934" max="7934" width="14" style="289" customWidth="1"/>
    <col min="7935" max="7935" width="17.85546875" style="289" customWidth="1"/>
    <col min="7936" max="7936" width="19.85546875" style="289" customWidth="1"/>
    <col min="7937" max="7939" width="17.85546875" style="289" customWidth="1"/>
    <col min="7940" max="7940" width="8.5703125" style="289" customWidth="1"/>
    <col min="7941" max="7941" width="13.85546875" style="289" customWidth="1"/>
    <col min="7942" max="8135" width="10.28515625" style="289"/>
    <col min="8136" max="8136" width="2.85546875" style="289" customWidth="1"/>
    <col min="8137" max="8186" width="10.28515625" style="289"/>
    <col min="8187" max="8187" width="38.7109375" style="289" customWidth="1"/>
    <col min="8188" max="8188" width="15.85546875" style="289" customWidth="1"/>
    <col min="8189" max="8189" width="13.28515625" style="289" customWidth="1"/>
    <col min="8190" max="8190" width="14" style="289" customWidth="1"/>
    <col min="8191" max="8191" width="17.85546875" style="289" customWidth="1"/>
    <col min="8192" max="8192" width="19.85546875" style="289" customWidth="1"/>
    <col min="8193" max="8195" width="17.85546875" style="289" customWidth="1"/>
    <col min="8196" max="8196" width="8.5703125" style="289" customWidth="1"/>
    <col min="8197" max="8197" width="13.85546875" style="289" customWidth="1"/>
    <col min="8198" max="8391" width="10.28515625" style="289"/>
    <col min="8392" max="8392" width="2.85546875" style="289" customWidth="1"/>
    <col min="8393" max="8442" width="10.28515625" style="289"/>
    <col min="8443" max="8443" width="38.7109375" style="289" customWidth="1"/>
    <col min="8444" max="8444" width="15.85546875" style="289" customWidth="1"/>
    <col min="8445" max="8445" width="13.28515625" style="289" customWidth="1"/>
    <col min="8446" max="8446" width="14" style="289" customWidth="1"/>
    <col min="8447" max="8447" width="17.85546875" style="289" customWidth="1"/>
    <col min="8448" max="8448" width="19.85546875" style="289" customWidth="1"/>
    <col min="8449" max="8451" width="17.85546875" style="289" customWidth="1"/>
    <col min="8452" max="8452" width="8.5703125" style="289" customWidth="1"/>
    <col min="8453" max="8453" width="13.85546875" style="289" customWidth="1"/>
    <col min="8454" max="8647" width="10.28515625" style="289"/>
    <col min="8648" max="8648" width="2.85546875" style="289" customWidth="1"/>
    <col min="8649" max="8698" width="10.28515625" style="289"/>
    <col min="8699" max="8699" width="38.7109375" style="289" customWidth="1"/>
    <col min="8700" max="8700" width="15.85546875" style="289" customWidth="1"/>
    <col min="8701" max="8701" width="13.28515625" style="289" customWidth="1"/>
    <col min="8702" max="8702" width="14" style="289" customWidth="1"/>
    <col min="8703" max="8703" width="17.85546875" style="289" customWidth="1"/>
    <col min="8704" max="8704" width="19.85546875" style="289" customWidth="1"/>
    <col min="8705" max="8707" width="17.85546875" style="289" customWidth="1"/>
    <col min="8708" max="8708" width="8.5703125" style="289" customWidth="1"/>
    <col min="8709" max="8709" width="13.85546875" style="289" customWidth="1"/>
    <col min="8710" max="8903" width="10.28515625" style="289"/>
    <col min="8904" max="8904" width="2.85546875" style="289" customWidth="1"/>
    <col min="8905" max="8954" width="10.28515625" style="289"/>
    <col min="8955" max="8955" width="38.7109375" style="289" customWidth="1"/>
    <col min="8956" max="8956" width="15.85546875" style="289" customWidth="1"/>
    <col min="8957" max="8957" width="13.28515625" style="289" customWidth="1"/>
    <col min="8958" max="8958" width="14" style="289" customWidth="1"/>
    <col min="8959" max="8959" width="17.85546875" style="289" customWidth="1"/>
    <col min="8960" max="8960" width="19.85546875" style="289" customWidth="1"/>
    <col min="8961" max="8963" width="17.85546875" style="289" customWidth="1"/>
    <col min="8964" max="8964" width="8.5703125" style="289" customWidth="1"/>
    <col min="8965" max="8965" width="13.85546875" style="289" customWidth="1"/>
    <col min="8966" max="9159" width="10.28515625" style="289"/>
    <col min="9160" max="9160" width="2.85546875" style="289" customWidth="1"/>
    <col min="9161" max="9210" width="10.28515625" style="289"/>
    <col min="9211" max="9211" width="38.7109375" style="289" customWidth="1"/>
    <col min="9212" max="9212" width="15.85546875" style="289" customWidth="1"/>
    <col min="9213" max="9213" width="13.28515625" style="289" customWidth="1"/>
    <col min="9214" max="9214" width="14" style="289" customWidth="1"/>
    <col min="9215" max="9215" width="17.85546875" style="289" customWidth="1"/>
    <col min="9216" max="9216" width="19.85546875" style="289" customWidth="1"/>
    <col min="9217" max="9219" width="17.85546875" style="289" customWidth="1"/>
    <col min="9220" max="9220" width="8.5703125" style="289" customWidth="1"/>
    <col min="9221" max="9221" width="13.85546875" style="289" customWidth="1"/>
    <col min="9222" max="9415" width="10.28515625" style="289"/>
    <col min="9416" max="9416" width="2.85546875" style="289" customWidth="1"/>
    <col min="9417" max="9466" width="10.28515625" style="289"/>
    <col min="9467" max="9467" width="38.7109375" style="289" customWidth="1"/>
    <col min="9468" max="9468" width="15.85546875" style="289" customWidth="1"/>
    <col min="9469" max="9469" width="13.28515625" style="289" customWidth="1"/>
    <col min="9470" max="9470" width="14" style="289" customWidth="1"/>
    <col min="9471" max="9471" width="17.85546875" style="289" customWidth="1"/>
    <col min="9472" max="9472" width="19.85546875" style="289" customWidth="1"/>
    <col min="9473" max="9475" width="17.85546875" style="289" customWidth="1"/>
    <col min="9476" max="9476" width="8.5703125" style="289" customWidth="1"/>
    <col min="9477" max="9477" width="13.85546875" style="289" customWidth="1"/>
    <col min="9478" max="9671" width="10.28515625" style="289"/>
    <col min="9672" max="9672" width="2.85546875" style="289" customWidth="1"/>
    <col min="9673" max="9722" width="10.28515625" style="289"/>
    <col min="9723" max="9723" width="38.7109375" style="289" customWidth="1"/>
    <col min="9724" max="9724" width="15.85546875" style="289" customWidth="1"/>
    <col min="9725" max="9725" width="13.28515625" style="289" customWidth="1"/>
    <col min="9726" max="9726" width="14" style="289" customWidth="1"/>
    <col min="9727" max="9727" width="17.85546875" style="289" customWidth="1"/>
    <col min="9728" max="9728" width="19.85546875" style="289" customWidth="1"/>
    <col min="9729" max="9731" width="17.85546875" style="289" customWidth="1"/>
    <col min="9732" max="9732" width="8.5703125" style="289" customWidth="1"/>
    <col min="9733" max="9733" width="13.85546875" style="289" customWidth="1"/>
    <col min="9734" max="9927" width="10.28515625" style="289"/>
    <col min="9928" max="9928" width="2.85546875" style="289" customWidth="1"/>
    <col min="9929" max="9978" width="10.28515625" style="289"/>
    <col min="9979" max="9979" width="38.7109375" style="289" customWidth="1"/>
    <col min="9980" max="9980" width="15.85546875" style="289" customWidth="1"/>
    <col min="9981" max="9981" width="13.28515625" style="289" customWidth="1"/>
    <col min="9982" max="9982" width="14" style="289" customWidth="1"/>
    <col min="9983" max="9983" width="17.85546875" style="289" customWidth="1"/>
    <col min="9984" max="9984" width="19.85546875" style="289" customWidth="1"/>
    <col min="9985" max="9987" width="17.85546875" style="289" customWidth="1"/>
    <col min="9988" max="9988" width="8.5703125" style="289" customWidth="1"/>
    <col min="9989" max="9989" width="13.85546875" style="289" customWidth="1"/>
    <col min="9990" max="10183" width="10.28515625" style="289"/>
    <col min="10184" max="10184" width="2.85546875" style="289" customWidth="1"/>
    <col min="10185" max="10234" width="10.28515625" style="289"/>
    <col min="10235" max="10235" width="38.7109375" style="289" customWidth="1"/>
    <col min="10236" max="10236" width="15.85546875" style="289" customWidth="1"/>
    <col min="10237" max="10237" width="13.28515625" style="289" customWidth="1"/>
    <col min="10238" max="10238" width="14" style="289" customWidth="1"/>
    <col min="10239" max="10239" width="17.85546875" style="289" customWidth="1"/>
    <col min="10240" max="10240" width="19.85546875" style="289" customWidth="1"/>
    <col min="10241" max="10243" width="17.85546875" style="289" customWidth="1"/>
    <col min="10244" max="10244" width="8.5703125" style="289" customWidth="1"/>
    <col min="10245" max="10245" width="13.85546875" style="289" customWidth="1"/>
    <col min="10246" max="10439" width="10.28515625" style="289"/>
    <col min="10440" max="10440" width="2.85546875" style="289" customWidth="1"/>
    <col min="10441" max="10490" width="10.28515625" style="289"/>
    <col min="10491" max="10491" width="38.7109375" style="289" customWidth="1"/>
    <col min="10492" max="10492" width="15.85546875" style="289" customWidth="1"/>
    <col min="10493" max="10493" width="13.28515625" style="289" customWidth="1"/>
    <col min="10494" max="10494" width="14" style="289" customWidth="1"/>
    <col min="10495" max="10495" width="17.85546875" style="289" customWidth="1"/>
    <col min="10496" max="10496" width="19.85546875" style="289" customWidth="1"/>
    <col min="10497" max="10499" width="17.85546875" style="289" customWidth="1"/>
    <col min="10500" max="10500" width="8.5703125" style="289" customWidth="1"/>
    <col min="10501" max="10501" width="13.85546875" style="289" customWidth="1"/>
    <col min="10502" max="10695" width="10.28515625" style="289"/>
    <col min="10696" max="10696" width="2.85546875" style="289" customWidth="1"/>
    <col min="10697" max="10746" width="10.28515625" style="289"/>
    <col min="10747" max="10747" width="38.7109375" style="289" customWidth="1"/>
    <col min="10748" max="10748" width="15.85546875" style="289" customWidth="1"/>
    <col min="10749" max="10749" width="13.28515625" style="289" customWidth="1"/>
    <col min="10750" max="10750" width="14" style="289" customWidth="1"/>
    <col min="10751" max="10751" width="17.85546875" style="289" customWidth="1"/>
    <col min="10752" max="10752" width="19.85546875" style="289" customWidth="1"/>
    <col min="10753" max="10755" width="17.85546875" style="289" customWidth="1"/>
    <col min="10756" max="10756" width="8.5703125" style="289" customWidth="1"/>
    <col min="10757" max="10757" width="13.85546875" style="289" customWidth="1"/>
    <col min="10758" max="10951" width="10.28515625" style="289"/>
    <col min="10952" max="10952" width="2.85546875" style="289" customWidth="1"/>
    <col min="10953" max="11002" width="10.28515625" style="289"/>
    <col min="11003" max="11003" width="38.7109375" style="289" customWidth="1"/>
    <col min="11004" max="11004" width="15.85546875" style="289" customWidth="1"/>
    <col min="11005" max="11005" width="13.28515625" style="289" customWidth="1"/>
    <col min="11006" max="11006" width="14" style="289" customWidth="1"/>
    <col min="11007" max="11007" width="17.85546875" style="289" customWidth="1"/>
    <col min="11008" max="11008" width="19.85546875" style="289" customWidth="1"/>
    <col min="11009" max="11011" width="17.85546875" style="289" customWidth="1"/>
    <col min="11012" max="11012" width="8.5703125" style="289" customWidth="1"/>
    <col min="11013" max="11013" width="13.85546875" style="289" customWidth="1"/>
    <col min="11014" max="11207" width="10.28515625" style="289"/>
    <col min="11208" max="11208" width="2.85546875" style="289" customWidth="1"/>
    <col min="11209" max="11258" width="10.28515625" style="289"/>
    <col min="11259" max="11259" width="38.7109375" style="289" customWidth="1"/>
    <col min="11260" max="11260" width="15.85546875" style="289" customWidth="1"/>
    <col min="11261" max="11261" width="13.28515625" style="289" customWidth="1"/>
    <col min="11262" max="11262" width="14" style="289" customWidth="1"/>
    <col min="11263" max="11263" width="17.85546875" style="289" customWidth="1"/>
    <col min="11264" max="11264" width="19.85546875" style="289" customWidth="1"/>
    <col min="11265" max="11267" width="17.85546875" style="289" customWidth="1"/>
    <col min="11268" max="11268" width="8.5703125" style="289" customWidth="1"/>
    <col min="11269" max="11269" width="13.85546875" style="289" customWidth="1"/>
    <col min="11270" max="11463" width="10.28515625" style="289"/>
    <col min="11464" max="11464" width="2.85546875" style="289" customWidth="1"/>
    <col min="11465" max="11514" width="10.28515625" style="289"/>
    <col min="11515" max="11515" width="38.7109375" style="289" customWidth="1"/>
    <col min="11516" max="11516" width="15.85546875" style="289" customWidth="1"/>
    <col min="11517" max="11517" width="13.28515625" style="289" customWidth="1"/>
    <col min="11518" max="11518" width="14" style="289" customWidth="1"/>
    <col min="11519" max="11519" width="17.85546875" style="289" customWidth="1"/>
    <col min="11520" max="11520" width="19.85546875" style="289" customWidth="1"/>
    <col min="11521" max="11523" width="17.85546875" style="289" customWidth="1"/>
    <col min="11524" max="11524" width="8.5703125" style="289" customWidth="1"/>
    <col min="11525" max="11525" width="13.85546875" style="289" customWidth="1"/>
    <col min="11526" max="11719" width="10.28515625" style="289"/>
    <col min="11720" max="11720" width="2.85546875" style="289" customWidth="1"/>
    <col min="11721" max="11770" width="10.28515625" style="289"/>
    <col min="11771" max="11771" width="38.7109375" style="289" customWidth="1"/>
    <col min="11772" max="11772" width="15.85546875" style="289" customWidth="1"/>
    <col min="11773" max="11773" width="13.28515625" style="289" customWidth="1"/>
    <col min="11774" max="11774" width="14" style="289" customWidth="1"/>
    <col min="11775" max="11775" width="17.85546875" style="289" customWidth="1"/>
    <col min="11776" max="11776" width="19.85546875" style="289" customWidth="1"/>
    <col min="11777" max="11779" width="17.85546875" style="289" customWidth="1"/>
    <col min="11780" max="11780" width="8.5703125" style="289" customWidth="1"/>
    <col min="11781" max="11781" width="13.85546875" style="289" customWidth="1"/>
    <col min="11782" max="11975" width="10.28515625" style="289"/>
    <col min="11976" max="11976" width="2.85546875" style="289" customWidth="1"/>
    <col min="11977" max="12026" width="10.28515625" style="289"/>
    <col min="12027" max="12027" width="38.7109375" style="289" customWidth="1"/>
    <col min="12028" max="12028" width="15.85546875" style="289" customWidth="1"/>
    <col min="12029" max="12029" width="13.28515625" style="289" customWidth="1"/>
    <col min="12030" max="12030" width="14" style="289" customWidth="1"/>
    <col min="12031" max="12031" width="17.85546875" style="289" customWidth="1"/>
    <col min="12032" max="12032" width="19.85546875" style="289" customWidth="1"/>
    <col min="12033" max="12035" width="17.85546875" style="289" customWidth="1"/>
    <col min="12036" max="12036" width="8.5703125" style="289" customWidth="1"/>
    <col min="12037" max="12037" width="13.85546875" style="289" customWidth="1"/>
    <col min="12038" max="12231" width="10.28515625" style="289"/>
    <col min="12232" max="12232" width="2.85546875" style="289" customWidth="1"/>
    <col min="12233" max="12282" width="10.28515625" style="289"/>
    <col min="12283" max="12283" width="38.7109375" style="289" customWidth="1"/>
    <col min="12284" max="12284" width="15.85546875" style="289" customWidth="1"/>
    <col min="12285" max="12285" width="13.28515625" style="289" customWidth="1"/>
    <col min="12286" max="12286" width="14" style="289" customWidth="1"/>
    <col min="12287" max="12287" width="17.85546875" style="289" customWidth="1"/>
    <col min="12288" max="12288" width="19.85546875" style="289" customWidth="1"/>
    <col min="12289" max="12291" width="17.85546875" style="289" customWidth="1"/>
    <col min="12292" max="12292" width="8.5703125" style="289" customWidth="1"/>
    <col min="12293" max="12293" width="13.85546875" style="289" customWidth="1"/>
    <col min="12294" max="12487" width="10.28515625" style="289"/>
    <col min="12488" max="12488" width="2.85546875" style="289" customWidth="1"/>
    <col min="12489" max="12538" width="10.28515625" style="289"/>
    <col min="12539" max="12539" width="38.7109375" style="289" customWidth="1"/>
    <col min="12540" max="12540" width="15.85546875" style="289" customWidth="1"/>
    <col min="12541" max="12541" width="13.28515625" style="289" customWidth="1"/>
    <col min="12542" max="12542" width="14" style="289" customWidth="1"/>
    <col min="12543" max="12543" width="17.85546875" style="289" customWidth="1"/>
    <col min="12544" max="12544" width="19.85546875" style="289" customWidth="1"/>
    <col min="12545" max="12547" width="17.85546875" style="289" customWidth="1"/>
    <col min="12548" max="12548" width="8.5703125" style="289" customWidth="1"/>
    <col min="12549" max="12549" width="13.85546875" style="289" customWidth="1"/>
    <col min="12550" max="12743" width="10.28515625" style="289"/>
    <col min="12744" max="12744" width="2.85546875" style="289" customWidth="1"/>
    <col min="12745" max="12794" width="10.28515625" style="289"/>
    <col min="12795" max="12795" width="38.7109375" style="289" customWidth="1"/>
    <col min="12796" max="12796" width="15.85546875" style="289" customWidth="1"/>
    <col min="12797" max="12797" width="13.28515625" style="289" customWidth="1"/>
    <col min="12798" max="12798" width="14" style="289" customWidth="1"/>
    <col min="12799" max="12799" width="17.85546875" style="289" customWidth="1"/>
    <col min="12800" max="12800" width="19.85546875" style="289" customWidth="1"/>
    <col min="12801" max="12803" width="17.85546875" style="289" customWidth="1"/>
    <col min="12804" max="12804" width="8.5703125" style="289" customWidth="1"/>
    <col min="12805" max="12805" width="13.85546875" style="289" customWidth="1"/>
    <col min="12806" max="12999" width="10.28515625" style="289"/>
    <col min="13000" max="13000" width="2.85546875" style="289" customWidth="1"/>
    <col min="13001" max="13050" width="10.28515625" style="289"/>
    <col min="13051" max="13051" width="38.7109375" style="289" customWidth="1"/>
    <col min="13052" max="13052" width="15.85546875" style="289" customWidth="1"/>
    <col min="13053" max="13053" width="13.28515625" style="289" customWidth="1"/>
    <col min="13054" max="13054" width="14" style="289" customWidth="1"/>
    <col min="13055" max="13055" width="17.85546875" style="289" customWidth="1"/>
    <col min="13056" max="13056" width="19.85546875" style="289" customWidth="1"/>
    <col min="13057" max="13059" width="17.85546875" style="289" customWidth="1"/>
    <col min="13060" max="13060" width="8.5703125" style="289" customWidth="1"/>
    <col min="13061" max="13061" width="13.85546875" style="289" customWidth="1"/>
    <col min="13062" max="13255" width="10.28515625" style="289"/>
    <col min="13256" max="13256" width="2.85546875" style="289" customWidth="1"/>
    <col min="13257" max="13306" width="10.28515625" style="289"/>
    <col min="13307" max="13307" width="38.7109375" style="289" customWidth="1"/>
    <col min="13308" max="13308" width="15.85546875" style="289" customWidth="1"/>
    <col min="13309" max="13309" width="13.28515625" style="289" customWidth="1"/>
    <col min="13310" max="13310" width="14" style="289" customWidth="1"/>
    <col min="13311" max="13311" width="17.85546875" style="289" customWidth="1"/>
    <col min="13312" max="13312" width="19.85546875" style="289" customWidth="1"/>
    <col min="13313" max="13315" width="17.85546875" style="289" customWidth="1"/>
    <col min="13316" max="13316" width="8.5703125" style="289" customWidth="1"/>
    <col min="13317" max="13317" width="13.85546875" style="289" customWidth="1"/>
    <col min="13318" max="13511" width="10.28515625" style="289"/>
    <col min="13512" max="13512" width="2.85546875" style="289" customWidth="1"/>
    <col min="13513" max="13562" width="10.28515625" style="289"/>
    <col min="13563" max="13563" width="38.7109375" style="289" customWidth="1"/>
    <col min="13564" max="13564" width="15.85546875" style="289" customWidth="1"/>
    <col min="13565" max="13565" width="13.28515625" style="289" customWidth="1"/>
    <col min="13566" max="13566" width="14" style="289" customWidth="1"/>
    <col min="13567" max="13567" width="17.85546875" style="289" customWidth="1"/>
    <col min="13568" max="13568" width="19.85546875" style="289" customWidth="1"/>
    <col min="13569" max="13571" width="17.85546875" style="289" customWidth="1"/>
    <col min="13572" max="13572" width="8.5703125" style="289" customWidth="1"/>
    <col min="13573" max="13573" width="13.85546875" style="289" customWidth="1"/>
    <col min="13574" max="13767" width="10.28515625" style="289"/>
    <col min="13768" max="13768" width="2.85546875" style="289" customWidth="1"/>
    <col min="13769" max="13818" width="10.28515625" style="289"/>
    <col min="13819" max="13819" width="38.7109375" style="289" customWidth="1"/>
    <col min="13820" max="13820" width="15.85546875" style="289" customWidth="1"/>
    <col min="13821" max="13821" width="13.28515625" style="289" customWidth="1"/>
    <col min="13822" max="13822" width="14" style="289" customWidth="1"/>
    <col min="13823" max="13823" width="17.85546875" style="289" customWidth="1"/>
    <col min="13824" max="13824" width="19.85546875" style="289" customWidth="1"/>
    <col min="13825" max="13827" width="17.85546875" style="289" customWidth="1"/>
    <col min="13828" max="13828" width="8.5703125" style="289" customWidth="1"/>
    <col min="13829" max="13829" width="13.85546875" style="289" customWidth="1"/>
    <col min="13830" max="14023" width="10.28515625" style="289"/>
    <col min="14024" max="14024" width="2.85546875" style="289" customWidth="1"/>
    <col min="14025" max="14074" width="10.28515625" style="289"/>
    <col min="14075" max="14075" width="38.7109375" style="289" customWidth="1"/>
    <col min="14076" max="14076" width="15.85546875" style="289" customWidth="1"/>
    <col min="14077" max="14077" width="13.28515625" style="289" customWidth="1"/>
    <col min="14078" max="14078" width="14" style="289" customWidth="1"/>
    <col min="14079" max="14079" width="17.85546875" style="289" customWidth="1"/>
    <col min="14080" max="14080" width="19.85546875" style="289" customWidth="1"/>
    <col min="14081" max="14083" width="17.85546875" style="289" customWidth="1"/>
    <col min="14084" max="14084" width="8.5703125" style="289" customWidth="1"/>
    <col min="14085" max="14085" width="13.85546875" style="289" customWidth="1"/>
    <col min="14086" max="14279" width="10.28515625" style="289"/>
    <col min="14280" max="14280" width="2.85546875" style="289" customWidth="1"/>
    <col min="14281" max="14330" width="10.28515625" style="289"/>
    <col min="14331" max="14331" width="38.7109375" style="289" customWidth="1"/>
    <col min="14332" max="14332" width="15.85546875" style="289" customWidth="1"/>
    <col min="14333" max="14333" width="13.28515625" style="289" customWidth="1"/>
    <col min="14334" max="14334" width="14" style="289" customWidth="1"/>
    <col min="14335" max="14335" width="17.85546875" style="289" customWidth="1"/>
    <col min="14336" max="14336" width="19.85546875" style="289" customWidth="1"/>
    <col min="14337" max="14339" width="17.85546875" style="289" customWidth="1"/>
    <col min="14340" max="14340" width="8.5703125" style="289" customWidth="1"/>
    <col min="14341" max="14341" width="13.85546875" style="289" customWidth="1"/>
    <col min="14342" max="14535" width="10.28515625" style="289"/>
    <col min="14536" max="14536" width="2.85546875" style="289" customWidth="1"/>
    <col min="14537" max="14586" width="10.28515625" style="289"/>
    <col min="14587" max="14587" width="38.7109375" style="289" customWidth="1"/>
    <col min="14588" max="14588" width="15.85546875" style="289" customWidth="1"/>
    <col min="14589" max="14589" width="13.28515625" style="289" customWidth="1"/>
    <col min="14590" max="14590" width="14" style="289" customWidth="1"/>
    <col min="14591" max="14591" width="17.85546875" style="289" customWidth="1"/>
    <col min="14592" max="14592" width="19.85546875" style="289" customWidth="1"/>
    <col min="14593" max="14595" width="17.85546875" style="289" customWidth="1"/>
    <col min="14596" max="14596" width="8.5703125" style="289" customWidth="1"/>
    <col min="14597" max="14597" width="13.85546875" style="289" customWidth="1"/>
    <col min="14598" max="14791" width="10.28515625" style="289"/>
    <col min="14792" max="14792" width="2.85546875" style="289" customWidth="1"/>
    <col min="14793" max="14842" width="10.28515625" style="289"/>
    <col min="14843" max="14843" width="38.7109375" style="289" customWidth="1"/>
    <col min="14844" max="14844" width="15.85546875" style="289" customWidth="1"/>
    <col min="14845" max="14845" width="13.28515625" style="289" customWidth="1"/>
    <col min="14846" max="14846" width="14" style="289" customWidth="1"/>
    <col min="14847" max="14847" width="17.85546875" style="289" customWidth="1"/>
    <col min="14848" max="14848" width="19.85546875" style="289" customWidth="1"/>
    <col min="14849" max="14851" width="17.85546875" style="289" customWidth="1"/>
    <col min="14852" max="14852" width="8.5703125" style="289" customWidth="1"/>
    <col min="14853" max="14853" width="13.85546875" style="289" customWidth="1"/>
    <col min="14854" max="15047" width="10.28515625" style="289"/>
    <col min="15048" max="15048" width="2.85546875" style="289" customWidth="1"/>
    <col min="15049" max="15098" width="10.28515625" style="289"/>
    <col min="15099" max="15099" width="38.7109375" style="289" customWidth="1"/>
    <col min="15100" max="15100" width="15.85546875" style="289" customWidth="1"/>
    <col min="15101" max="15101" width="13.28515625" style="289" customWidth="1"/>
    <col min="15102" max="15102" width="14" style="289" customWidth="1"/>
    <col min="15103" max="15103" width="17.85546875" style="289" customWidth="1"/>
    <col min="15104" max="15104" width="19.85546875" style="289" customWidth="1"/>
    <col min="15105" max="15107" width="17.85546875" style="289" customWidth="1"/>
    <col min="15108" max="15108" width="8.5703125" style="289" customWidth="1"/>
    <col min="15109" max="15109" width="13.85546875" style="289" customWidth="1"/>
    <col min="15110" max="15303" width="10.28515625" style="289"/>
    <col min="15304" max="15304" width="2.85546875" style="289" customWidth="1"/>
    <col min="15305" max="15354" width="10.28515625" style="289"/>
    <col min="15355" max="15355" width="38.7109375" style="289" customWidth="1"/>
    <col min="15356" max="15356" width="15.85546875" style="289" customWidth="1"/>
    <col min="15357" max="15357" width="13.28515625" style="289" customWidth="1"/>
    <col min="15358" max="15358" width="14" style="289" customWidth="1"/>
    <col min="15359" max="15359" width="17.85546875" style="289" customWidth="1"/>
    <col min="15360" max="15360" width="19.85546875" style="289" customWidth="1"/>
    <col min="15361" max="15363" width="17.85546875" style="289" customWidth="1"/>
    <col min="15364" max="15364" width="8.5703125" style="289" customWidth="1"/>
    <col min="15365" max="15365" width="13.85546875" style="289" customWidth="1"/>
    <col min="15366" max="15559" width="10.28515625" style="289"/>
    <col min="15560" max="15560" width="2.85546875" style="289" customWidth="1"/>
    <col min="15561" max="15610" width="10.28515625" style="289"/>
    <col min="15611" max="15611" width="38.7109375" style="289" customWidth="1"/>
    <col min="15612" max="15612" width="15.85546875" style="289" customWidth="1"/>
    <col min="15613" max="15613" width="13.28515625" style="289" customWidth="1"/>
    <col min="15614" max="15614" width="14" style="289" customWidth="1"/>
    <col min="15615" max="15615" width="17.85546875" style="289" customWidth="1"/>
    <col min="15616" max="15616" width="19.85546875" style="289" customWidth="1"/>
    <col min="15617" max="15619" width="17.85546875" style="289" customWidth="1"/>
    <col min="15620" max="15620" width="8.5703125" style="289" customWidth="1"/>
    <col min="15621" max="15621" width="13.85546875" style="289" customWidth="1"/>
    <col min="15622" max="15815" width="10.28515625" style="289"/>
    <col min="15816" max="15816" width="2.85546875" style="289" customWidth="1"/>
    <col min="15817" max="15866" width="10.28515625" style="289"/>
    <col min="15867" max="15867" width="38.7109375" style="289" customWidth="1"/>
    <col min="15868" max="15868" width="15.85546875" style="289" customWidth="1"/>
    <col min="15869" max="15869" width="13.28515625" style="289" customWidth="1"/>
    <col min="15870" max="15870" width="14" style="289" customWidth="1"/>
    <col min="15871" max="15871" width="17.85546875" style="289" customWidth="1"/>
    <col min="15872" max="15872" width="19.85546875" style="289" customWidth="1"/>
    <col min="15873" max="15875" width="17.85546875" style="289" customWidth="1"/>
    <col min="15876" max="15876" width="8.5703125" style="289" customWidth="1"/>
    <col min="15877" max="15877" width="13.85546875" style="289" customWidth="1"/>
    <col min="15878" max="16071" width="10.28515625" style="289"/>
    <col min="16072" max="16072" width="2.85546875" style="289" customWidth="1"/>
    <col min="16073" max="16122" width="10.28515625" style="289"/>
    <col min="16123" max="16123" width="38.7109375" style="289" customWidth="1"/>
    <col min="16124" max="16124" width="15.85546875" style="289" customWidth="1"/>
    <col min="16125" max="16125" width="13.28515625" style="289" customWidth="1"/>
    <col min="16126" max="16126" width="14" style="289" customWidth="1"/>
    <col min="16127" max="16127" width="17.85546875" style="289" customWidth="1"/>
    <col min="16128" max="16128" width="19.85546875" style="289" customWidth="1"/>
    <col min="16129" max="16131" width="17.85546875" style="289" customWidth="1"/>
    <col min="16132" max="16132" width="8.5703125" style="289" customWidth="1"/>
    <col min="16133" max="16133" width="13.85546875" style="289" customWidth="1"/>
    <col min="16134" max="16327" width="10.28515625" style="289"/>
    <col min="16328" max="16328" width="2.85546875" style="289" customWidth="1"/>
    <col min="16329" max="16384" width="10.28515625" style="289"/>
  </cols>
  <sheetData>
    <row r="2" spans="2:10" ht="18" x14ac:dyDescent="0.25">
      <c r="B2" s="1974" t="s">
        <v>386</v>
      </c>
      <c r="C2" s="1974"/>
      <c r="D2" s="1974"/>
      <c r="E2" s="1974"/>
      <c r="F2" s="1974"/>
      <c r="G2" s="1974"/>
      <c r="H2" s="1974"/>
      <c r="J2" s="1" t="s">
        <v>16</v>
      </c>
    </row>
    <row r="3" spans="2:10" ht="39.75" customHeight="1" x14ac:dyDescent="0.2">
      <c r="B3" s="1981" t="s">
        <v>387</v>
      </c>
      <c r="C3" s="1981"/>
      <c r="D3" s="1981"/>
      <c r="E3" s="1981"/>
      <c r="F3" s="1981"/>
      <c r="G3" s="1981"/>
      <c r="H3" s="1981"/>
    </row>
    <row r="4" spans="2:10" ht="15.75" x14ac:dyDescent="0.25">
      <c r="B4" s="1986" t="s">
        <v>238</v>
      </c>
      <c r="C4" s="1986"/>
      <c r="D4" s="1986"/>
      <c r="E4" s="1986"/>
      <c r="F4" s="1986"/>
      <c r="G4" s="1986"/>
      <c r="H4" s="1986"/>
    </row>
    <row r="5" spans="2:10" ht="16.5" thickBot="1" x14ac:dyDescent="0.3">
      <c r="B5" s="1977">
        <v>2020</v>
      </c>
      <c r="C5" s="1977"/>
      <c r="D5" s="1977"/>
      <c r="E5" s="1977"/>
      <c r="F5" s="1977"/>
      <c r="G5" s="1977"/>
      <c r="H5" s="1977"/>
    </row>
    <row r="6" spans="2:10" x14ac:dyDescent="0.2">
      <c r="C6" s="290"/>
      <c r="D6" s="290"/>
    </row>
    <row r="7" spans="2:10" s="254" customFormat="1" ht="77.25" customHeight="1" x14ac:dyDescent="0.2">
      <c r="B7" s="266" t="s">
        <v>199</v>
      </c>
      <c r="C7" s="266" t="s">
        <v>370</v>
      </c>
      <c r="D7" s="266" t="s">
        <v>324</v>
      </c>
      <c r="E7" s="266" t="s">
        <v>371</v>
      </c>
      <c r="F7" s="266" t="s">
        <v>325</v>
      </c>
      <c r="G7" s="266" t="s">
        <v>372</v>
      </c>
      <c r="H7" s="266" t="s">
        <v>0</v>
      </c>
    </row>
    <row r="8" spans="2:10" s="254" customFormat="1" ht="21.75" customHeight="1" x14ac:dyDescent="0.2">
      <c r="B8" s="260" t="s">
        <v>388</v>
      </c>
      <c r="C8" s="261">
        <v>13456202.516999999</v>
      </c>
      <c r="D8" s="261">
        <v>25601288.418999996</v>
      </c>
      <c r="E8" s="261">
        <v>28437599.657000002</v>
      </c>
      <c r="F8" s="261">
        <v>7046635.4410000006</v>
      </c>
      <c r="G8" s="261">
        <v>29130</v>
      </c>
      <c r="H8" s="291">
        <v>74570856.033999994</v>
      </c>
    </row>
    <row r="9" spans="2:10" ht="18" customHeight="1" x14ac:dyDescent="0.2">
      <c r="B9" s="248" t="s">
        <v>373</v>
      </c>
      <c r="C9" s="259">
        <v>377586.60100000008</v>
      </c>
      <c r="D9" s="259">
        <v>761515.77300000004</v>
      </c>
      <c r="E9" s="259">
        <v>834607.29300000018</v>
      </c>
      <c r="F9" s="259">
        <v>268161.52899999998</v>
      </c>
      <c r="G9" s="259"/>
      <c r="H9" s="292">
        <v>2241871.1960000005</v>
      </c>
    </row>
    <row r="10" spans="2:10" ht="18" customHeight="1" x14ac:dyDescent="0.2">
      <c r="B10" s="251" t="s">
        <v>374</v>
      </c>
      <c r="C10" s="259">
        <v>18286.93</v>
      </c>
      <c r="D10" s="259">
        <v>53148.423000000003</v>
      </c>
      <c r="E10" s="259">
        <v>58404.792000000001</v>
      </c>
      <c r="F10" s="259">
        <v>2840.962</v>
      </c>
      <c r="G10" s="259"/>
      <c r="H10" s="292">
        <v>132681.10700000002</v>
      </c>
    </row>
    <row r="11" spans="2:10" ht="18" customHeight="1" x14ac:dyDescent="0.2">
      <c r="B11" s="251" t="s">
        <v>329</v>
      </c>
      <c r="C11" s="259">
        <v>8083335.6719999984</v>
      </c>
      <c r="D11" s="259">
        <v>15269906.503</v>
      </c>
      <c r="E11" s="259">
        <v>16757365.146</v>
      </c>
      <c r="F11" s="259">
        <v>5577734.6129999999</v>
      </c>
      <c r="G11" s="259"/>
      <c r="H11" s="292">
        <v>45688341.933999993</v>
      </c>
    </row>
    <row r="12" spans="2:10" ht="18" customHeight="1" x14ac:dyDescent="0.2">
      <c r="B12" s="251" t="s">
        <v>330</v>
      </c>
      <c r="C12" s="259">
        <v>12547491.393000003</v>
      </c>
      <c r="D12" s="259">
        <v>24463442.009000007</v>
      </c>
      <c r="E12" s="259">
        <v>25836390.112999998</v>
      </c>
      <c r="F12" s="259">
        <v>7927382.8090000013</v>
      </c>
      <c r="G12" s="259"/>
      <c r="H12" s="292">
        <v>70774706.324000016</v>
      </c>
    </row>
    <row r="13" spans="2:10" ht="18" customHeight="1" x14ac:dyDescent="0.2">
      <c r="B13" s="251" t="s">
        <v>331</v>
      </c>
      <c r="C13" s="259">
        <v>11848293.025</v>
      </c>
      <c r="D13" s="259">
        <v>23808289.078999996</v>
      </c>
      <c r="E13" s="259">
        <v>26519716.237999998</v>
      </c>
      <c r="F13" s="259">
        <v>9175837.1080000028</v>
      </c>
      <c r="G13" s="259"/>
      <c r="H13" s="292">
        <v>71352135.449999988</v>
      </c>
    </row>
    <row r="14" spans="2:10" ht="18" customHeight="1" x14ac:dyDescent="0.2">
      <c r="B14" s="251" t="s">
        <v>332</v>
      </c>
      <c r="C14" s="259">
        <v>2978.0909999999999</v>
      </c>
      <c r="D14" s="259">
        <v>8630.6299999999992</v>
      </c>
      <c r="E14" s="259">
        <v>8798.9959999999992</v>
      </c>
      <c r="F14" s="293">
        <v>0</v>
      </c>
      <c r="G14" s="259"/>
      <c r="H14" s="292">
        <v>20407.716999999997</v>
      </c>
    </row>
    <row r="15" spans="2:10" ht="18" customHeight="1" x14ac:dyDescent="0.2">
      <c r="B15" s="251" t="s">
        <v>333</v>
      </c>
      <c r="C15" s="259">
        <v>33279.955999999998</v>
      </c>
      <c r="D15" s="259">
        <v>64742.381999999998</v>
      </c>
      <c r="E15" s="259">
        <v>64193.957999999991</v>
      </c>
      <c r="F15" s="259">
        <v>2152.3690000000001</v>
      </c>
      <c r="G15" s="259"/>
      <c r="H15" s="292">
        <v>164368.66499999998</v>
      </c>
    </row>
    <row r="16" spans="2:10" ht="18" customHeight="1" x14ac:dyDescent="0.2">
      <c r="B16" s="251" t="s">
        <v>334</v>
      </c>
      <c r="C16" s="259">
        <v>8284428.745000001</v>
      </c>
      <c r="D16" s="259">
        <v>18513252.886999995</v>
      </c>
      <c r="E16" s="259">
        <v>18661384.526999995</v>
      </c>
      <c r="F16" s="259">
        <v>5587205.1770000001</v>
      </c>
      <c r="G16" s="259"/>
      <c r="H16" s="292">
        <v>51046271.335999995</v>
      </c>
    </row>
    <row r="17" spans="2:8" ht="18" customHeight="1" x14ac:dyDescent="0.2">
      <c r="B17" s="251" t="s">
        <v>375</v>
      </c>
      <c r="C17" s="259">
        <v>3440544.4079999998</v>
      </c>
      <c r="D17" s="259">
        <v>6615775.023</v>
      </c>
      <c r="E17" s="259">
        <v>11143633.915999999</v>
      </c>
      <c r="F17" s="259">
        <v>4092685.6209999998</v>
      </c>
      <c r="G17" s="259"/>
      <c r="H17" s="292">
        <v>25292638.967999998</v>
      </c>
    </row>
    <row r="18" spans="2:8" ht="18" customHeight="1" x14ac:dyDescent="0.2">
      <c r="B18" s="251" t="s">
        <v>376</v>
      </c>
      <c r="C18" s="259">
        <v>3495.7460000000001</v>
      </c>
      <c r="D18" s="259">
        <v>12473.003000000001</v>
      </c>
      <c r="E18" s="259">
        <v>28021.672000000002</v>
      </c>
      <c r="F18" s="259">
        <v>29360.349000000002</v>
      </c>
      <c r="G18" s="259"/>
      <c r="H18" s="292">
        <v>73350.77</v>
      </c>
    </row>
    <row r="19" spans="2:8" ht="18" customHeight="1" x14ac:dyDescent="0.2">
      <c r="B19" s="251" t="s">
        <v>377</v>
      </c>
      <c r="C19" s="259">
        <v>0</v>
      </c>
      <c r="D19" s="259">
        <v>0</v>
      </c>
      <c r="E19" s="259">
        <v>0</v>
      </c>
      <c r="F19" s="259">
        <v>0</v>
      </c>
      <c r="G19" s="259"/>
      <c r="H19" s="292">
        <v>0</v>
      </c>
    </row>
    <row r="20" spans="2:8" ht="18" customHeight="1" x14ac:dyDescent="0.2">
      <c r="B20" s="251" t="s">
        <v>338</v>
      </c>
      <c r="C20" s="259">
        <v>2209774.66</v>
      </c>
      <c r="D20" s="259">
        <v>4258725.3680000007</v>
      </c>
      <c r="E20" s="259">
        <v>4506089.8140000002</v>
      </c>
      <c r="F20" s="259">
        <v>1316221.1490000002</v>
      </c>
      <c r="G20" s="259"/>
      <c r="H20" s="294">
        <v>12290810.991</v>
      </c>
    </row>
    <row r="21" spans="2:8" ht="21" customHeight="1" x14ac:dyDescent="0.2">
      <c r="B21" s="260" t="s">
        <v>339</v>
      </c>
      <c r="C21" s="261">
        <v>46849495.226999998</v>
      </c>
      <c r="D21" s="261">
        <v>93829901.079999998</v>
      </c>
      <c r="E21" s="261">
        <v>104418606.46499999</v>
      </c>
      <c r="F21" s="261">
        <v>33979581.686000004</v>
      </c>
      <c r="G21" s="261"/>
      <c r="H21" s="295">
        <v>279077584.458</v>
      </c>
    </row>
    <row r="22" spans="2:8" ht="18" customHeight="1" x14ac:dyDescent="0.2">
      <c r="B22" s="251" t="s">
        <v>378</v>
      </c>
      <c r="C22" s="259">
        <v>1863849.2380000001</v>
      </c>
      <c r="D22" s="259">
        <v>3664638.0729999999</v>
      </c>
      <c r="E22" s="259">
        <v>4105326.1130000008</v>
      </c>
      <c r="F22" s="293">
        <v>766068.08100000001</v>
      </c>
      <c r="G22" s="259"/>
      <c r="H22" s="296">
        <v>10399881.505000001</v>
      </c>
    </row>
    <row r="23" spans="2:8" ht="18" customHeight="1" x14ac:dyDescent="0.2">
      <c r="B23" s="251" t="s">
        <v>379</v>
      </c>
      <c r="C23" s="259">
        <v>21490352.342</v>
      </c>
      <c r="D23" s="259">
        <v>40995917.915000007</v>
      </c>
      <c r="E23" s="259">
        <v>45172092.034999996</v>
      </c>
      <c r="F23" s="259">
        <v>8686117.0749999993</v>
      </c>
      <c r="G23" s="259"/>
      <c r="H23" s="296">
        <v>116344479.367</v>
      </c>
    </row>
    <row r="24" spans="2:8" ht="18" customHeight="1" x14ac:dyDescent="0.2">
      <c r="B24" s="251" t="s">
        <v>380</v>
      </c>
      <c r="C24" s="259">
        <v>6004409.3650000002</v>
      </c>
      <c r="D24" s="259">
        <v>11231958.316999998</v>
      </c>
      <c r="E24" s="259">
        <v>12620164.641000001</v>
      </c>
      <c r="F24" s="259">
        <v>2674207.0749999997</v>
      </c>
      <c r="G24" s="259"/>
      <c r="H24" s="296">
        <v>32530739.397999998</v>
      </c>
    </row>
    <row r="25" spans="2:8" ht="18" customHeight="1" x14ac:dyDescent="0.2">
      <c r="B25" s="251" t="s">
        <v>381</v>
      </c>
      <c r="C25" s="259">
        <v>2580893.3309999998</v>
      </c>
      <c r="D25" s="259">
        <v>5027070.9789999994</v>
      </c>
      <c r="E25" s="259">
        <v>5606670.9060000004</v>
      </c>
      <c r="F25" s="259">
        <v>1325292.3960000002</v>
      </c>
      <c r="G25" s="259"/>
      <c r="H25" s="296">
        <v>14539927.611999998</v>
      </c>
    </row>
    <row r="26" spans="2:8" ht="18" customHeight="1" x14ac:dyDescent="0.2">
      <c r="B26" s="260" t="s">
        <v>344</v>
      </c>
      <c r="C26" s="261">
        <v>31939504.276000001</v>
      </c>
      <c r="D26" s="261">
        <v>60919585.284000009</v>
      </c>
      <c r="E26" s="261">
        <v>67504253.694999993</v>
      </c>
      <c r="F26" s="261">
        <v>13451684.627</v>
      </c>
      <c r="G26" s="261"/>
      <c r="H26" s="295">
        <v>173815027.882</v>
      </c>
    </row>
    <row r="27" spans="2:8" ht="24" customHeight="1" x14ac:dyDescent="0.2">
      <c r="B27" s="262" t="s">
        <v>389</v>
      </c>
      <c r="C27" s="263">
        <v>92245202.019999996</v>
      </c>
      <c r="D27" s="263">
        <v>180350774.78299999</v>
      </c>
      <c r="E27" s="263">
        <v>200360459.81699997</v>
      </c>
      <c r="F27" s="263">
        <v>54477901.754000008</v>
      </c>
      <c r="G27" s="263">
        <v>29130</v>
      </c>
      <c r="H27" s="297">
        <v>527463468.37399995</v>
      </c>
    </row>
    <row r="28" spans="2:8" ht="15" customHeight="1" x14ac:dyDescent="0.2">
      <c r="B28" s="1973" t="s">
        <v>390</v>
      </c>
      <c r="C28" s="1973"/>
      <c r="D28" s="1973"/>
      <c r="E28" s="1973"/>
      <c r="F28" s="1973"/>
      <c r="G28" s="1973"/>
      <c r="H28" s="298"/>
    </row>
    <row r="29" spans="2:8" ht="15.75" customHeight="1" x14ac:dyDescent="0.2">
      <c r="B29" s="275" t="s">
        <v>346</v>
      </c>
      <c r="C29" s="275"/>
      <c r="D29" s="275"/>
      <c r="E29" s="275"/>
      <c r="F29" s="275"/>
      <c r="G29" s="275"/>
      <c r="H29" s="299"/>
    </row>
    <row r="30" spans="2:8" x14ac:dyDescent="0.2">
      <c r="B30" s="275" t="s">
        <v>382</v>
      </c>
      <c r="C30" s="275"/>
      <c r="D30" s="275"/>
      <c r="E30" s="275"/>
      <c r="F30" s="275"/>
      <c r="G30" s="275"/>
      <c r="H30" s="299"/>
    </row>
    <row r="31" spans="2:8" x14ac:dyDescent="0.2">
      <c r="E31" s="299"/>
    </row>
    <row r="32" spans="2:8" x14ac:dyDescent="0.2">
      <c r="B32" s="300"/>
      <c r="C32" s="299"/>
      <c r="E32" s="299"/>
    </row>
    <row r="33" spans="3:5" x14ac:dyDescent="0.2">
      <c r="C33" s="299"/>
      <c r="E33" s="299"/>
    </row>
    <row r="34" spans="3:5" x14ac:dyDescent="0.2">
      <c r="C34" s="299"/>
      <c r="E34" s="299"/>
    </row>
  </sheetData>
  <mergeCells count="5">
    <mergeCell ref="B2:H2"/>
    <mergeCell ref="B3:H3"/>
    <mergeCell ref="B4:H4"/>
    <mergeCell ref="B5:H5"/>
    <mergeCell ref="B28:G28"/>
  </mergeCells>
  <hyperlinks>
    <hyperlink ref="J2" location="'Indice Total'!A108" display="Volver" xr:uid="{00000000-0004-0000-5C00-000000000000}"/>
  </hyperlinks>
  <pageMargins left="0.70866141732283472" right="0.70866141732283472" top="0.74803149606299213" bottom="0.74803149606299213" header="0.31496062992125984" footer="0.31496062992125984"/>
  <pageSetup scale="85"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theme="0" tint="-0.499984740745262"/>
    <pageSetUpPr fitToPage="1"/>
  </sheetPr>
  <dimension ref="B2:H72"/>
  <sheetViews>
    <sheetView showGridLines="0" zoomScale="90" zoomScaleNormal="90" workbookViewId="0"/>
  </sheetViews>
  <sheetFormatPr baseColWidth="10" defaultColWidth="10.28515625" defaultRowHeight="15" x14ac:dyDescent="0.2"/>
  <cols>
    <col min="1" max="1" width="17.42578125" style="289" customWidth="1"/>
    <col min="2" max="2" width="66.5703125" style="289" customWidth="1"/>
    <col min="3" max="4" width="15.85546875" style="289" customWidth="1"/>
    <col min="5" max="5" width="17.7109375" style="289" customWidth="1"/>
    <col min="6" max="6" width="17.5703125" style="289" customWidth="1"/>
    <col min="7" max="7" width="15.7109375" style="289" customWidth="1"/>
    <col min="8" max="8" width="14" style="289" bestFit="1" customWidth="1"/>
    <col min="9" max="182" width="10.28515625" style="289"/>
    <col min="183" max="183" width="1.85546875" style="289" customWidth="1"/>
    <col min="184" max="236" width="10.28515625" style="289"/>
    <col min="237" max="237" width="22.5703125" style="289" customWidth="1"/>
    <col min="238" max="238" width="54.28515625" style="289" customWidth="1"/>
    <col min="239" max="240" width="15.85546875" style="289" customWidth="1"/>
    <col min="241" max="241" width="17.7109375" style="289" customWidth="1"/>
    <col min="242" max="242" width="17.5703125" style="289" customWidth="1"/>
    <col min="243" max="243" width="16.140625" style="289" customWidth="1"/>
    <col min="244" max="244" width="14.85546875" style="289" customWidth="1"/>
    <col min="245" max="245" width="15.42578125" style="289" customWidth="1"/>
    <col min="246" max="246" width="14.28515625" style="289" customWidth="1"/>
    <col min="247" max="438" width="10.28515625" style="289"/>
    <col min="439" max="439" width="1.85546875" style="289" customWidth="1"/>
    <col min="440" max="492" width="10.28515625" style="289"/>
    <col min="493" max="493" width="22.5703125" style="289" customWidth="1"/>
    <col min="494" max="494" width="54.28515625" style="289" customWidth="1"/>
    <col min="495" max="496" width="15.85546875" style="289" customWidth="1"/>
    <col min="497" max="497" width="17.7109375" style="289" customWidth="1"/>
    <col min="498" max="498" width="17.5703125" style="289" customWidth="1"/>
    <col min="499" max="499" width="16.140625" style="289" customWidth="1"/>
    <col min="500" max="500" width="14.85546875" style="289" customWidth="1"/>
    <col min="501" max="501" width="15.42578125" style="289" customWidth="1"/>
    <col min="502" max="502" width="14.28515625" style="289" customWidth="1"/>
    <col min="503" max="694" width="10.28515625" style="289"/>
    <col min="695" max="695" width="1.85546875" style="289" customWidth="1"/>
    <col min="696" max="748" width="10.28515625" style="289"/>
    <col min="749" max="749" width="22.5703125" style="289" customWidth="1"/>
    <col min="750" max="750" width="54.28515625" style="289" customWidth="1"/>
    <col min="751" max="752" width="15.85546875" style="289" customWidth="1"/>
    <col min="753" max="753" width="17.7109375" style="289" customWidth="1"/>
    <col min="754" max="754" width="17.5703125" style="289" customWidth="1"/>
    <col min="755" max="755" width="16.140625" style="289" customWidth="1"/>
    <col min="756" max="756" width="14.85546875" style="289" customWidth="1"/>
    <col min="757" max="757" width="15.42578125" style="289" customWidth="1"/>
    <col min="758" max="758" width="14.28515625" style="289" customWidth="1"/>
    <col min="759" max="950" width="10.28515625" style="289"/>
    <col min="951" max="951" width="1.85546875" style="289" customWidth="1"/>
    <col min="952" max="1004" width="10.28515625" style="289"/>
    <col min="1005" max="1005" width="22.5703125" style="289" customWidth="1"/>
    <col min="1006" max="1006" width="54.28515625" style="289" customWidth="1"/>
    <col min="1007" max="1008" width="15.85546875" style="289" customWidth="1"/>
    <col min="1009" max="1009" width="17.7109375" style="289" customWidth="1"/>
    <col min="1010" max="1010" width="17.5703125" style="289" customWidth="1"/>
    <col min="1011" max="1011" width="16.140625" style="289" customWidth="1"/>
    <col min="1012" max="1012" width="14.85546875" style="289" customWidth="1"/>
    <col min="1013" max="1013" width="15.42578125" style="289" customWidth="1"/>
    <col min="1014" max="1014" width="14.28515625" style="289" customWidth="1"/>
    <col min="1015" max="1206" width="10.28515625" style="289"/>
    <col min="1207" max="1207" width="1.85546875" style="289" customWidth="1"/>
    <col min="1208" max="1260" width="10.28515625" style="289"/>
    <col min="1261" max="1261" width="22.5703125" style="289" customWidth="1"/>
    <col min="1262" max="1262" width="54.28515625" style="289" customWidth="1"/>
    <col min="1263" max="1264" width="15.85546875" style="289" customWidth="1"/>
    <col min="1265" max="1265" width="17.7109375" style="289" customWidth="1"/>
    <col min="1266" max="1266" width="17.5703125" style="289" customWidth="1"/>
    <col min="1267" max="1267" width="16.140625" style="289" customWidth="1"/>
    <col min="1268" max="1268" width="14.85546875" style="289" customWidth="1"/>
    <col min="1269" max="1269" width="15.42578125" style="289" customWidth="1"/>
    <col min="1270" max="1270" width="14.28515625" style="289" customWidth="1"/>
    <col min="1271" max="1462" width="10.28515625" style="289"/>
    <col min="1463" max="1463" width="1.85546875" style="289" customWidth="1"/>
    <col min="1464" max="1516" width="10.28515625" style="289"/>
    <col min="1517" max="1517" width="22.5703125" style="289" customWidth="1"/>
    <col min="1518" max="1518" width="54.28515625" style="289" customWidth="1"/>
    <col min="1519" max="1520" width="15.85546875" style="289" customWidth="1"/>
    <col min="1521" max="1521" width="17.7109375" style="289" customWidth="1"/>
    <col min="1522" max="1522" width="17.5703125" style="289" customWidth="1"/>
    <col min="1523" max="1523" width="16.140625" style="289" customWidth="1"/>
    <col min="1524" max="1524" width="14.85546875" style="289" customWidth="1"/>
    <col min="1525" max="1525" width="15.42578125" style="289" customWidth="1"/>
    <col min="1526" max="1526" width="14.28515625" style="289" customWidth="1"/>
    <col min="1527" max="1718" width="10.28515625" style="289"/>
    <col min="1719" max="1719" width="1.85546875" style="289" customWidth="1"/>
    <col min="1720" max="1772" width="10.28515625" style="289"/>
    <col min="1773" max="1773" width="22.5703125" style="289" customWidth="1"/>
    <col min="1774" max="1774" width="54.28515625" style="289" customWidth="1"/>
    <col min="1775" max="1776" width="15.85546875" style="289" customWidth="1"/>
    <col min="1777" max="1777" width="17.7109375" style="289" customWidth="1"/>
    <col min="1778" max="1778" width="17.5703125" style="289" customWidth="1"/>
    <col min="1779" max="1779" width="16.140625" style="289" customWidth="1"/>
    <col min="1780" max="1780" width="14.85546875" style="289" customWidth="1"/>
    <col min="1781" max="1781" width="15.42578125" style="289" customWidth="1"/>
    <col min="1782" max="1782" width="14.28515625" style="289" customWidth="1"/>
    <col min="1783" max="1974" width="10.28515625" style="289"/>
    <col min="1975" max="1975" width="1.85546875" style="289" customWidth="1"/>
    <col min="1976" max="2028" width="10.28515625" style="289"/>
    <col min="2029" max="2029" width="22.5703125" style="289" customWidth="1"/>
    <col min="2030" max="2030" width="54.28515625" style="289" customWidth="1"/>
    <col min="2031" max="2032" width="15.85546875" style="289" customWidth="1"/>
    <col min="2033" max="2033" width="17.7109375" style="289" customWidth="1"/>
    <col min="2034" max="2034" width="17.5703125" style="289" customWidth="1"/>
    <col min="2035" max="2035" width="16.140625" style="289" customWidth="1"/>
    <col min="2036" max="2036" width="14.85546875" style="289" customWidth="1"/>
    <col min="2037" max="2037" width="15.42578125" style="289" customWidth="1"/>
    <col min="2038" max="2038" width="14.28515625" style="289" customWidth="1"/>
    <col min="2039" max="2230" width="10.28515625" style="289"/>
    <col min="2231" max="2231" width="1.85546875" style="289" customWidth="1"/>
    <col min="2232" max="2284" width="10.28515625" style="289"/>
    <col min="2285" max="2285" width="22.5703125" style="289" customWidth="1"/>
    <col min="2286" max="2286" width="54.28515625" style="289" customWidth="1"/>
    <col min="2287" max="2288" width="15.85546875" style="289" customWidth="1"/>
    <col min="2289" max="2289" width="17.7109375" style="289" customWidth="1"/>
    <col min="2290" max="2290" width="17.5703125" style="289" customWidth="1"/>
    <col min="2291" max="2291" width="16.140625" style="289" customWidth="1"/>
    <col min="2292" max="2292" width="14.85546875" style="289" customWidth="1"/>
    <col min="2293" max="2293" width="15.42578125" style="289" customWidth="1"/>
    <col min="2294" max="2294" width="14.28515625" style="289" customWidth="1"/>
    <col min="2295" max="2486" width="10.28515625" style="289"/>
    <col min="2487" max="2487" width="1.85546875" style="289" customWidth="1"/>
    <col min="2488" max="2540" width="10.28515625" style="289"/>
    <col min="2541" max="2541" width="22.5703125" style="289" customWidth="1"/>
    <col min="2542" max="2542" width="54.28515625" style="289" customWidth="1"/>
    <col min="2543" max="2544" width="15.85546875" style="289" customWidth="1"/>
    <col min="2545" max="2545" width="17.7109375" style="289" customWidth="1"/>
    <col min="2546" max="2546" width="17.5703125" style="289" customWidth="1"/>
    <col min="2547" max="2547" width="16.140625" style="289" customWidth="1"/>
    <col min="2548" max="2548" width="14.85546875" style="289" customWidth="1"/>
    <col min="2549" max="2549" width="15.42578125" style="289" customWidth="1"/>
    <col min="2550" max="2550" width="14.28515625" style="289" customWidth="1"/>
    <col min="2551" max="2742" width="10.28515625" style="289"/>
    <col min="2743" max="2743" width="1.85546875" style="289" customWidth="1"/>
    <col min="2744" max="2796" width="10.28515625" style="289"/>
    <col min="2797" max="2797" width="22.5703125" style="289" customWidth="1"/>
    <col min="2798" max="2798" width="54.28515625" style="289" customWidth="1"/>
    <col min="2799" max="2800" width="15.85546875" style="289" customWidth="1"/>
    <col min="2801" max="2801" width="17.7109375" style="289" customWidth="1"/>
    <col min="2802" max="2802" width="17.5703125" style="289" customWidth="1"/>
    <col min="2803" max="2803" width="16.140625" style="289" customWidth="1"/>
    <col min="2804" max="2804" width="14.85546875" style="289" customWidth="1"/>
    <col min="2805" max="2805" width="15.42578125" style="289" customWidth="1"/>
    <col min="2806" max="2806" width="14.28515625" style="289" customWidth="1"/>
    <col min="2807" max="2998" width="10.28515625" style="289"/>
    <col min="2999" max="2999" width="1.85546875" style="289" customWidth="1"/>
    <col min="3000" max="3052" width="10.28515625" style="289"/>
    <col min="3053" max="3053" width="22.5703125" style="289" customWidth="1"/>
    <col min="3054" max="3054" width="54.28515625" style="289" customWidth="1"/>
    <col min="3055" max="3056" width="15.85546875" style="289" customWidth="1"/>
    <col min="3057" max="3057" width="17.7109375" style="289" customWidth="1"/>
    <col min="3058" max="3058" width="17.5703125" style="289" customWidth="1"/>
    <col min="3059" max="3059" width="16.140625" style="289" customWidth="1"/>
    <col min="3060" max="3060" width="14.85546875" style="289" customWidth="1"/>
    <col min="3061" max="3061" width="15.42578125" style="289" customWidth="1"/>
    <col min="3062" max="3062" width="14.28515625" style="289" customWidth="1"/>
    <col min="3063" max="3254" width="10.28515625" style="289"/>
    <col min="3255" max="3255" width="1.85546875" style="289" customWidth="1"/>
    <col min="3256" max="3308" width="10.28515625" style="289"/>
    <col min="3309" max="3309" width="22.5703125" style="289" customWidth="1"/>
    <col min="3310" max="3310" width="54.28515625" style="289" customWidth="1"/>
    <col min="3311" max="3312" width="15.85546875" style="289" customWidth="1"/>
    <col min="3313" max="3313" width="17.7109375" style="289" customWidth="1"/>
    <col min="3314" max="3314" width="17.5703125" style="289" customWidth="1"/>
    <col min="3315" max="3315" width="16.140625" style="289" customWidth="1"/>
    <col min="3316" max="3316" width="14.85546875" style="289" customWidth="1"/>
    <col min="3317" max="3317" width="15.42578125" style="289" customWidth="1"/>
    <col min="3318" max="3318" width="14.28515625" style="289" customWidth="1"/>
    <col min="3319" max="3510" width="10.28515625" style="289"/>
    <col min="3511" max="3511" width="1.85546875" style="289" customWidth="1"/>
    <col min="3512" max="3564" width="10.28515625" style="289"/>
    <col min="3565" max="3565" width="22.5703125" style="289" customWidth="1"/>
    <col min="3566" max="3566" width="54.28515625" style="289" customWidth="1"/>
    <col min="3567" max="3568" width="15.85546875" style="289" customWidth="1"/>
    <col min="3569" max="3569" width="17.7109375" style="289" customWidth="1"/>
    <col min="3570" max="3570" width="17.5703125" style="289" customWidth="1"/>
    <col min="3571" max="3571" width="16.140625" style="289" customWidth="1"/>
    <col min="3572" max="3572" width="14.85546875" style="289" customWidth="1"/>
    <col min="3573" max="3573" width="15.42578125" style="289" customWidth="1"/>
    <col min="3574" max="3574" width="14.28515625" style="289" customWidth="1"/>
    <col min="3575" max="3766" width="10.28515625" style="289"/>
    <col min="3767" max="3767" width="1.85546875" style="289" customWidth="1"/>
    <col min="3768" max="3820" width="10.28515625" style="289"/>
    <col min="3821" max="3821" width="22.5703125" style="289" customWidth="1"/>
    <col min="3822" max="3822" width="54.28515625" style="289" customWidth="1"/>
    <col min="3823" max="3824" width="15.85546875" style="289" customWidth="1"/>
    <col min="3825" max="3825" width="17.7109375" style="289" customWidth="1"/>
    <col min="3826" max="3826" width="17.5703125" style="289" customWidth="1"/>
    <col min="3827" max="3827" width="16.140625" style="289" customWidth="1"/>
    <col min="3828" max="3828" width="14.85546875" style="289" customWidth="1"/>
    <col min="3829" max="3829" width="15.42578125" style="289" customWidth="1"/>
    <col min="3830" max="3830" width="14.28515625" style="289" customWidth="1"/>
    <col min="3831" max="4022" width="10.28515625" style="289"/>
    <col min="4023" max="4023" width="1.85546875" style="289" customWidth="1"/>
    <col min="4024" max="4076" width="10.28515625" style="289"/>
    <col min="4077" max="4077" width="22.5703125" style="289" customWidth="1"/>
    <col min="4078" max="4078" width="54.28515625" style="289" customWidth="1"/>
    <col min="4079" max="4080" width="15.85546875" style="289" customWidth="1"/>
    <col min="4081" max="4081" width="17.7109375" style="289" customWidth="1"/>
    <col min="4082" max="4082" width="17.5703125" style="289" customWidth="1"/>
    <col min="4083" max="4083" width="16.140625" style="289" customWidth="1"/>
    <col min="4084" max="4084" width="14.85546875" style="289" customWidth="1"/>
    <col min="4085" max="4085" width="15.42578125" style="289" customWidth="1"/>
    <col min="4086" max="4086" width="14.28515625" style="289" customWidth="1"/>
    <col min="4087" max="4278" width="10.28515625" style="289"/>
    <col min="4279" max="4279" width="1.85546875" style="289" customWidth="1"/>
    <col min="4280" max="4332" width="10.28515625" style="289"/>
    <col min="4333" max="4333" width="22.5703125" style="289" customWidth="1"/>
    <col min="4334" max="4334" width="54.28515625" style="289" customWidth="1"/>
    <col min="4335" max="4336" width="15.85546875" style="289" customWidth="1"/>
    <col min="4337" max="4337" width="17.7109375" style="289" customWidth="1"/>
    <col min="4338" max="4338" width="17.5703125" style="289" customWidth="1"/>
    <col min="4339" max="4339" width="16.140625" style="289" customWidth="1"/>
    <col min="4340" max="4340" width="14.85546875" style="289" customWidth="1"/>
    <col min="4341" max="4341" width="15.42578125" style="289" customWidth="1"/>
    <col min="4342" max="4342" width="14.28515625" style="289" customWidth="1"/>
    <col min="4343" max="4534" width="10.28515625" style="289"/>
    <col min="4535" max="4535" width="1.85546875" style="289" customWidth="1"/>
    <col min="4536" max="4588" width="10.28515625" style="289"/>
    <col min="4589" max="4589" width="22.5703125" style="289" customWidth="1"/>
    <col min="4590" max="4590" width="54.28515625" style="289" customWidth="1"/>
    <col min="4591" max="4592" width="15.85546875" style="289" customWidth="1"/>
    <col min="4593" max="4593" width="17.7109375" style="289" customWidth="1"/>
    <col min="4594" max="4594" width="17.5703125" style="289" customWidth="1"/>
    <col min="4595" max="4595" width="16.140625" style="289" customWidth="1"/>
    <col min="4596" max="4596" width="14.85546875" style="289" customWidth="1"/>
    <col min="4597" max="4597" width="15.42578125" style="289" customWidth="1"/>
    <col min="4598" max="4598" width="14.28515625" style="289" customWidth="1"/>
    <col min="4599" max="4790" width="10.28515625" style="289"/>
    <col min="4791" max="4791" width="1.85546875" style="289" customWidth="1"/>
    <col min="4792" max="4844" width="10.28515625" style="289"/>
    <col min="4845" max="4845" width="22.5703125" style="289" customWidth="1"/>
    <col min="4846" max="4846" width="54.28515625" style="289" customWidth="1"/>
    <col min="4847" max="4848" width="15.85546875" style="289" customWidth="1"/>
    <col min="4849" max="4849" width="17.7109375" style="289" customWidth="1"/>
    <col min="4850" max="4850" width="17.5703125" style="289" customWidth="1"/>
    <col min="4851" max="4851" width="16.140625" style="289" customWidth="1"/>
    <col min="4852" max="4852" width="14.85546875" style="289" customWidth="1"/>
    <col min="4853" max="4853" width="15.42578125" style="289" customWidth="1"/>
    <col min="4854" max="4854" width="14.28515625" style="289" customWidth="1"/>
    <col min="4855" max="5046" width="10.28515625" style="289"/>
    <col min="5047" max="5047" width="1.85546875" style="289" customWidth="1"/>
    <col min="5048" max="5100" width="10.28515625" style="289"/>
    <col min="5101" max="5101" width="22.5703125" style="289" customWidth="1"/>
    <col min="5102" max="5102" width="54.28515625" style="289" customWidth="1"/>
    <col min="5103" max="5104" width="15.85546875" style="289" customWidth="1"/>
    <col min="5105" max="5105" width="17.7109375" style="289" customWidth="1"/>
    <col min="5106" max="5106" width="17.5703125" style="289" customWidth="1"/>
    <col min="5107" max="5107" width="16.140625" style="289" customWidth="1"/>
    <col min="5108" max="5108" width="14.85546875" style="289" customWidth="1"/>
    <col min="5109" max="5109" width="15.42578125" style="289" customWidth="1"/>
    <col min="5110" max="5110" width="14.28515625" style="289" customWidth="1"/>
    <col min="5111" max="5302" width="10.28515625" style="289"/>
    <col min="5303" max="5303" width="1.85546875" style="289" customWidth="1"/>
    <col min="5304" max="5356" width="10.28515625" style="289"/>
    <col min="5357" max="5357" width="22.5703125" style="289" customWidth="1"/>
    <col min="5358" max="5358" width="54.28515625" style="289" customWidth="1"/>
    <col min="5359" max="5360" width="15.85546875" style="289" customWidth="1"/>
    <col min="5361" max="5361" width="17.7109375" style="289" customWidth="1"/>
    <col min="5362" max="5362" width="17.5703125" style="289" customWidth="1"/>
    <col min="5363" max="5363" width="16.140625" style="289" customWidth="1"/>
    <col min="5364" max="5364" width="14.85546875" style="289" customWidth="1"/>
    <col min="5365" max="5365" width="15.42578125" style="289" customWidth="1"/>
    <col min="5366" max="5366" width="14.28515625" style="289" customWidth="1"/>
    <col min="5367" max="5558" width="10.28515625" style="289"/>
    <col min="5559" max="5559" width="1.85546875" style="289" customWidth="1"/>
    <col min="5560" max="5612" width="10.28515625" style="289"/>
    <col min="5613" max="5613" width="22.5703125" style="289" customWidth="1"/>
    <col min="5614" max="5614" width="54.28515625" style="289" customWidth="1"/>
    <col min="5615" max="5616" width="15.85546875" style="289" customWidth="1"/>
    <col min="5617" max="5617" width="17.7109375" style="289" customWidth="1"/>
    <col min="5618" max="5618" width="17.5703125" style="289" customWidth="1"/>
    <col min="5619" max="5619" width="16.140625" style="289" customWidth="1"/>
    <col min="5620" max="5620" width="14.85546875" style="289" customWidth="1"/>
    <col min="5621" max="5621" width="15.42578125" style="289" customWidth="1"/>
    <col min="5622" max="5622" width="14.28515625" style="289" customWidth="1"/>
    <col min="5623" max="5814" width="10.28515625" style="289"/>
    <col min="5815" max="5815" width="1.85546875" style="289" customWidth="1"/>
    <col min="5816" max="5868" width="10.28515625" style="289"/>
    <col min="5869" max="5869" width="22.5703125" style="289" customWidth="1"/>
    <col min="5870" max="5870" width="54.28515625" style="289" customWidth="1"/>
    <col min="5871" max="5872" width="15.85546875" style="289" customWidth="1"/>
    <col min="5873" max="5873" width="17.7109375" style="289" customWidth="1"/>
    <col min="5874" max="5874" width="17.5703125" style="289" customWidth="1"/>
    <col min="5875" max="5875" width="16.140625" style="289" customWidth="1"/>
    <col min="5876" max="5876" width="14.85546875" style="289" customWidth="1"/>
    <col min="5877" max="5877" width="15.42578125" style="289" customWidth="1"/>
    <col min="5878" max="5878" width="14.28515625" style="289" customWidth="1"/>
    <col min="5879" max="6070" width="10.28515625" style="289"/>
    <col min="6071" max="6071" width="1.85546875" style="289" customWidth="1"/>
    <col min="6072" max="6124" width="10.28515625" style="289"/>
    <col min="6125" max="6125" width="22.5703125" style="289" customWidth="1"/>
    <col min="6126" max="6126" width="54.28515625" style="289" customWidth="1"/>
    <col min="6127" max="6128" width="15.85546875" style="289" customWidth="1"/>
    <col min="6129" max="6129" width="17.7109375" style="289" customWidth="1"/>
    <col min="6130" max="6130" width="17.5703125" style="289" customWidth="1"/>
    <col min="6131" max="6131" width="16.140625" style="289" customWidth="1"/>
    <col min="6132" max="6132" width="14.85546875" style="289" customWidth="1"/>
    <col min="6133" max="6133" width="15.42578125" style="289" customWidth="1"/>
    <col min="6134" max="6134" width="14.28515625" style="289" customWidth="1"/>
    <col min="6135" max="6326" width="10.28515625" style="289"/>
    <col min="6327" max="6327" width="1.85546875" style="289" customWidth="1"/>
    <col min="6328" max="6380" width="10.28515625" style="289"/>
    <col min="6381" max="6381" width="22.5703125" style="289" customWidth="1"/>
    <col min="6382" max="6382" width="54.28515625" style="289" customWidth="1"/>
    <col min="6383" max="6384" width="15.85546875" style="289" customWidth="1"/>
    <col min="6385" max="6385" width="17.7109375" style="289" customWidth="1"/>
    <col min="6386" max="6386" width="17.5703125" style="289" customWidth="1"/>
    <col min="6387" max="6387" width="16.140625" style="289" customWidth="1"/>
    <col min="6388" max="6388" width="14.85546875" style="289" customWidth="1"/>
    <col min="6389" max="6389" width="15.42578125" style="289" customWidth="1"/>
    <col min="6390" max="6390" width="14.28515625" style="289" customWidth="1"/>
    <col min="6391" max="6582" width="10.28515625" style="289"/>
    <col min="6583" max="6583" width="1.85546875" style="289" customWidth="1"/>
    <col min="6584" max="6636" width="10.28515625" style="289"/>
    <col min="6637" max="6637" width="22.5703125" style="289" customWidth="1"/>
    <col min="6638" max="6638" width="54.28515625" style="289" customWidth="1"/>
    <col min="6639" max="6640" width="15.85546875" style="289" customWidth="1"/>
    <col min="6641" max="6641" width="17.7109375" style="289" customWidth="1"/>
    <col min="6642" max="6642" width="17.5703125" style="289" customWidth="1"/>
    <col min="6643" max="6643" width="16.140625" style="289" customWidth="1"/>
    <col min="6644" max="6644" width="14.85546875" style="289" customWidth="1"/>
    <col min="6645" max="6645" width="15.42578125" style="289" customWidth="1"/>
    <col min="6646" max="6646" width="14.28515625" style="289" customWidth="1"/>
    <col min="6647" max="6838" width="10.28515625" style="289"/>
    <col min="6839" max="6839" width="1.85546875" style="289" customWidth="1"/>
    <col min="6840" max="6892" width="10.28515625" style="289"/>
    <col min="6893" max="6893" width="22.5703125" style="289" customWidth="1"/>
    <col min="6894" max="6894" width="54.28515625" style="289" customWidth="1"/>
    <col min="6895" max="6896" width="15.85546875" style="289" customWidth="1"/>
    <col min="6897" max="6897" width="17.7109375" style="289" customWidth="1"/>
    <col min="6898" max="6898" width="17.5703125" style="289" customWidth="1"/>
    <col min="6899" max="6899" width="16.140625" style="289" customWidth="1"/>
    <col min="6900" max="6900" width="14.85546875" style="289" customWidth="1"/>
    <col min="6901" max="6901" width="15.42578125" style="289" customWidth="1"/>
    <col min="6902" max="6902" width="14.28515625" style="289" customWidth="1"/>
    <col min="6903" max="7094" width="10.28515625" style="289"/>
    <col min="7095" max="7095" width="1.85546875" style="289" customWidth="1"/>
    <col min="7096" max="7148" width="10.28515625" style="289"/>
    <col min="7149" max="7149" width="22.5703125" style="289" customWidth="1"/>
    <col min="7150" max="7150" width="54.28515625" style="289" customWidth="1"/>
    <col min="7151" max="7152" width="15.85546875" style="289" customWidth="1"/>
    <col min="7153" max="7153" width="17.7109375" style="289" customWidth="1"/>
    <col min="7154" max="7154" width="17.5703125" style="289" customWidth="1"/>
    <col min="7155" max="7155" width="16.140625" style="289" customWidth="1"/>
    <col min="7156" max="7156" width="14.85546875" style="289" customWidth="1"/>
    <col min="7157" max="7157" width="15.42578125" style="289" customWidth="1"/>
    <col min="7158" max="7158" width="14.28515625" style="289" customWidth="1"/>
    <col min="7159" max="7350" width="10.28515625" style="289"/>
    <col min="7351" max="7351" width="1.85546875" style="289" customWidth="1"/>
    <col min="7352" max="7404" width="10.28515625" style="289"/>
    <col min="7405" max="7405" width="22.5703125" style="289" customWidth="1"/>
    <col min="7406" max="7406" width="54.28515625" style="289" customWidth="1"/>
    <col min="7407" max="7408" width="15.85546875" style="289" customWidth="1"/>
    <col min="7409" max="7409" width="17.7109375" style="289" customWidth="1"/>
    <col min="7410" max="7410" width="17.5703125" style="289" customWidth="1"/>
    <col min="7411" max="7411" width="16.140625" style="289" customWidth="1"/>
    <col min="7412" max="7412" width="14.85546875" style="289" customWidth="1"/>
    <col min="7413" max="7413" width="15.42578125" style="289" customWidth="1"/>
    <col min="7414" max="7414" width="14.28515625" style="289" customWidth="1"/>
    <col min="7415" max="7606" width="10.28515625" style="289"/>
    <col min="7607" max="7607" width="1.85546875" style="289" customWidth="1"/>
    <col min="7608" max="7660" width="10.28515625" style="289"/>
    <col min="7661" max="7661" width="22.5703125" style="289" customWidth="1"/>
    <col min="7662" max="7662" width="54.28515625" style="289" customWidth="1"/>
    <col min="7663" max="7664" width="15.85546875" style="289" customWidth="1"/>
    <col min="7665" max="7665" width="17.7109375" style="289" customWidth="1"/>
    <col min="7666" max="7666" width="17.5703125" style="289" customWidth="1"/>
    <col min="7667" max="7667" width="16.140625" style="289" customWidth="1"/>
    <col min="7668" max="7668" width="14.85546875" style="289" customWidth="1"/>
    <col min="7669" max="7669" width="15.42578125" style="289" customWidth="1"/>
    <col min="7670" max="7670" width="14.28515625" style="289" customWidth="1"/>
    <col min="7671" max="7862" width="10.28515625" style="289"/>
    <col min="7863" max="7863" width="1.85546875" style="289" customWidth="1"/>
    <col min="7864" max="7916" width="10.28515625" style="289"/>
    <col min="7917" max="7917" width="22.5703125" style="289" customWidth="1"/>
    <col min="7918" max="7918" width="54.28515625" style="289" customWidth="1"/>
    <col min="7919" max="7920" width="15.85546875" style="289" customWidth="1"/>
    <col min="7921" max="7921" width="17.7109375" style="289" customWidth="1"/>
    <col min="7922" max="7922" width="17.5703125" style="289" customWidth="1"/>
    <col min="7923" max="7923" width="16.140625" style="289" customWidth="1"/>
    <col min="7924" max="7924" width="14.85546875" style="289" customWidth="1"/>
    <col min="7925" max="7925" width="15.42578125" style="289" customWidth="1"/>
    <col min="7926" max="7926" width="14.28515625" style="289" customWidth="1"/>
    <col min="7927" max="8118" width="10.28515625" style="289"/>
    <col min="8119" max="8119" width="1.85546875" style="289" customWidth="1"/>
    <col min="8120" max="8172" width="10.28515625" style="289"/>
    <col min="8173" max="8173" width="22.5703125" style="289" customWidth="1"/>
    <col min="8174" max="8174" width="54.28515625" style="289" customWidth="1"/>
    <col min="8175" max="8176" width="15.85546875" style="289" customWidth="1"/>
    <col min="8177" max="8177" width="17.7109375" style="289" customWidth="1"/>
    <col min="8178" max="8178" width="17.5703125" style="289" customWidth="1"/>
    <col min="8179" max="8179" width="16.140625" style="289" customWidth="1"/>
    <col min="8180" max="8180" width="14.85546875" style="289" customWidth="1"/>
    <col min="8181" max="8181" width="15.42578125" style="289" customWidth="1"/>
    <col min="8182" max="8182" width="14.28515625" style="289" customWidth="1"/>
    <col min="8183" max="8374" width="10.28515625" style="289"/>
    <col min="8375" max="8375" width="1.85546875" style="289" customWidth="1"/>
    <col min="8376" max="8428" width="10.28515625" style="289"/>
    <col min="8429" max="8429" width="22.5703125" style="289" customWidth="1"/>
    <col min="8430" max="8430" width="54.28515625" style="289" customWidth="1"/>
    <col min="8431" max="8432" width="15.85546875" style="289" customWidth="1"/>
    <col min="8433" max="8433" width="17.7109375" style="289" customWidth="1"/>
    <col min="8434" max="8434" width="17.5703125" style="289" customWidth="1"/>
    <col min="8435" max="8435" width="16.140625" style="289" customWidth="1"/>
    <col min="8436" max="8436" width="14.85546875" style="289" customWidth="1"/>
    <col min="8437" max="8437" width="15.42578125" style="289" customWidth="1"/>
    <col min="8438" max="8438" width="14.28515625" style="289" customWidth="1"/>
    <col min="8439" max="8630" width="10.28515625" style="289"/>
    <col min="8631" max="8631" width="1.85546875" style="289" customWidth="1"/>
    <col min="8632" max="8684" width="10.28515625" style="289"/>
    <col min="8685" max="8685" width="22.5703125" style="289" customWidth="1"/>
    <col min="8686" max="8686" width="54.28515625" style="289" customWidth="1"/>
    <col min="8687" max="8688" width="15.85546875" style="289" customWidth="1"/>
    <col min="8689" max="8689" width="17.7109375" style="289" customWidth="1"/>
    <col min="8690" max="8690" width="17.5703125" style="289" customWidth="1"/>
    <col min="8691" max="8691" width="16.140625" style="289" customWidth="1"/>
    <col min="8692" max="8692" width="14.85546875" style="289" customWidth="1"/>
    <col min="8693" max="8693" width="15.42578125" style="289" customWidth="1"/>
    <col min="8694" max="8694" width="14.28515625" style="289" customWidth="1"/>
    <col min="8695" max="8886" width="10.28515625" style="289"/>
    <col min="8887" max="8887" width="1.85546875" style="289" customWidth="1"/>
    <col min="8888" max="8940" width="10.28515625" style="289"/>
    <col min="8941" max="8941" width="22.5703125" style="289" customWidth="1"/>
    <col min="8942" max="8942" width="54.28515625" style="289" customWidth="1"/>
    <col min="8943" max="8944" width="15.85546875" style="289" customWidth="1"/>
    <col min="8945" max="8945" width="17.7109375" style="289" customWidth="1"/>
    <col min="8946" max="8946" width="17.5703125" style="289" customWidth="1"/>
    <col min="8947" max="8947" width="16.140625" style="289" customWidth="1"/>
    <col min="8948" max="8948" width="14.85546875" style="289" customWidth="1"/>
    <col min="8949" max="8949" width="15.42578125" style="289" customWidth="1"/>
    <col min="8950" max="8950" width="14.28515625" style="289" customWidth="1"/>
    <col min="8951" max="9142" width="10.28515625" style="289"/>
    <col min="9143" max="9143" width="1.85546875" style="289" customWidth="1"/>
    <col min="9144" max="9196" width="10.28515625" style="289"/>
    <col min="9197" max="9197" width="22.5703125" style="289" customWidth="1"/>
    <col min="9198" max="9198" width="54.28515625" style="289" customWidth="1"/>
    <col min="9199" max="9200" width="15.85546875" style="289" customWidth="1"/>
    <col min="9201" max="9201" width="17.7109375" style="289" customWidth="1"/>
    <col min="9202" max="9202" width="17.5703125" style="289" customWidth="1"/>
    <col min="9203" max="9203" width="16.140625" style="289" customWidth="1"/>
    <col min="9204" max="9204" width="14.85546875" style="289" customWidth="1"/>
    <col min="9205" max="9205" width="15.42578125" style="289" customWidth="1"/>
    <col min="9206" max="9206" width="14.28515625" style="289" customWidth="1"/>
    <col min="9207" max="9398" width="10.28515625" style="289"/>
    <col min="9399" max="9399" width="1.85546875" style="289" customWidth="1"/>
    <col min="9400" max="9452" width="10.28515625" style="289"/>
    <col min="9453" max="9453" width="22.5703125" style="289" customWidth="1"/>
    <col min="9454" max="9454" width="54.28515625" style="289" customWidth="1"/>
    <col min="9455" max="9456" width="15.85546875" style="289" customWidth="1"/>
    <col min="9457" max="9457" width="17.7109375" style="289" customWidth="1"/>
    <col min="9458" max="9458" width="17.5703125" style="289" customWidth="1"/>
    <col min="9459" max="9459" width="16.140625" style="289" customWidth="1"/>
    <col min="9460" max="9460" width="14.85546875" style="289" customWidth="1"/>
    <col min="9461" max="9461" width="15.42578125" style="289" customWidth="1"/>
    <col min="9462" max="9462" width="14.28515625" style="289" customWidth="1"/>
    <col min="9463" max="9654" width="10.28515625" style="289"/>
    <col min="9655" max="9655" width="1.85546875" style="289" customWidth="1"/>
    <col min="9656" max="9708" width="10.28515625" style="289"/>
    <col min="9709" max="9709" width="22.5703125" style="289" customWidth="1"/>
    <col min="9710" max="9710" width="54.28515625" style="289" customWidth="1"/>
    <col min="9711" max="9712" width="15.85546875" style="289" customWidth="1"/>
    <col min="9713" max="9713" width="17.7109375" style="289" customWidth="1"/>
    <col min="9714" max="9714" width="17.5703125" style="289" customWidth="1"/>
    <col min="9715" max="9715" width="16.140625" style="289" customWidth="1"/>
    <col min="9716" max="9716" width="14.85546875" style="289" customWidth="1"/>
    <col min="9717" max="9717" width="15.42578125" style="289" customWidth="1"/>
    <col min="9718" max="9718" width="14.28515625" style="289" customWidth="1"/>
    <col min="9719" max="9910" width="10.28515625" style="289"/>
    <col min="9911" max="9911" width="1.85546875" style="289" customWidth="1"/>
    <col min="9912" max="9964" width="10.28515625" style="289"/>
    <col min="9965" max="9965" width="22.5703125" style="289" customWidth="1"/>
    <col min="9966" max="9966" width="54.28515625" style="289" customWidth="1"/>
    <col min="9967" max="9968" width="15.85546875" style="289" customWidth="1"/>
    <col min="9969" max="9969" width="17.7109375" style="289" customWidth="1"/>
    <col min="9970" max="9970" width="17.5703125" style="289" customWidth="1"/>
    <col min="9971" max="9971" width="16.140625" style="289" customWidth="1"/>
    <col min="9972" max="9972" width="14.85546875" style="289" customWidth="1"/>
    <col min="9973" max="9973" width="15.42578125" style="289" customWidth="1"/>
    <col min="9974" max="9974" width="14.28515625" style="289" customWidth="1"/>
    <col min="9975" max="10166" width="10.28515625" style="289"/>
    <col min="10167" max="10167" width="1.85546875" style="289" customWidth="1"/>
    <col min="10168" max="10220" width="10.28515625" style="289"/>
    <col min="10221" max="10221" width="22.5703125" style="289" customWidth="1"/>
    <col min="10222" max="10222" width="54.28515625" style="289" customWidth="1"/>
    <col min="10223" max="10224" width="15.85546875" style="289" customWidth="1"/>
    <col min="10225" max="10225" width="17.7109375" style="289" customWidth="1"/>
    <col min="10226" max="10226" width="17.5703125" style="289" customWidth="1"/>
    <col min="10227" max="10227" width="16.140625" style="289" customWidth="1"/>
    <col min="10228" max="10228" width="14.85546875" style="289" customWidth="1"/>
    <col min="10229" max="10229" width="15.42578125" style="289" customWidth="1"/>
    <col min="10230" max="10230" width="14.28515625" style="289" customWidth="1"/>
    <col min="10231" max="10422" width="10.28515625" style="289"/>
    <col min="10423" max="10423" width="1.85546875" style="289" customWidth="1"/>
    <col min="10424" max="10476" width="10.28515625" style="289"/>
    <col min="10477" max="10477" width="22.5703125" style="289" customWidth="1"/>
    <col min="10478" max="10478" width="54.28515625" style="289" customWidth="1"/>
    <col min="10479" max="10480" width="15.85546875" style="289" customWidth="1"/>
    <col min="10481" max="10481" width="17.7109375" style="289" customWidth="1"/>
    <col min="10482" max="10482" width="17.5703125" style="289" customWidth="1"/>
    <col min="10483" max="10483" width="16.140625" style="289" customWidth="1"/>
    <col min="10484" max="10484" width="14.85546875" style="289" customWidth="1"/>
    <col min="10485" max="10485" width="15.42578125" style="289" customWidth="1"/>
    <col min="10486" max="10486" width="14.28515625" style="289" customWidth="1"/>
    <col min="10487" max="10678" width="10.28515625" style="289"/>
    <col min="10679" max="10679" width="1.85546875" style="289" customWidth="1"/>
    <col min="10680" max="10732" width="10.28515625" style="289"/>
    <col min="10733" max="10733" width="22.5703125" style="289" customWidth="1"/>
    <col min="10734" max="10734" width="54.28515625" style="289" customWidth="1"/>
    <col min="10735" max="10736" width="15.85546875" style="289" customWidth="1"/>
    <col min="10737" max="10737" width="17.7109375" style="289" customWidth="1"/>
    <col min="10738" max="10738" width="17.5703125" style="289" customWidth="1"/>
    <col min="10739" max="10739" width="16.140625" style="289" customWidth="1"/>
    <col min="10740" max="10740" width="14.85546875" style="289" customWidth="1"/>
    <col min="10741" max="10741" width="15.42578125" style="289" customWidth="1"/>
    <col min="10742" max="10742" width="14.28515625" style="289" customWidth="1"/>
    <col min="10743" max="10934" width="10.28515625" style="289"/>
    <col min="10935" max="10935" width="1.85546875" style="289" customWidth="1"/>
    <col min="10936" max="10988" width="10.28515625" style="289"/>
    <col min="10989" max="10989" width="22.5703125" style="289" customWidth="1"/>
    <col min="10990" max="10990" width="54.28515625" style="289" customWidth="1"/>
    <col min="10991" max="10992" width="15.85546875" style="289" customWidth="1"/>
    <col min="10993" max="10993" width="17.7109375" style="289" customWidth="1"/>
    <col min="10994" max="10994" width="17.5703125" style="289" customWidth="1"/>
    <col min="10995" max="10995" width="16.140625" style="289" customWidth="1"/>
    <col min="10996" max="10996" width="14.85546875" style="289" customWidth="1"/>
    <col min="10997" max="10997" width="15.42578125" style="289" customWidth="1"/>
    <col min="10998" max="10998" width="14.28515625" style="289" customWidth="1"/>
    <col min="10999" max="11190" width="10.28515625" style="289"/>
    <col min="11191" max="11191" width="1.85546875" style="289" customWidth="1"/>
    <col min="11192" max="11244" width="10.28515625" style="289"/>
    <col min="11245" max="11245" width="22.5703125" style="289" customWidth="1"/>
    <col min="11246" max="11246" width="54.28515625" style="289" customWidth="1"/>
    <col min="11247" max="11248" width="15.85546875" style="289" customWidth="1"/>
    <col min="11249" max="11249" width="17.7109375" style="289" customWidth="1"/>
    <col min="11250" max="11250" width="17.5703125" style="289" customWidth="1"/>
    <col min="11251" max="11251" width="16.140625" style="289" customWidth="1"/>
    <col min="11252" max="11252" width="14.85546875" style="289" customWidth="1"/>
    <col min="11253" max="11253" width="15.42578125" style="289" customWidth="1"/>
    <col min="11254" max="11254" width="14.28515625" style="289" customWidth="1"/>
    <col min="11255" max="11446" width="10.28515625" style="289"/>
    <col min="11447" max="11447" width="1.85546875" style="289" customWidth="1"/>
    <col min="11448" max="11500" width="10.28515625" style="289"/>
    <col min="11501" max="11501" width="22.5703125" style="289" customWidth="1"/>
    <col min="11502" max="11502" width="54.28515625" style="289" customWidth="1"/>
    <col min="11503" max="11504" width="15.85546875" style="289" customWidth="1"/>
    <col min="11505" max="11505" width="17.7109375" style="289" customWidth="1"/>
    <col min="11506" max="11506" width="17.5703125" style="289" customWidth="1"/>
    <col min="11507" max="11507" width="16.140625" style="289" customWidth="1"/>
    <col min="11508" max="11508" width="14.85546875" style="289" customWidth="1"/>
    <col min="11509" max="11509" width="15.42578125" style="289" customWidth="1"/>
    <col min="11510" max="11510" width="14.28515625" style="289" customWidth="1"/>
    <col min="11511" max="11702" width="10.28515625" style="289"/>
    <col min="11703" max="11703" width="1.85546875" style="289" customWidth="1"/>
    <col min="11704" max="11756" width="10.28515625" style="289"/>
    <col min="11757" max="11757" width="22.5703125" style="289" customWidth="1"/>
    <col min="11758" max="11758" width="54.28515625" style="289" customWidth="1"/>
    <col min="11759" max="11760" width="15.85546875" style="289" customWidth="1"/>
    <col min="11761" max="11761" width="17.7109375" style="289" customWidth="1"/>
    <col min="11762" max="11762" width="17.5703125" style="289" customWidth="1"/>
    <col min="11763" max="11763" width="16.140625" style="289" customWidth="1"/>
    <col min="11764" max="11764" width="14.85546875" style="289" customWidth="1"/>
    <col min="11765" max="11765" width="15.42578125" style="289" customWidth="1"/>
    <col min="11766" max="11766" width="14.28515625" style="289" customWidth="1"/>
    <col min="11767" max="11958" width="10.28515625" style="289"/>
    <col min="11959" max="11959" width="1.85546875" style="289" customWidth="1"/>
    <col min="11960" max="12012" width="10.28515625" style="289"/>
    <col min="12013" max="12013" width="22.5703125" style="289" customWidth="1"/>
    <col min="12014" max="12014" width="54.28515625" style="289" customWidth="1"/>
    <col min="12015" max="12016" width="15.85546875" style="289" customWidth="1"/>
    <col min="12017" max="12017" width="17.7109375" style="289" customWidth="1"/>
    <col min="12018" max="12018" width="17.5703125" style="289" customWidth="1"/>
    <col min="12019" max="12019" width="16.140625" style="289" customWidth="1"/>
    <col min="12020" max="12020" width="14.85546875" style="289" customWidth="1"/>
    <col min="12021" max="12021" width="15.42578125" style="289" customWidth="1"/>
    <col min="12022" max="12022" width="14.28515625" style="289" customWidth="1"/>
    <col min="12023" max="12214" width="10.28515625" style="289"/>
    <col min="12215" max="12215" width="1.85546875" style="289" customWidth="1"/>
    <col min="12216" max="12268" width="10.28515625" style="289"/>
    <col min="12269" max="12269" width="22.5703125" style="289" customWidth="1"/>
    <col min="12270" max="12270" width="54.28515625" style="289" customWidth="1"/>
    <col min="12271" max="12272" width="15.85546875" style="289" customWidth="1"/>
    <col min="12273" max="12273" width="17.7109375" style="289" customWidth="1"/>
    <col min="12274" max="12274" width="17.5703125" style="289" customWidth="1"/>
    <col min="12275" max="12275" width="16.140625" style="289" customWidth="1"/>
    <col min="12276" max="12276" width="14.85546875" style="289" customWidth="1"/>
    <col min="12277" max="12277" width="15.42578125" style="289" customWidth="1"/>
    <col min="12278" max="12278" width="14.28515625" style="289" customWidth="1"/>
    <col min="12279" max="12470" width="10.28515625" style="289"/>
    <col min="12471" max="12471" width="1.85546875" style="289" customWidth="1"/>
    <col min="12472" max="12524" width="10.28515625" style="289"/>
    <col min="12525" max="12525" width="22.5703125" style="289" customWidth="1"/>
    <col min="12526" max="12526" width="54.28515625" style="289" customWidth="1"/>
    <col min="12527" max="12528" width="15.85546875" style="289" customWidth="1"/>
    <col min="12529" max="12529" width="17.7109375" style="289" customWidth="1"/>
    <col min="12530" max="12530" width="17.5703125" style="289" customWidth="1"/>
    <col min="12531" max="12531" width="16.140625" style="289" customWidth="1"/>
    <col min="12532" max="12532" width="14.85546875" style="289" customWidth="1"/>
    <col min="12533" max="12533" width="15.42578125" style="289" customWidth="1"/>
    <col min="12534" max="12534" width="14.28515625" style="289" customWidth="1"/>
    <col min="12535" max="12726" width="10.28515625" style="289"/>
    <col min="12727" max="12727" width="1.85546875" style="289" customWidth="1"/>
    <col min="12728" max="12780" width="10.28515625" style="289"/>
    <col min="12781" max="12781" width="22.5703125" style="289" customWidth="1"/>
    <col min="12782" max="12782" width="54.28515625" style="289" customWidth="1"/>
    <col min="12783" max="12784" width="15.85546875" style="289" customWidth="1"/>
    <col min="12785" max="12785" width="17.7109375" style="289" customWidth="1"/>
    <col min="12786" max="12786" width="17.5703125" style="289" customWidth="1"/>
    <col min="12787" max="12787" width="16.140625" style="289" customWidth="1"/>
    <col min="12788" max="12788" width="14.85546875" style="289" customWidth="1"/>
    <col min="12789" max="12789" width="15.42578125" style="289" customWidth="1"/>
    <col min="12790" max="12790" width="14.28515625" style="289" customWidth="1"/>
    <col min="12791" max="12982" width="10.28515625" style="289"/>
    <col min="12983" max="12983" width="1.85546875" style="289" customWidth="1"/>
    <col min="12984" max="13036" width="10.28515625" style="289"/>
    <col min="13037" max="13037" width="22.5703125" style="289" customWidth="1"/>
    <col min="13038" max="13038" width="54.28515625" style="289" customWidth="1"/>
    <col min="13039" max="13040" width="15.85546875" style="289" customWidth="1"/>
    <col min="13041" max="13041" width="17.7109375" style="289" customWidth="1"/>
    <col min="13042" max="13042" width="17.5703125" style="289" customWidth="1"/>
    <col min="13043" max="13043" width="16.140625" style="289" customWidth="1"/>
    <col min="13044" max="13044" width="14.85546875" style="289" customWidth="1"/>
    <col min="13045" max="13045" width="15.42578125" style="289" customWidth="1"/>
    <col min="13046" max="13046" width="14.28515625" style="289" customWidth="1"/>
    <col min="13047" max="13238" width="10.28515625" style="289"/>
    <col min="13239" max="13239" width="1.85546875" style="289" customWidth="1"/>
    <col min="13240" max="13292" width="10.28515625" style="289"/>
    <col min="13293" max="13293" width="22.5703125" style="289" customWidth="1"/>
    <col min="13294" max="13294" width="54.28515625" style="289" customWidth="1"/>
    <col min="13295" max="13296" width="15.85546875" style="289" customWidth="1"/>
    <col min="13297" max="13297" width="17.7109375" style="289" customWidth="1"/>
    <col min="13298" max="13298" width="17.5703125" style="289" customWidth="1"/>
    <col min="13299" max="13299" width="16.140625" style="289" customWidth="1"/>
    <col min="13300" max="13300" width="14.85546875" style="289" customWidth="1"/>
    <col min="13301" max="13301" width="15.42578125" style="289" customWidth="1"/>
    <col min="13302" max="13302" width="14.28515625" style="289" customWidth="1"/>
    <col min="13303" max="13494" width="10.28515625" style="289"/>
    <col min="13495" max="13495" width="1.85546875" style="289" customWidth="1"/>
    <col min="13496" max="13548" width="10.28515625" style="289"/>
    <col min="13549" max="13549" width="22.5703125" style="289" customWidth="1"/>
    <col min="13550" max="13550" width="54.28515625" style="289" customWidth="1"/>
    <col min="13551" max="13552" width="15.85546875" style="289" customWidth="1"/>
    <col min="13553" max="13553" width="17.7109375" style="289" customWidth="1"/>
    <col min="13554" max="13554" width="17.5703125" style="289" customWidth="1"/>
    <col min="13555" max="13555" width="16.140625" style="289" customWidth="1"/>
    <col min="13556" max="13556" width="14.85546875" style="289" customWidth="1"/>
    <col min="13557" max="13557" width="15.42578125" style="289" customWidth="1"/>
    <col min="13558" max="13558" width="14.28515625" style="289" customWidth="1"/>
    <col min="13559" max="13750" width="10.28515625" style="289"/>
    <col min="13751" max="13751" width="1.85546875" style="289" customWidth="1"/>
    <col min="13752" max="13804" width="10.28515625" style="289"/>
    <col min="13805" max="13805" width="22.5703125" style="289" customWidth="1"/>
    <col min="13806" max="13806" width="54.28515625" style="289" customWidth="1"/>
    <col min="13807" max="13808" width="15.85546875" style="289" customWidth="1"/>
    <col min="13809" max="13809" width="17.7109375" style="289" customWidth="1"/>
    <col min="13810" max="13810" width="17.5703125" style="289" customWidth="1"/>
    <col min="13811" max="13811" width="16.140625" style="289" customWidth="1"/>
    <col min="13812" max="13812" width="14.85546875" style="289" customWidth="1"/>
    <col min="13813" max="13813" width="15.42578125" style="289" customWidth="1"/>
    <col min="13814" max="13814" width="14.28515625" style="289" customWidth="1"/>
    <col min="13815" max="14006" width="10.28515625" style="289"/>
    <col min="14007" max="14007" width="1.85546875" style="289" customWidth="1"/>
    <col min="14008" max="14060" width="10.28515625" style="289"/>
    <col min="14061" max="14061" width="22.5703125" style="289" customWidth="1"/>
    <col min="14062" max="14062" width="54.28515625" style="289" customWidth="1"/>
    <col min="14063" max="14064" width="15.85546875" style="289" customWidth="1"/>
    <col min="14065" max="14065" width="17.7109375" style="289" customWidth="1"/>
    <col min="14066" max="14066" width="17.5703125" style="289" customWidth="1"/>
    <col min="14067" max="14067" width="16.140625" style="289" customWidth="1"/>
    <col min="14068" max="14068" width="14.85546875" style="289" customWidth="1"/>
    <col min="14069" max="14069" width="15.42578125" style="289" customWidth="1"/>
    <col min="14070" max="14070" width="14.28515625" style="289" customWidth="1"/>
    <col min="14071" max="14262" width="10.28515625" style="289"/>
    <col min="14263" max="14263" width="1.85546875" style="289" customWidth="1"/>
    <col min="14264" max="14316" width="10.28515625" style="289"/>
    <col min="14317" max="14317" width="22.5703125" style="289" customWidth="1"/>
    <col min="14318" max="14318" width="54.28515625" style="289" customWidth="1"/>
    <col min="14319" max="14320" width="15.85546875" style="289" customWidth="1"/>
    <col min="14321" max="14321" width="17.7109375" style="289" customWidth="1"/>
    <col min="14322" max="14322" width="17.5703125" style="289" customWidth="1"/>
    <col min="14323" max="14323" width="16.140625" style="289" customWidth="1"/>
    <col min="14324" max="14324" width="14.85546875" style="289" customWidth="1"/>
    <col min="14325" max="14325" width="15.42578125" style="289" customWidth="1"/>
    <col min="14326" max="14326" width="14.28515625" style="289" customWidth="1"/>
    <col min="14327" max="14518" width="10.28515625" style="289"/>
    <col min="14519" max="14519" width="1.85546875" style="289" customWidth="1"/>
    <col min="14520" max="14572" width="10.28515625" style="289"/>
    <col min="14573" max="14573" width="22.5703125" style="289" customWidth="1"/>
    <col min="14574" max="14574" width="54.28515625" style="289" customWidth="1"/>
    <col min="14575" max="14576" width="15.85546875" style="289" customWidth="1"/>
    <col min="14577" max="14577" width="17.7109375" style="289" customWidth="1"/>
    <col min="14578" max="14578" width="17.5703125" style="289" customWidth="1"/>
    <col min="14579" max="14579" width="16.140625" style="289" customWidth="1"/>
    <col min="14580" max="14580" width="14.85546875" style="289" customWidth="1"/>
    <col min="14581" max="14581" width="15.42578125" style="289" customWidth="1"/>
    <col min="14582" max="14582" width="14.28515625" style="289" customWidth="1"/>
    <col min="14583" max="14774" width="10.28515625" style="289"/>
    <col min="14775" max="14775" width="1.85546875" style="289" customWidth="1"/>
    <col min="14776" max="14828" width="10.28515625" style="289"/>
    <col min="14829" max="14829" width="22.5703125" style="289" customWidth="1"/>
    <col min="14830" max="14830" width="54.28515625" style="289" customWidth="1"/>
    <col min="14831" max="14832" width="15.85546875" style="289" customWidth="1"/>
    <col min="14833" max="14833" width="17.7109375" style="289" customWidth="1"/>
    <col min="14834" max="14834" width="17.5703125" style="289" customWidth="1"/>
    <col min="14835" max="14835" width="16.140625" style="289" customWidth="1"/>
    <col min="14836" max="14836" width="14.85546875" style="289" customWidth="1"/>
    <col min="14837" max="14837" width="15.42578125" style="289" customWidth="1"/>
    <col min="14838" max="14838" width="14.28515625" style="289" customWidth="1"/>
    <col min="14839" max="15030" width="10.28515625" style="289"/>
    <col min="15031" max="15031" width="1.85546875" style="289" customWidth="1"/>
    <col min="15032" max="15084" width="10.28515625" style="289"/>
    <col min="15085" max="15085" width="22.5703125" style="289" customWidth="1"/>
    <col min="15086" max="15086" width="54.28515625" style="289" customWidth="1"/>
    <col min="15087" max="15088" width="15.85546875" style="289" customWidth="1"/>
    <col min="15089" max="15089" width="17.7109375" style="289" customWidth="1"/>
    <col min="15090" max="15090" width="17.5703125" style="289" customWidth="1"/>
    <col min="15091" max="15091" width="16.140625" style="289" customWidth="1"/>
    <col min="15092" max="15092" width="14.85546875" style="289" customWidth="1"/>
    <col min="15093" max="15093" width="15.42578125" style="289" customWidth="1"/>
    <col min="15094" max="15094" width="14.28515625" style="289" customWidth="1"/>
    <col min="15095" max="15286" width="10.28515625" style="289"/>
    <col min="15287" max="15287" width="1.85546875" style="289" customWidth="1"/>
    <col min="15288" max="15340" width="10.28515625" style="289"/>
    <col min="15341" max="15341" width="22.5703125" style="289" customWidth="1"/>
    <col min="15342" max="15342" width="54.28515625" style="289" customWidth="1"/>
    <col min="15343" max="15344" width="15.85546875" style="289" customWidth="1"/>
    <col min="15345" max="15345" width="17.7109375" style="289" customWidth="1"/>
    <col min="15346" max="15346" width="17.5703125" style="289" customWidth="1"/>
    <col min="15347" max="15347" width="16.140625" style="289" customWidth="1"/>
    <col min="15348" max="15348" width="14.85546875" style="289" customWidth="1"/>
    <col min="15349" max="15349" width="15.42578125" style="289" customWidth="1"/>
    <col min="15350" max="15350" width="14.28515625" style="289" customWidth="1"/>
    <col min="15351" max="15542" width="10.28515625" style="289"/>
    <col min="15543" max="15543" width="1.85546875" style="289" customWidth="1"/>
    <col min="15544" max="15596" width="10.28515625" style="289"/>
    <col min="15597" max="15597" width="22.5703125" style="289" customWidth="1"/>
    <col min="15598" max="15598" width="54.28515625" style="289" customWidth="1"/>
    <col min="15599" max="15600" width="15.85546875" style="289" customWidth="1"/>
    <col min="15601" max="15601" width="17.7109375" style="289" customWidth="1"/>
    <col min="15602" max="15602" width="17.5703125" style="289" customWidth="1"/>
    <col min="15603" max="15603" width="16.140625" style="289" customWidth="1"/>
    <col min="15604" max="15604" width="14.85546875" style="289" customWidth="1"/>
    <col min="15605" max="15605" width="15.42578125" style="289" customWidth="1"/>
    <col min="15606" max="15606" width="14.28515625" style="289" customWidth="1"/>
    <col min="15607" max="15798" width="10.28515625" style="289"/>
    <col min="15799" max="15799" width="1.85546875" style="289" customWidth="1"/>
    <col min="15800" max="15852" width="10.28515625" style="289"/>
    <col min="15853" max="15853" width="22.5703125" style="289" customWidth="1"/>
    <col min="15854" max="15854" width="54.28515625" style="289" customWidth="1"/>
    <col min="15855" max="15856" width="15.85546875" style="289" customWidth="1"/>
    <col min="15857" max="15857" width="17.7109375" style="289" customWidth="1"/>
    <col min="15858" max="15858" width="17.5703125" style="289" customWidth="1"/>
    <col min="15859" max="15859" width="16.140625" style="289" customWidth="1"/>
    <col min="15860" max="15860" width="14.85546875" style="289" customWidth="1"/>
    <col min="15861" max="15861" width="15.42578125" style="289" customWidth="1"/>
    <col min="15862" max="15862" width="14.28515625" style="289" customWidth="1"/>
    <col min="15863" max="16054" width="10.28515625" style="289"/>
    <col min="16055" max="16055" width="1.85546875" style="289" customWidth="1"/>
    <col min="16056" max="16108" width="10.28515625" style="289"/>
    <col min="16109" max="16109" width="22.5703125" style="289" customWidth="1"/>
    <col min="16110" max="16110" width="54.28515625" style="289" customWidth="1"/>
    <col min="16111" max="16112" width="15.85546875" style="289" customWidth="1"/>
    <col min="16113" max="16113" width="17.7109375" style="289" customWidth="1"/>
    <col min="16114" max="16114" width="17.5703125" style="289" customWidth="1"/>
    <col min="16115" max="16115" width="16.140625" style="289" customWidth="1"/>
    <col min="16116" max="16116" width="14.85546875" style="289" customWidth="1"/>
    <col min="16117" max="16117" width="15.42578125" style="289" customWidth="1"/>
    <col min="16118" max="16118" width="14.28515625" style="289" customWidth="1"/>
    <col min="16119" max="16310" width="10.28515625" style="289"/>
    <col min="16311" max="16311" width="1.85546875" style="289" customWidth="1"/>
    <col min="16312" max="16384" width="10.28515625" style="289"/>
  </cols>
  <sheetData>
    <row r="2" spans="2:8" ht="18" x14ac:dyDescent="0.25">
      <c r="B2" s="1987" t="s">
        <v>391</v>
      </c>
      <c r="C2" s="1987"/>
      <c r="D2" s="1987"/>
      <c r="E2" s="1987"/>
      <c r="F2" s="1987"/>
    </row>
    <row r="3" spans="2:8" ht="15.75" x14ac:dyDescent="0.2">
      <c r="B3" s="1981" t="s">
        <v>392</v>
      </c>
      <c r="C3" s="1981"/>
      <c r="D3" s="1981"/>
      <c r="E3" s="1981"/>
      <c r="F3" s="1981"/>
    </row>
    <row r="4" spans="2:8" ht="15.75" x14ac:dyDescent="0.25">
      <c r="B4" s="1986" t="s">
        <v>238</v>
      </c>
      <c r="C4" s="1986"/>
      <c r="D4" s="1986"/>
      <c r="E4" s="1986"/>
      <c r="F4" s="1986"/>
    </row>
    <row r="5" spans="2:8" ht="16.5" thickBot="1" x14ac:dyDescent="0.3">
      <c r="B5" s="1977" t="s">
        <v>393</v>
      </c>
      <c r="C5" s="1977"/>
      <c r="D5" s="1977"/>
      <c r="E5" s="1977"/>
      <c r="F5" s="1977"/>
    </row>
    <row r="6" spans="2:8" x14ac:dyDescent="0.2">
      <c r="D6" s="301"/>
    </row>
    <row r="7" spans="2:8" ht="15.75" x14ac:dyDescent="0.2">
      <c r="B7" s="231"/>
      <c r="C7" s="231">
        <v>2017</v>
      </c>
      <c r="D7" s="231">
        <v>2018</v>
      </c>
      <c r="E7" s="231">
        <v>2019</v>
      </c>
      <c r="F7" s="231">
        <v>2020</v>
      </c>
      <c r="G7" s="301"/>
      <c r="H7" s="301"/>
    </row>
    <row r="8" spans="2:8" ht="15.75" x14ac:dyDescent="0.25">
      <c r="B8" s="245" t="s">
        <v>239</v>
      </c>
      <c r="C8" s="245"/>
      <c r="D8" s="245"/>
      <c r="E8" s="245"/>
      <c r="F8" s="245"/>
      <c r="G8" s="301"/>
      <c r="H8" s="301"/>
    </row>
    <row r="9" spans="2:8" x14ac:dyDescent="0.2">
      <c r="B9" s="273"/>
      <c r="C9" s="302"/>
      <c r="D9" s="302"/>
      <c r="E9" s="302"/>
      <c r="F9" s="302"/>
      <c r="G9" s="301"/>
      <c r="H9" s="301"/>
    </row>
    <row r="10" spans="2:8" x14ac:dyDescent="0.2">
      <c r="B10" s="273" t="s">
        <v>394</v>
      </c>
      <c r="C10" s="303">
        <v>473171130</v>
      </c>
      <c r="D10" s="303">
        <v>487102700</v>
      </c>
      <c r="E10" s="303">
        <v>520970100</v>
      </c>
      <c r="F10" s="303">
        <v>519493135</v>
      </c>
      <c r="G10" s="301"/>
      <c r="H10" s="301"/>
    </row>
    <row r="11" spans="2:8" x14ac:dyDescent="0.2">
      <c r="B11" s="273" t="s">
        <v>395</v>
      </c>
      <c r="C11" s="303">
        <v>1893684</v>
      </c>
      <c r="D11" s="303">
        <v>966907</v>
      </c>
      <c r="E11" s="303">
        <v>387410</v>
      </c>
      <c r="F11" s="303">
        <v>309056</v>
      </c>
      <c r="G11" s="301"/>
      <c r="H11" s="301"/>
    </row>
    <row r="12" spans="2:8" ht="15.75" x14ac:dyDescent="0.25">
      <c r="B12" s="304" t="s">
        <v>246</v>
      </c>
      <c r="C12" s="305">
        <v>475064814</v>
      </c>
      <c r="D12" s="305">
        <v>488069607</v>
      </c>
      <c r="E12" s="305">
        <v>521357510</v>
      </c>
      <c r="F12" s="305">
        <v>519802191</v>
      </c>
      <c r="G12" s="301"/>
      <c r="H12" s="301"/>
    </row>
    <row r="13" spans="2:8" x14ac:dyDescent="0.2">
      <c r="B13" s="306"/>
      <c r="C13" s="307"/>
      <c r="D13" s="307"/>
      <c r="E13" s="307"/>
      <c r="F13" s="307"/>
      <c r="G13" s="301"/>
      <c r="H13" s="301"/>
    </row>
    <row r="14" spans="2:8" ht="15.75" x14ac:dyDescent="0.25">
      <c r="B14" s="245" t="s">
        <v>247</v>
      </c>
      <c r="C14" s="308"/>
      <c r="D14" s="308"/>
      <c r="E14" s="308"/>
      <c r="F14" s="308"/>
      <c r="G14" s="301"/>
      <c r="H14" s="301"/>
    </row>
    <row r="15" spans="2:8" x14ac:dyDescent="0.2">
      <c r="B15" s="273"/>
      <c r="C15" s="303"/>
      <c r="D15" s="303"/>
      <c r="E15" s="303"/>
      <c r="F15" s="303"/>
      <c r="G15" s="301"/>
      <c r="H15" s="301"/>
    </row>
    <row r="16" spans="2:8" ht="18" customHeight="1" x14ac:dyDescent="0.2">
      <c r="B16" s="273" t="s">
        <v>396</v>
      </c>
      <c r="C16" s="303">
        <v>66148132</v>
      </c>
      <c r="D16" s="303">
        <v>70614164</v>
      </c>
      <c r="E16" s="303">
        <v>66642524</v>
      </c>
      <c r="F16" s="303">
        <v>71877636</v>
      </c>
      <c r="G16" s="301"/>
      <c r="H16" s="301"/>
    </row>
    <row r="17" spans="2:8" ht="18" customHeight="1" x14ac:dyDescent="0.2">
      <c r="B17" s="273" t="s">
        <v>397</v>
      </c>
      <c r="C17" s="303">
        <v>125483369</v>
      </c>
      <c r="D17" s="303">
        <v>133287799</v>
      </c>
      <c r="E17" s="303">
        <v>127297337</v>
      </c>
      <c r="F17" s="303">
        <v>136931988</v>
      </c>
      <c r="G17" s="301"/>
      <c r="H17" s="301"/>
    </row>
    <row r="18" spans="2:8" ht="18" customHeight="1" x14ac:dyDescent="0.2">
      <c r="B18" s="273" t="s">
        <v>398</v>
      </c>
      <c r="C18" s="303">
        <v>136129156</v>
      </c>
      <c r="D18" s="303">
        <v>138079755</v>
      </c>
      <c r="E18" s="303">
        <v>133942934</v>
      </c>
      <c r="F18" s="303">
        <v>151821290</v>
      </c>
      <c r="G18" s="301"/>
      <c r="H18" s="301"/>
    </row>
    <row r="19" spans="2:8" ht="18" customHeight="1" x14ac:dyDescent="0.2">
      <c r="B19" s="273" t="s">
        <v>399</v>
      </c>
      <c r="C19" s="303">
        <v>34859732</v>
      </c>
      <c r="D19" s="303">
        <v>39033283</v>
      </c>
      <c r="E19" s="303">
        <v>41386934</v>
      </c>
      <c r="F19" s="303">
        <v>42991726</v>
      </c>
      <c r="G19" s="301"/>
      <c r="H19" s="301"/>
    </row>
    <row r="20" spans="2:8" ht="18" customHeight="1" x14ac:dyDescent="0.2">
      <c r="B20" s="273" t="s">
        <v>400</v>
      </c>
      <c r="C20" s="303">
        <v>105653</v>
      </c>
      <c r="D20" s="303">
        <v>60295</v>
      </c>
      <c r="E20" s="303">
        <v>44358</v>
      </c>
      <c r="F20" s="303">
        <v>24181</v>
      </c>
      <c r="G20" s="301"/>
      <c r="H20" s="301"/>
    </row>
    <row r="21" spans="2:8" ht="18" customHeight="1" x14ac:dyDescent="0.2">
      <c r="B21" s="273" t="s">
        <v>401</v>
      </c>
      <c r="C21" s="303">
        <v>10335500</v>
      </c>
      <c r="D21" s="303">
        <v>10999905</v>
      </c>
      <c r="E21" s="303">
        <v>10422674</v>
      </c>
      <c r="F21" s="303">
        <v>10919364</v>
      </c>
      <c r="G21" s="301"/>
      <c r="H21" s="301"/>
    </row>
    <row r="22" spans="2:8" ht="18" customHeight="1" x14ac:dyDescent="0.2">
      <c r="B22" s="273" t="s">
        <v>402</v>
      </c>
      <c r="C22" s="303">
        <v>19584761</v>
      </c>
      <c r="D22" s="303">
        <v>20838534</v>
      </c>
      <c r="E22" s="303">
        <v>20105457</v>
      </c>
      <c r="F22" s="303">
        <v>21047214</v>
      </c>
      <c r="G22" s="301"/>
      <c r="H22" s="301"/>
    </row>
    <row r="23" spans="2:8" ht="18" customHeight="1" x14ac:dyDescent="0.2">
      <c r="B23" s="273" t="s">
        <v>403</v>
      </c>
      <c r="C23" s="303">
        <v>21056039</v>
      </c>
      <c r="D23" s="303">
        <v>21527812</v>
      </c>
      <c r="E23" s="303">
        <v>21085320</v>
      </c>
      <c r="F23" s="303">
        <v>23504745</v>
      </c>
      <c r="G23" s="301"/>
      <c r="H23" s="301"/>
    </row>
    <row r="24" spans="2:8" ht="18" customHeight="1" x14ac:dyDescent="0.2">
      <c r="B24" s="273" t="s">
        <v>404</v>
      </c>
      <c r="C24" s="303">
        <v>5375595</v>
      </c>
      <c r="D24" s="303">
        <v>5918581</v>
      </c>
      <c r="E24" s="303">
        <v>6298515</v>
      </c>
      <c r="F24" s="303">
        <v>6160897</v>
      </c>
      <c r="G24" s="301"/>
      <c r="H24" s="301"/>
    </row>
    <row r="25" spans="2:8" ht="18" customHeight="1" x14ac:dyDescent="0.2">
      <c r="B25" s="273" t="s">
        <v>405</v>
      </c>
      <c r="C25" s="303">
        <v>15893</v>
      </c>
      <c r="D25" s="303">
        <v>9039</v>
      </c>
      <c r="E25" s="303">
        <v>6630</v>
      </c>
      <c r="F25" s="303">
        <v>4003</v>
      </c>
      <c r="G25" s="301"/>
      <c r="H25" s="301"/>
    </row>
    <row r="26" spans="2:8" ht="18" customHeight="1" x14ac:dyDescent="0.2">
      <c r="B26" s="273" t="s">
        <v>406</v>
      </c>
      <c r="C26" s="303">
        <v>9533474</v>
      </c>
      <c r="D26" s="303">
        <v>10120883</v>
      </c>
      <c r="E26" s="303">
        <v>9581267</v>
      </c>
      <c r="F26" s="303">
        <v>10060836</v>
      </c>
      <c r="G26" s="301"/>
      <c r="H26" s="301"/>
    </row>
    <row r="27" spans="2:8" ht="18" customHeight="1" x14ac:dyDescent="0.2">
      <c r="B27" s="273" t="s">
        <v>407</v>
      </c>
      <c r="C27" s="303">
        <v>19514062</v>
      </c>
      <c r="D27" s="303">
        <v>20629300</v>
      </c>
      <c r="E27" s="303">
        <v>19842639</v>
      </c>
      <c r="F27" s="303">
        <v>21394708</v>
      </c>
      <c r="G27" s="301"/>
      <c r="H27" s="301"/>
    </row>
    <row r="28" spans="2:8" ht="18" customHeight="1" x14ac:dyDescent="0.2">
      <c r="B28" s="273" t="s">
        <v>408</v>
      </c>
      <c r="C28" s="303">
        <v>21228959</v>
      </c>
      <c r="D28" s="303">
        <v>21648951</v>
      </c>
      <c r="E28" s="303">
        <v>21108907</v>
      </c>
      <c r="F28" s="303">
        <v>24193863</v>
      </c>
      <c r="G28" s="301"/>
      <c r="H28" s="301"/>
    </row>
    <row r="29" spans="2:8" ht="18" customHeight="1" x14ac:dyDescent="0.2">
      <c r="B29" s="273" t="s">
        <v>409</v>
      </c>
      <c r="C29" s="303">
        <v>5481486</v>
      </c>
      <c r="D29" s="303">
        <v>6091556</v>
      </c>
      <c r="E29" s="303">
        <v>6471589</v>
      </c>
      <c r="F29" s="303">
        <v>6777617</v>
      </c>
      <c r="G29" s="301"/>
      <c r="H29" s="301"/>
    </row>
    <row r="30" spans="2:8" ht="18" customHeight="1" x14ac:dyDescent="0.2">
      <c r="B30" s="273" t="s">
        <v>410</v>
      </c>
      <c r="C30" s="303">
        <v>9203</v>
      </c>
      <c r="D30" s="303">
        <v>5245</v>
      </c>
      <c r="E30" s="303">
        <v>3850</v>
      </c>
      <c r="F30" s="303">
        <v>2301</v>
      </c>
      <c r="G30" s="301"/>
      <c r="H30" s="301"/>
    </row>
    <row r="31" spans="2:8" ht="18" customHeight="1" x14ac:dyDescent="0.2">
      <c r="B31" s="273" t="s">
        <v>411</v>
      </c>
      <c r="C31" s="303">
        <v>2</v>
      </c>
      <c r="D31" s="303"/>
      <c r="E31" s="303"/>
      <c r="F31" s="303"/>
      <c r="G31" s="301"/>
      <c r="H31" s="301"/>
    </row>
    <row r="32" spans="2:8" ht="15.75" x14ac:dyDescent="0.25">
      <c r="B32" s="304" t="s">
        <v>412</v>
      </c>
      <c r="C32" s="305">
        <v>474861016</v>
      </c>
      <c r="D32" s="305">
        <v>498865102</v>
      </c>
      <c r="E32" s="305">
        <v>484240935</v>
      </c>
      <c r="F32" s="305">
        <v>527712369</v>
      </c>
      <c r="G32" s="301"/>
      <c r="H32" s="301"/>
    </row>
    <row r="33" spans="2:8" ht="18" customHeight="1" x14ac:dyDescent="0.2">
      <c r="B33" s="273" t="s">
        <v>413</v>
      </c>
      <c r="C33" s="303">
        <v>1064709</v>
      </c>
      <c r="D33" s="303">
        <v>1113767</v>
      </c>
      <c r="E33" s="303">
        <v>1134776</v>
      </c>
      <c r="F33" s="303">
        <v>1937921</v>
      </c>
      <c r="G33" s="301"/>
      <c r="H33" s="301"/>
    </row>
    <row r="34" spans="2:8" ht="18" customHeight="1" x14ac:dyDescent="0.2">
      <c r="B34" s="273" t="s">
        <v>414</v>
      </c>
      <c r="C34" s="303">
        <v>6210098</v>
      </c>
      <c r="D34" s="303">
        <v>6304411</v>
      </c>
      <c r="E34" s="303">
        <v>7145150</v>
      </c>
      <c r="F34" s="303">
        <v>7550100</v>
      </c>
      <c r="G34" s="301"/>
      <c r="H34" s="301"/>
    </row>
    <row r="35" spans="2:8" ht="18" customHeight="1" x14ac:dyDescent="0.2">
      <c r="B35" s="273" t="s">
        <v>415</v>
      </c>
      <c r="C35" s="303">
        <v>167485</v>
      </c>
      <c r="D35" s="303">
        <v>-383001</v>
      </c>
      <c r="E35" s="303">
        <v>59498</v>
      </c>
      <c r="F35" s="303"/>
      <c r="G35" s="301"/>
      <c r="H35" s="301"/>
    </row>
    <row r="36" spans="2:8" ht="18" customHeight="1" x14ac:dyDescent="0.2">
      <c r="B36" s="273" t="s">
        <v>416</v>
      </c>
      <c r="C36" s="303">
        <v>-12147795</v>
      </c>
      <c r="D36" s="303">
        <v>-12397683</v>
      </c>
      <c r="E36" s="303">
        <v>-12501982</v>
      </c>
      <c r="F36" s="303">
        <v>-20278933</v>
      </c>
      <c r="G36" s="301"/>
      <c r="H36" s="301"/>
    </row>
    <row r="37" spans="2:8" ht="18" customHeight="1" x14ac:dyDescent="0.2">
      <c r="B37" s="273" t="s">
        <v>417</v>
      </c>
      <c r="C37" s="303">
        <v>-1330113</v>
      </c>
      <c r="D37" s="303">
        <v>-1312999</v>
      </c>
      <c r="E37" s="303">
        <v>-1254268</v>
      </c>
      <c r="F37" s="303">
        <v>-2730383</v>
      </c>
      <c r="G37" s="301"/>
      <c r="H37" s="301"/>
    </row>
    <row r="38" spans="2:8" ht="15.75" x14ac:dyDescent="0.25">
      <c r="B38" s="304" t="s">
        <v>418</v>
      </c>
      <c r="C38" s="305">
        <v>468825400</v>
      </c>
      <c r="D38" s="305">
        <v>492189597</v>
      </c>
      <c r="E38" s="305">
        <v>478824109</v>
      </c>
      <c r="F38" s="305">
        <v>514191074</v>
      </c>
      <c r="G38" s="301"/>
      <c r="H38" s="301"/>
    </row>
    <row r="39" spans="2:8" x14ac:dyDescent="0.2">
      <c r="B39" s="309"/>
      <c r="C39" s="310"/>
      <c r="D39" s="310"/>
      <c r="E39" s="310"/>
      <c r="F39" s="310"/>
      <c r="H39" s="311"/>
    </row>
    <row r="40" spans="2:8" ht="15.75" x14ac:dyDescent="0.25">
      <c r="B40" s="304" t="s">
        <v>419</v>
      </c>
      <c r="C40" s="305">
        <v>6239414</v>
      </c>
      <c r="D40" s="305">
        <v>-4119990</v>
      </c>
      <c r="E40" s="305">
        <v>42533401</v>
      </c>
      <c r="F40" s="305">
        <v>5611117</v>
      </c>
    </row>
    <row r="41" spans="2:8" ht="22.5" customHeight="1" x14ac:dyDescent="0.2">
      <c r="B41" s="300" t="s">
        <v>420</v>
      </c>
      <c r="C41" s="312"/>
      <c r="D41" s="313"/>
      <c r="E41" s="312"/>
      <c r="F41" s="312"/>
    </row>
    <row r="42" spans="2:8" ht="91.5" customHeight="1" x14ac:dyDescent="0.2">
      <c r="B42" s="1988" t="s">
        <v>421</v>
      </c>
      <c r="C42" s="1988"/>
      <c r="D42" s="1988"/>
      <c r="E42" s="1988"/>
      <c r="F42" s="1988"/>
    </row>
    <row r="43" spans="2:8" ht="13.5" customHeight="1" x14ac:dyDescent="0.2">
      <c r="B43" s="1988"/>
      <c r="C43" s="1988"/>
      <c r="D43" s="1988"/>
      <c r="E43" s="1988"/>
      <c r="F43" s="1988"/>
    </row>
    <row r="44" spans="2:8" x14ac:dyDescent="0.2">
      <c r="D44" s="301"/>
    </row>
    <row r="45" spans="2:8" x14ac:dyDescent="0.2">
      <c r="D45" s="301"/>
    </row>
    <row r="46" spans="2:8" x14ac:dyDescent="0.2">
      <c r="D46" s="301"/>
    </row>
    <row r="47" spans="2:8" x14ac:dyDescent="0.2">
      <c r="D47" s="301"/>
    </row>
    <row r="48" spans="2:8" x14ac:dyDescent="0.2">
      <c r="D48" s="301"/>
    </row>
    <row r="49" spans="4:4" x14ac:dyDescent="0.2">
      <c r="D49" s="301"/>
    </row>
    <row r="50" spans="4:4" x14ac:dyDescent="0.2">
      <c r="D50" s="301"/>
    </row>
    <row r="51" spans="4:4" x14ac:dyDescent="0.2">
      <c r="D51" s="301"/>
    </row>
    <row r="52" spans="4:4" x14ac:dyDescent="0.2">
      <c r="D52" s="301"/>
    </row>
    <row r="53" spans="4:4" x14ac:dyDescent="0.2">
      <c r="D53" s="301"/>
    </row>
    <row r="54" spans="4:4" x14ac:dyDescent="0.2">
      <c r="D54" s="301"/>
    </row>
    <row r="55" spans="4:4" x14ac:dyDescent="0.2">
      <c r="D55" s="301"/>
    </row>
    <row r="56" spans="4:4" x14ac:dyDescent="0.2">
      <c r="D56" s="301"/>
    </row>
    <row r="57" spans="4:4" x14ac:dyDescent="0.2">
      <c r="D57" s="301"/>
    </row>
    <row r="58" spans="4:4" x14ac:dyDescent="0.2">
      <c r="D58" s="301"/>
    </row>
    <row r="59" spans="4:4" x14ac:dyDescent="0.2">
      <c r="D59" s="301"/>
    </row>
    <row r="60" spans="4:4" x14ac:dyDescent="0.2">
      <c r="D60" s="301"/>
    </row>
    <row r="61" spans="4:4" x14ac:dyDescent="0.2">
      <c r="D61" s="301"/>
    </row>
    <row r="62" spans="4:4" x14ac:dyDescent="0.2">
      <c r="D62" s="301"/>
    </row>
    <row r="63" spans="4:4" x14ac:dyDescent="0.2">
      <c r="D63" s="301"/>
    </row>
    <row r="64" spans="4:4" x14ac:dyDescent="0.2">
      <c r="D64" s="301"/>
    </row>
    <row r="65" spans="4:4" x14ac:dyDescent="0.2">
      <c r="D65" s="301"/>
    </row>
    <row r="66" spans="4:4" x14ac:dyDescent="0.2">
      <c r="D66" s="301"/>
    </row>
    <row r="67" spans="4:4" x14ac:dyDescent="0.2">
      <c r="D67" s="301"/>
    </row>
    <row r="68" spans="4:4" x14ac:dyDescent="0.2">
      <c r="D68" s="301"/>
    </row>
    <row r="69" spans="4:4" x14ac:dyDescent="0.2">
      <c r="D69" s="301"/>
    </row>
    <row r="70" spans="4:4" x14ac:dyDescent="0.2">
      <c r="D70" s="301"/>
    </row>
    <row r="71" spans="4:4" x14ac:dyDescent="0.2">
      <c r="D71" s="301"/>
    </row>
    <row r="72" spans="4:4" x14ac:dyDescent="0.2">
      <c r="D72" s="301"/>
    </row>
  </sheetData>
  <mergeCells count="5">
    <mergeCell ref="B2:F2"/>
    <mergeCell ref="B3:F3"/>
    <mergeCell ref="B4:F4"/>
    <mergeCell ref="B5:F5"/>
    <mergeCell ref="B42:F43"/>
  </mergeCells>
  <pageMargins left="1.1023622047244095" right="0.70866141732283472" top="0.74803149606299213" bottom="0.74803149606299213" header="0.31496062992125984" footer="0.31496062992125984"/>
  <pageSetup scale="87"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theme="0" tint="-0.499984740745262"/>
  </sheetPr>
  <dimension ref="B2:G28"/>
  <sheetViews>
    <sheetView showGridLines="0" zoomScale="90" zoomScaleNormal="90" workbookViewId="0"/>
  </sheetViews>
  <sheetFormatPr baseColWidth="10" defaultRowHeight="15" x14ac:dyDescent="0.25"/>
  <cols>
    <col min="1" max="1" width="20.28515625" customWidth="1"/>
    <col min="2" max="2" width="45.85546875" customWidth="1"/>
    <col min="3" max="3" width="13.28515625" customWidth="1"/>
    <col min="4" max="4" width="14.42578125" customWidth="1"/>
    <col min="5" max="5" width="13.28515625" customWidth="1"/>
  </cols>
  <sheetData>
    <row r="2" spans="2:7" ht="18" x14ac:dyDescent="0.25">
      <c r="B2" s="1974" t="s">
        <v>422</v>
      </c>
      <c r="C2" s="1974"/>
      <c r="D2" s="1974"/>
      <c r="E2" s="1974"/>
      <c r="F2" s="314"/>
      <c r="G2" s="1" t="s">
        <v>16</v>
      </c>
    </row>
    <row r="3" spans="2:7" ht="31.5" customHeight="1" x14ac:dyDescent="0.25">
      <c r="B3" s="1981" t="s">
        <v>423</v>
      </c>
      <c r="C3" s="1981"/>
      <c r="D3" s="1981"/>
      <c r="E3" s="1981"/>
      <c r="F3" s="315"/>
    </row>
    <row r="4" spans="2:7" ht="16.5" thickBot="1" x14ac:dyDescent="0.3">
      <c r="B4" s="1977">
        <v>2020</v>
      </c>
      <c r="C4" s="1977"/>
      <c r="D4" s="1977"/>
      <c r="E4" s="1977"/>
      <c r="F4" s="316"/>
    </row>
    <row r="6" spans="2:7" s="254" customFormat="1" ht="31.5" x14ac:dyDescent="0.2">
      <c r="B6" s="231" t="s">
        <v>199</v>
      </c>
      <c r="C6" s="231" t="s">
        <v>424</v>
      </c>
      <c r="D6" s="231" t="s">
        <v>425</v>
      </c>
      <c r="E6" s="231" t="s">
        <v>0</v>
      </c>
    </row>
    <row r="7" spans="2:7" ht="15.75" x14ac:dyDescent="0.25">
      <c r="B7" s="260" t="s">
        <v>326</v>
      </c>
      <c r="C7" s="267">
        <v>34</v>
      </c>
      <c r="D7" s="267">
        <v>22095</v>
      </c>
      <c r="E7" s="317">
        <v>22129</v>
      </c>
    </row>
    <row r="8" spans="2:7" ht="18" customHeight="1" x14ac:dyDescent="0.25">
      <c r="B8" s="251" t="s">
        <v>373</v>
      </c>
      <c r="C8" s="259">
        <v>1</v>
      </c>
      <c r="D8" s="259">
        <v>217</v>
      </c>
      <c r="E8" s="263">
        <v>218</v>
      </c>
    </row>
    <row r="9" spans="2:7" ht="18" customHeight="1" x14ac:dyDescent="0.25">
      <c r="B9" s="251" t="s">
        <v>374</v>
      </c>
      <c r="C9" s="259">
        <v>0</v>
      </c>
      <c r="D9" s="259">
        <v>17</v>
      </c>
      <c r="E9" s="263">
        <v>17</v>
      </c>
    </row>
    <row r="10" spans="2:7" ht="18" customHeight="1" x14ac:dyDescent="0.25">
      <c r="B10" s="251" t="s">
        <v>329</v>
      </c>
      <c r="C10" s="259">
        <v>32</v>
      </c>
      <c r="D10" s="259">
        <v>4276</v>
      </c>
      <c r="E10" s="263">
        <v>4308</v>
      </c>
    </row>
    <row r="11" spans="2:7" ht="18" customHeight="1" x14ac:dyDescent="0.25">
      <c r="B11" s="251" t="s">
        <v>330</v>
      </c>
      <c r="C11" s="259">
        <v>60</v>
      </c>
      <c r="D11" s="259">
        <v>6166</v>
      </c>
      <c r="E11" s="263">
        <v>6226</v>
      </c>
    </row>
    <row r="12" spans="2:7" ht="18" customHeight="1" x14ac:dyDescent="0.25">
      <c r="B12" s="251" t="s">
        <v>331</v>
      </c>
      <c r="C12" s="259">
        <v>56</v>
      </c>
      <c r="D12" s="259">
        <v>6855</v>
      </c>
      <c r="E12" s="263">
        <v>6911</v>
      </c>
    </row>
    <row r="13" spans="2:7" ht="18" customHeight="1" x14ac:dyDescent="0.25">
      <c r="B13" s="251" t="s">
        <v>332</v>
      </c>
      <c r="C13" s="259">
        <v>0</v>
      </c>
      <c r="D13" s="259">
        <v>4</v>
      </c>
      <c r="E13" s="263">
        <v>4</v>
      </c>
    </row>
    <row r="14" spans="2:7" ht="18" customHeight="1" x14ac:dyDescent="0.25">
      <c r="B14" s="251" t="s">
        <v>333</v>
      </c>
      <c r="C14" s="259">
        <v>0</v>
      </c>
      <c r="D14" s="259">
        <v>17</v>
      </c>
      <c r="E14" s="263">
        <v>17</v>
      </c>
    </row>
    <row r="15" spans="2:7" ht="18" customHeight="1" x14ac:dyDescent="0.25">
      <c r="B15" s="251" t="s">
        <v>334</v>
      </c>
      <c r="C15" s="259">
        <v>49</v>
      </c>
      <c r="D15" s="259">
        <v>5245</v>
      </c>
      <c r="E15" s="263">
        <v>5294</v>
      </c>
    </row>
    <row r="16" spans="2:7" ht="18" customHeight="1" x14ac:dyDescent="0.25">
      <c r="B16" s="251" t="s">
        <v>375</v>
      </c>
      <c r="C16" s="259">
        <v>20</v>
      </c>
      <c r="D16" s="259">
        <v>2882</v>
      </c>
      <c r="E16" s="263">
        <v>2902</v>
      </c>
    </row>
    <row r="17" spans="2:7" ht="18" customHeight="1" x14ac:dyDescent="0.25">
      <c r="B17" s="251" t="s">
        <v>376</v>
      </c>
      <c r="C17" s="259">
        <v>0</v>
      </c>
      <c r="D17" s="259">
        <v>4</v>
      </c>
      <c r="E17" s="263">
        <v>4</v>
      </c>
    </row>
    <row r="18" spans="2:7" ht="18" customHeight="1" x14ac:dyDescent="0.25">
      <c r="B18" s="251" t="s">
        <v>377</v>
      </c>
      <c r="C18" s="259">
        <v>0</v>
      </c>
      <c r="D18" s="259">
        <v>1</v>
      </c>
      <c r="E18" s="263">
        <v>1</v>
      </c>
    </row>
    <row r="19" spans="2:7" ht="18" customHeight="1" x14ac:dyDescent="0.25">
      <c r="B19" s="251" t="s">
        <v>338</v>
      </c>
      <c r="C19" s="259">
        <v>17</v>
      </c>
      <c r="D19" s="259">
        <v>989</v>
      </c>
      <c r="E19" s="263">
        <v>1006</v>
      </c>
    </row>
    <row r="20" spans="2:7" ht="18" customHeight="1" x14ac:dyDescent="0.25">
      <c r="B20" s="260" t="s">
        <v>339</v>
      </c>
      <c r="C20" s="267">
        <v>235</v>
      </c>
      <c r="D20" s="267">
        <v>26673</v>
      </c>
      <c r="E20" s="267">
        <v>26908</v>
      </c>
      <c r="F20" s="8"/>
    </row>
    <row r="21" spans="2:7" ht="18" customHeight="1" x14ac:dyDescent="0.25">
      <c r="B21" s="251" t="s">
        <v>378</v>
      </c>
      <c r="C21" s="259">
        <v>8</v>
      </c>
      <c r="D21" s="259">
        <v>2849</v>
      </c>
      <c r="E21" s="263">
        <v>2857</v>
      </c>
    </row>
    <row r="22" spans="2:7" ht="18" customHeight="1" x14ac:dyDescent="0.25">
      <c r="B22" s="251" t="s">
        <v>379</v>
      </c>
      <c r="C22" s="259">
        <v>42</v>
      </c>
      <c r="D22" s="259">
        <v>29123</v>
      </c>
      <c r="E22" s="263">
        <v>29165</v>
      </c>
    </row>
    <row r="23" spans="2:7" ht="18" customHeight="1" x14ac:dyDescent="0.25">
      <c r="B23" s="251" t="s">
        <v>380</v>
      </c>
      <c r="C23" s="259">
        <v>20</v>
      </c>
      <c r="D23" s="259">
        <v>8282</v>
      </c>
      <c r="E23" s="263">
        <v>8302</v>
      </c>
    </row>
    <row r="24" spans="2:7" ht="18" customHeight="1" x14ac:dyDescent="0.25">
      <c r="B24" s="251" t="s">
        <v>381</v>
      </c>
      <c r="C24" s="259">
        <v>3</v>
      </c>
      <c r="D24" s="259">
        <v>3834</v>
      </c>
      <c r="E24" s="263">
        <v>3837</v>
      </c>
    </row>
    <row r="25" spans="2:7" ht="18" customHeight="1" x14ac:dyDescent="0.25">
      <c r="B25" s="260" t="s">
        <v>344</v>
      </c>
      <c r="C25" s="267">
        <v>73</v>
      </c>
      <c r="D25" s="267">
        <v>44088</v>
      </c>
      <c r="E25" s="267">
        <v>44161</v>
      </c>
      <c r="F25" s="276"/>
      <c r="G25" s="276"/>
    </row>
    <row r="26" spans="2:7" ht="18" customHeight="1" x14ac:dyDescent="0.25">
      <c r="B26" s="262" t="s">
        <v>0</v>
      </c>
      <c r="C26" s="263">
        <v>342</v>
      </c>
      <c r="D26" s="263">
        <v>92856</v>
      </c>
      <c r="E26" s="263">
        <v>93198</v>
      </c>
    </row>
    <row r="27" spans="2:7" ht="15" customHeight="1" x14ac:dyDescent="0.25">
      <c r="B27" s="275" t="s">
        <v>346</v>
      </c>
      <c r="C27" s="275"/>
      <c r="D27" s="275"/>
      <c r="E27" s="275"/>
      <c r="F27" s="275"/>
      <c r="G27" s="275"/>
    </row>
    <row r="28" spans="2:7" x14ac:dyDescent="0.25">
      <c r="B28" s="275" t="s">
        <v>382</v>
      </c>
      <c r="C28" s="275"/>
      <c r="D28" s="275"/>
      <c r="E28" s="275"/>
      <c r="F28" s="275"/>
      <c r="G28" s="275"/>
    </row>
  </sheetData>
  <mergeCells count="3">
    <mergeCell ref="B2:E2"/>
    <mergeCell ref="B3:E3"/>
    <mergeCell ref="B4:E4"/>
  </mergeCells>
  <hyperlinks>
    <hyperlink ref="G2" location="'Indice Total'!A108" display="Volver" xr:uid="{00000000-0004-0000-5E00-000000000000}"/>
  </hyperlinks>
  <pageMargins left="0.70866141732283472" right="0.70866141732283472" top="0.74803149606299213" bottom="0.74803149606299213" header="0.31496062992125984" footer="0.31496062992125984"/>
  <pageSetup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theme="0" tint="-0.499984740745262"/>
  </sheetPr>
  <dimension ref="B2:G29"/>
  <sheetViews>
    <sheetView showGridLines="0" zoomScale="90" zoomScaleNormal="90" zoomScaleSheetLayoutView="50" workbookViewId="0"/>
  </sheetViews>
  <sheetFormatPr baseColWidth="10" defaultRowHeight="15" x14ac:dyDescent="0.25"/>
  <cols>
    <col min="1" max="1" width="21.140625" customWidth="1"/>
    <col min="2" max="2" width="47" customWidth="1"/>
    <col min="3" max="3" width="12.5703125" customWidth="1"/>
    <col min="4" max="4" width="14.140625" customWidth="1"/>
    <col min="5" max="5" width="11" customWidth="1"/>
  </cols>
  <sheetData>
    <row r="2" spans="2:7" ht="18" x14ac:dyDescent="0.25">
      <c r="B2" s="1974" t="s">
        <v>426</v>
      </c>
      <c r="C2" s="1974"/>
      <c r="D2" s="1974"/>
      <c r="E2" s="1974"/>
      <c r="G2" s="1" t="s">
        <v>16</v>
      </c>
    </row>
    <row r="3" spans="2:7" ht="43.5" customHeight="1" x14ac:dyDescent="0.25">
      <c r="B3" s="1981" t="s">
        <v>427</v>
      </c>
      <c r="C3" s="1981"/>
      <c r="D3" s="1981"/>
      <c r="E3" s="1981"/>
    </row>
    <row r="4" spans="2:7" ht="16.5" thickBot="1" x14ac:dyDescent="0.3">
      <c r="B4" s="1977">
        <v>2020</v>
      </c>
      <c r="C4" s="1977"/>
      <c r="D4" s="1977"/>
      <c r="E4" s="1977"/>
    </row>
    <row r="5" spans="2:7" ht="15.75" x14ac:dyDescent="0.25">
      <c r="B5" s="279"/>
      <c r="C5" s="279"/>
      <c r="D5" s="279"/>
      <c r="E5" s="279"/>
    </row>
    <row r="6" spans="2:7" s="254" customFormat="1" ht="31.5" x14ac:dyDescent="0.2">
      <c r="B6" s="231" t="s">
        <v>199</v>
      </c>
      <c r="C6" s="231" t="s">
        <v>424</v>
      </c>
      <c r="D6" s="231" t="s">
        <v>425</v>
      </c>
      <c r="E6" s="231" t="s">
        <v>0</v>
      </c>
    </row>
    <row r="7" spans="2:7" s="254" customFormat="1" ht="18" customHeight="1" x14ac:dyDescent="0.2">
      <c r="B7" s="260" t="s">
        <v>326</v>
      </c>
      <c r="C7" s="261">
        <v>1</v>
      </c>
      <c r="D7" s="267">
        <v>8</v>
      </c>
      <c r="E7" s="263">
        <v>9</v>
      </c>
    </row>
    <row r="8" spans="2:7" ht="18" customHeight="1" x14ac:dyDescent="0.25">
      <c r="B8" s="251" t="s">
        <v>373</v>
      </c>
      <c r="C8" s="318">
        <v>0</v>
      </c>
      <c r="D8" s="259">
        <v>3</v>
      </c>
      <c r="E8" s="263">
        <v>3</v>
      </c>
    </row>
    <row r="9" spans="2:7" ht="18" customHeight="1" x14ac:dyDescent="0.25">
      <c r="B9" s="251" t="s">
        <v>374</v>
      </c>
      <c r="C9" s="318">
        <v>0</v>
      </c>
      <c r="D9" s="259">
        <v>0</v>
      </c>
      <c r="E9" s="263">
        <v>0</v>
      </c>
    </row>
    <row r="10" spans="2:7" ht="18" customHeight="1" x14ac:dyDescent="0.25">
      <c r="B10" s="251" t="s">
        <v>329</v>
      </c>
      <c r="C10" s="318">
        <v>0</v>
      </c>
      <c r="D10" s="259">
        <v>26</v>
      </c>
      <c r="E10" s="263">
        <v>26</v>
      </c>
    </row>
    <row r="11" spans="2:7" ht="18" customHeight="1" x14ac:dyDescent="0.25">
      <c r="B11" s="251" t="s">
        <v>330</v>
      </c>
      <c r="C11" s="318">
        <v>1</v>
      </c>
      <c r="D11" s="259">
        <v>30</v>
      </c>
      <c r="E11" s="263">
        <v>31</v>
      </c>
    </row>
    <row r="12" spans="2:7" ht="18" customHeight="1" x14ac:dyDescent="0.25">
      <c r="B12" s="251" t="s">
        <v>331</v>
      </c>
      <c r="C12" s="318">
        <v>0</v>
      </c>
      <c r="D12" s="259">
        <v>33</v>
      </c>
      <c r="E12" s="263">
        <v>33</v>
      </c>
    </row>
    <row r="13" spans="2:7" ht="18" customHeight="1" x14ac:dyDescent="0.25">
      <c r="B13" s="251" t="s">
        <v>332</v>
      </c>
      <c r="C13" s="318">
        <v>0</v>
      </c>
      <c r="D13" s="259">
        <v>0</v>
      </c>
      <c r="E13" s="263">
        <v>0</v>
      </c>
    </row>
    <row r="14" spans="2:7" ht="18" customHeight="1" x14ac:dyDescent="0.25">
      <c r="B14" s="251" t="s">
        <v>333</v>
      </c>
      <c r="C14" s="318">
        <v>0</v>
      </c>
      <c r="D14" s="259">
        <v>1</v>
      </c>
      <c r="E14" s="263">
        <v>1</v>
      </c>
    </row>
    <row r="15" spans="2:7" ht="18" customHeight="1" x14ac:dyDescent="0.25">
      <c r="B15" s="251" t="s">
        <v>334</v>
      </c>
      <c r="C15" s="318">
        <v>1</v>
      </c>
      <c r="D15" s="259">
        <v>25</v>
      </c>
      <c r="E15" s="263">
        <v>26</v>
      </c>
    </row>
    <row r="16" spans="2:7" ht="18" customHeight="1" x14ac:dyDescent="0.25">
      <c r="B16" s="251" t="s">
        <v>375</v>
      </c>
      <c r="C16" s="318">
        <v>1</v>
      </c>
      <c r="D16" s="259">
        <v>18</v>
      </c>
      <c r="E16" s="263">
        <v>19</v>
      </c>
    </row>
    <row r="17" spans="2:5" ht="18" customHeight="1" x14ac:dyDescent="0.25">
      <c r="B17" s="251" t="s">
        <v>376</v>
      </c>
      <c r="C17" s="318">
        <v>0</v>
      </c>
      <c r="D17" s="259">
        <v>0</v>
      </c>
      <c r="E17" s="263">
        <v>0</v>
      </c>
    </row>
    <row r="18" spans="2:5" ht="18" customHeight="1" x14ac:dyDescent="0.25">
      <c r="B18" s="251" t="s">
        <v>377</v>
      </c>
      <c r="C18" s="318">
        <v>0</v>
      </c>
      <c r="D18" s="259">
        <v>0</v>
      </c>
      <c r="E18" s="263">
        <v>0</v>
      </c>
    </row>
    <row r="19" spans="2:5" ht="18" customHeight="1" x14ac:dyDescent="0.25">
      <c r="B19" s="251" t="s">
        <v>338</v>
      </c>
      <c r="C19" s="319">
        <v>1</v>
      </c>
      <c r="D19" s="320">
        <v>3</v>
      </c>
      <c r="E19" s="263">
        <v>4</v>
      </c>
    </row>
    <row r="20" spans="2:5" ht="18" customHeight="1" x14ac:dyDescent="0.25">
      <c r="B20" s="260" t="s">
        <v>339</v>
      </c>
      <c r="C20" s="267">
        <v>4</v>
      </c>
      <c r="D20" s="267">
        <v>139</v>
      </c>
      <c r="E20" s="263">
        <v>143</v>
      </c>
    </row>
    <row r="21" spans="2:5" ht="18" customHeight="1" x14ac:dyDescent="0.25">
      <c r="B21" s="251" t="s">
        <v>378</v>
      </c>
      <c r="C21" s="318">
        <v>0</v>
      </c>
      <c r="D21" s="259">
        <v>0</v>
      </c>
      <c r="E21" s="263">
        <v>0</v>
      </c>
    </row>
    <row r="22" spans="2:5" ht="18" customHeight="1" x14ac:dyDescent="0.25">
      <c r="B22" s="251" t="s">
        <v>379</v>
      </c>
      <c r="C22" s="318">
        <v>0</v>
      </c>
      <c r="D22" s="259">
        <v>31</v>
      </c>
      <c r="E22" s="263">
        <v>31</v>
      </c>
    </row>
    <row r="23" spans="2:5" ht="18" customHeight="1" x14ac:dyDescent="0.25">
      <c r="B23" s="251" t="s">
        <v>380</v>
      </c>
      <c r="C23" s="318">
        <v>0</v>
      </c>
      <c r="D23" s="259">
        <v>10</v>
      </c>
      <c r="E23" s="263">
        <v>10</v>
      </c>
    </row>
    <row r="24" spans="2:5" ht="18" customHeight="1" x14ac:dyDescent="0.25">
      <c r="B24" s="251" t="s">
        <v>381</v>
      </c>
      <c r="C24" s="318">
        <v>0</v>
      </c>
      <c r="D24" s="259">
        <v>4</v>
      </c>
      <c r="E24" s="263">
        <v>4</v>
      </c>
    </row>
    <row r="25" spans="2:5" ht="18" customHeight="1" x14ac:dyDescent="0.25">
      <c r="B25" s="260" t="s">
        <v>344</v>
      </c>
      <c r="C25" s="267">
        <v>0</v>
      </c>
      <c r="D25" s="267">
        <v>45</v>
      </c>
      <c r="E25" s="263">
        <v>45</v>
      </c>
    </row>
    <row r="26" spans="2:5" ht="18" customHeight="1" x14ac:dyDescent="0.25">
      <c r="B26" s="262" t="s">
        <v>0</v>
      </c>
      <c r="C26" s="263">
        <v>5</v>
      </c>
      <c r="D26" s="263">
        <v>192</v>
      </c>
      <c r="E26" s="263">
        <v>197</v>
      </c>
    </row>
    <row r="27" spans="2:5" ht="52.5" customHeight="1" x14ac:dyDescent="0.25">
      <c r="B27" s="1973" t="s">
        <v>428</v>
      </c>
      <c r="C27" s="1973"/>
      <c r="D27" s="1973"/>
      <c r="E27" s="1973"/>
    </row>
    <row r="28" spans="2:5" ht="15" customHeight="1" x14ac:dyDescent="0.25">
      <c r="B28" s="321" t="s">
        <v>346</v>
      </c>
      <c r="C28" s="275"/>
      <c r="D28" s="275"/>
      <c r="E28" s="275"/>
    </row>
    <row r="29" spans="2:5" x14ac:dyDescent="0.25">
      <c r="B29" s="321" t="s">
        <v>382</v>
      </c>
      <c r="C29" s="275"/>
      <c r="D29" s="275"/>
      <c r="E29" s="275"/>
    </row>
  </sheetData>
  <mergeCells count="4">
    <mergeCell ref="B2:E2"/>
    <mergeCell ref="B3:E3"/>
    <mergeCell ref="B4:E4"/>
    <mergeCell ref="B27:E27"/>
  </mergeCells>
  <hyperlinks>
    <hyperlink ref="G2" location="'Indice Total'!A108" display="Volver" xr:uid="{00000000-0004-0000-5F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tabColor theme="0" tint="-0.499984740745262"/>
  </sheetPr>
  <dimension ref="B2:M33"/>
  <sheetViews>
    <sheetView showGridLines="0" zoomScale="80" zoomScaleNormal="80" workbookViewId="0"/>
  </sheetViews>
  <sheetFormatPr baseColWidth="10" defaultColWidth="11.42578125" defaultRowHeight="14.25" x14ac:dyDescent="0.2"/>
  <cols>
    <col min="1" max="1" width="18.42578125" style="241" customWidth="1"/>
    <col min="2" max="2" width="8.42578125" style="241" customWidth="1"/>
    <col min="3" max="3" width="54.7109375" style="339" customWidth="1"/>
    <col min="4" max="5" width="11.42578125" style="241"/>
    <col min="6" max="6" width="18" style="340" customWidth="1"/>
    <col min="7" max="9" width="11.42578125" style="241"/>
    <col min="10" max="10" width="19.28515625" style="340" customWidth="1"/>
    <col min="11" max="16384" width="11.42578125" style="241"/>
  </cols>
  <sheetData>
    <row r="2" spans="2:12" ht="18" x14ac:dyDescent="0.25">
      <c r="B2" s="1974" t="s">
        <v>429</v>
      </c>
      <c r="C2" s="1974"/>
      <c r="D2" s="1974"/>
      <c r="E2" s="1974"/>
      <c r="F2" s="1974"/>
      <c r="G2" s="1974"/>
      <c r="H2" s="1974"/>
      <c r="I2" s="1974"/>
      <c r="J2" s="1974"/>
      <c r="K2" s="1974"/>
      <c r="L2" s="1" t="s">
        <v>16</v>
      </c>
    </row>
    <row r="3" spans="2:12" ht="18" customHeight="1" x14ac:dyDescent="0.25">
      <c r="B3" s="1990" t="s">
        <v>430</v>
      </c>
      <c r="C3" s="1990"/>
      <c r="D3" s="1990"/>
      <c r="E3" s="1990"/>
      <c r="F3" s="1990"/>
      <c r="G3" s="1990"/>
      <c r="H3" s="1990"/>
      <c r="I3" s="1990"/>
      <c r="J3" s="1990"/>
      <c r="K3" s="1990"/>
    </row>
    <row r="4" spans="2:12" ht="18" customHeight="1" thickBot="1" x14ac:dyDescent="0.3">
      <c r="B4" s="1977" t="s">
        <v>431</v>
      </c>
      <c r="C4" s="1977"/>
      <c r="D4" s="1977"/>
      <c r="E4" s="1977"/>
      <c r="F4" s="1977"/>
      <c r="G4" s="1977"/>
      <c r="H4" s="1977"/>
      <c r="I4" s="1977"/>
      <c r="J4" s="1977"/>
      <c r="K4" s="1977"/>
    </row>
    <row r="5" spans="2:12" ht="18" customHeight="1" x14ac:dyDescent="0.2">
      <c r="B5" s="289"/>
      <c r="C5" s="289"/>
      <c r="D5" s="301"/>
      <c r="E5" s="289"/>
      <c r="F5" s="322"/>
      <c r="G5" s="289"/>
      <c r="H5" s="289"/>
      <c r="I5" s="301"/>
      <c r="J5" s="322"/>
      <c r="K5" s="289"/>
    </row>
    <row r="6" spans="2:12" ht="15.75" x14ac:dyDescent="0.2">
      <c r="B6" s="323"/>
      <c r="C6" s="323"/>
      <c r="D6" s="1991">
        <v>2019</v>
      </c>
      <c r="E6" s="1991"/>
      <c r="F6" s="1991"/>
      <c r="G6" s="1991"/>
      <c r="H6" s="1991">
        <v>2020</v>
      </c>
      <c r="I6" s="1991"/>
      <c r="J6" s="1991"/>
      <c r="K6" s="1991"/>
    </row>
    <row r="7" spans="2:12" ht="23.25" customHeight="1" x14ac:dyDescent="0.25">
      <c r="B7" s="324" t="s">
        <v>432</v>
      </c>
      <c r="C7" s="325" t="s">
        <v>433</v>
      </c>
      <c r="D7" s="326" t="s">
        <v>434</v>
      </c>
      <c r="E7" s="326" t="s">
        <v>18</v>
      </c>
      <c r="F7" s="326" t="s">
        <v>435</v>
      </c>
      <c r="G7" s="326" t="s">
        <v>0</v>
      </c>
      <c r="H7" s="326" t="s">
        <v>434</v>
      </c>
      <c r="I7" s="326" t="s">
        <v>18</v>
      </c>
      <c r="J7" s="326" t="s">
        <v>435</v>
      </c>
      <c r="K7" s="326" t="s">
        <v>0</v>
      </c>
    </row>
    <row r="8" spans="2:12" ht="18" customHeight="1" x14ac:dyDescent="0.25">
      <c r="B8" s="327" t="s">
        <v>436</v>
      </c>
      <c r="C8" s="328" t="s">
        <v>19</v>
      </c>
      <c r="D8" s="329">
        <v>5788</v>
      </c>
      <c r="E8" s="329">
        <v>4423</v>
      </c>
      <c r="F8" s="330">
        <v>1229</v>
      </c>
      <c r="G8" s="331">
        <v>11440</v>
      </c>
      <c r="H8" s="329">
        <v>2224</v>
      </c>
      <c r="I8" s="329">
        <v>1691</v>
      </c>
      <c r="J8" s="330">
        <v>1317</v>
      </c>
      <c r="K8" s="331">
        <v>5232</v>
      </c>
    </row>
    <row r="9" spans="2:12" ht="18" customHeight="1" x14ac:dyDescent="0.25">
      <c r="B9" s="327" t="s">
        <v>437</v>
      </c>
      <c r="C9" s="328" t="s">
        <v>438</v>
      </c>
      <c r="D9" s="329">
        <v>225</v>
      </c>
      <c r="E9" s="329">
        <v>135</v>
      </c>
      <c r="F9" s="330">
        <v>54</v>
      </c>
      <c r="G9" s="331">
        <v>414</v>
      </c>
      <c r="H9" s="329">
        <v>134</v>
      </c>
      <c r="I9" s="329">
        <v>136</v>
      </c>
      <c r="J9" s="330">
        <v>37</v>
      </c>
      <c r="K9" s="331">
        <v>307</v>
      </c>
    </row>
    <row r="10" spans="2:12" ht="48" customHeight="1" x14ac:dyDescent="0.25">
      <c r="B10" s="327" t="s">
        <v>439</v>
      </c>
      <c r="C10" s="328" t="s">
        <v>440</v>
      </c>
      <c r="D10" s="329">
        <v>400</v>
      </c>
      <c r="E10" s="329">
        <v>1190</v>
      </c>
      <c r="F10" s="330">
        <v>110</v>
      </c>
      <c r="G10" s="331">
        <v>1700</v>
      </c>
      <c r="H10" s="329">
        <v>461</v>
      </c>
      <c r="I10" s="329">
        <v>1007</v>
      </c>
      <c r="J10" s="330">
        <v>284</v>
      </c>
      <c r="K10" s="331">
        <v>1752</v>
      </c>
    </row>
    <row r="11" spans="2:12" ht="18.75" customHeight="1" x14ac:dyDescent="0.25">
      <c r="B11" s="327" t="s">
        <v>441</v>
      </c>
      <c r="C11" s="328" t="s">
        <v>442</v>
      </c>
      <c r="D11" s="329">
        <v>1050</v>
      </c>
      <c r="E11" s="329">
        <v>5027</v>
      </c>
      <c r="F11" s="330">
        <v>311</v>
      </c>
      <c r="G11" s="331">
        <v>6388</v>
      </c>
      <c r="H11" s="329">
        <v>995</v>
      </c>
      <c r="I11" s="329">
        <v>3802</v>
      </c>
      <c r="J11" s="330">
        <v>472</v>
      </c>
      <c r="K11" s="331">
        <v>5269</v>
      </c>
    </row>
    <row r="12" spans="2:12" ht="18" customHeight="1" x14ac:dyDescent="0.25">
      <c r="B12" s="327" t="s">
        <v>443</v>
      </c>
      <c r="C12" s="328" t="s">
        <v>20</v>
      </c>
      <c r="D12" s="329">
        <v>428</v>
      </c>
      <c r="E12" s="329">
        <v>310</v>
      </c>
      <c r="F12" s="330">
        <v>172</v>
      </c>
      <c r="G12" s="331">
        <v>910</v>
      </c>
      <c r="H12" s="329">
        <v>559</v>
      </c>
      <c r="I12" s="329">
        <v>399</v>
      </c>
      <c r="J12" s="330">
        <v>261</v>
      </c>
      <c r="K12" s="331">
        <v>1219</v>
      </c>
    </row>
    <row r="13" spans="2:12" ht="18" customHeight="1" x14ac:dyDescent="0.25">
      <c r="B13" s="327" t="s">
        <v>444</v>
      </c>
      <c r="C13" s="328" t="s">
        <v>445</v>
      </c>
      <c r="D13" s="329">
        <v>961</v>
      </c>
      <c r="E13" s="329">
        <v>1006</v>
      </c>
      <c r="F13" s="330">
        <v>274</v>
      </c>
      <c r="G13" s="331">
        <v>2241</v>
      </c>
      <c r="H13" s="329">
        <v>581</v>
      </c>
      <c r="I13" s="329">
        <v>857</v>
      </c>
      <c r="J13" s="330">
        <v>323</v>
      </c>
      <c r="K13" s="331">
        <v>1761</v>
      </c>
    </row>
    <row r="14" spans="2:12" ht="18" customHeight="1" x14ac:dyDescent="0.25">
      <c r="B14" s="327" t="s">
        <v>446</v>
      </c>
      <c r="C14" s="328" t="s">
        <v>447</v>
      </c>
      <c r="D14" s="329">
        <v>214</v>
      </c>
      <c r="E14" s="329">
        <v>135</v>
      </c>
      <c r="F14" s="330">
        <v>36</v>
      </c>
      <c r="G14" s="331">
        <v>385</v>
      </c>
      <c r="H14" s="329">
        <v>134</v>
      </c>
      <c r="I14" s="329">
        <v>62</v>
      </c>
      <c r="J14" s="330">
        <v>14</v>
      </c>
      <c r="K14" s="331">
        <v>210</v>
      </c>
    </row>
    <row r="15" spans="2:12" ht="16.5" customHeight="1" x14ac:dyDescent="0.25">
      <c r="B15" s="327" t="s">
        <v>448</v>
      </c>
      <c r="C15" s="328" t="s">
        <v>449</v>
      </c>
      <c r="D15" s="329">
        <v>624</v>
      </c>
      <c r="E15" s="329">
        <v>593</v>
      </c>
      <c r="F15" s="330">
        <v>151</v>
      </c>
      <c r="G15" s="331">
        <v>1368</v>
      </c>
      <c r="H15" s="329">
        <v>254</v>
      </c>
      <c r="I15" s="329">
        <v>184</v>
      </c>
      <c r="J15" s="330">
        <v>147</v>
      </c>
      <c r="K15" s="331">
        <v>585</v>
      </c>
    </row>
    <row r="16" spans="2:12" ht="18" customHeight="1" x14ac:dyDescent="0.25">
      <c r="B16" s="327" t="s">
        <v>450</v>
      </c>
      <c r="C16" s="328" t="s">
        <v>451</v>
      </c>
      <c r="D16" s="329">
        <v>436</v>
      </c>
      <c r="E16" s="329">
        <v>310</v>
      </c>
      <c r="F16" s="330">
        <v>89</v>
      </c>
      <c r="G16" s="331">
        <v>835</v>
      </c>
      <c r="H16" s="329">
        <v>319</v>
      </c>
      <c r="I16" s="329">
        <v>262</v>
      </c>
      <c r="J16" s="330">
        <v>84</v>
      </c>
      <c r="K16" s="331">
        <v>665</v>
      </c>
    </row>
    <row r="17" spans="2:13" ht="18" customHeight="1" x14ac:dyDescent="0.25">
      <c r="B17" s="327" t="s">
        <v>452</v>
      </c>
      <c r="C17" s="328" t="s">
        <v>21</v>
      </c>
      <c r="D17" s="329">
        <v>42930</v>
      </c>
      <c r="E17" s="329">
        <v>10827</v>
      </c>
      <c r="F17" s="330">
        <v>24502</v>
      </c>
      <c r="G17" s="331">
        <v>78259</v>
      </c>
      <c r="H17" s="329">
        <v>17715</v>
      </c>
      <c r="I17" s="329">
        <v>8935</v>
      </c>
      <c r="J17" s="330">
        <v>9994</v>
      </c>
      <c r="K17" s="331">
        <v>36644</v>
      </c>
    </row>
    <row r="18" spans="2:13" ht="18" customHeight="1" x14ac:dyDescent="0.25">
      <c r="B18" s="327" t="s">
        <v>453</v>
      </c>
      <c r="C18" s="328" t="s">
        <v>22</v>
      </c>
      <c r="D18" s="329">
        <v>9201</v>
      </c>
      <c r="E18" s="329">
        <v>11225</v>
      </c>
      <c r="F18" s="330">
        <v>2452</v>
      </c>
      <c r="G18" s="331">
        <v>22878</v>
      </c>
      <c r="H18" s="329">
        <v>7530</v>
      </c>
      <c r="I18" s="329">
        <v>9765</v>
      </c>
      <c r="J18" s="330">
        <v>3508</v>
      </c>
      <c r="K18" s="331">
        <v>20803</v>
      </c>
    </row>
    <row r="19" spans="2:13" ht="15" x14ac:dyDescent="0.25">
      <c r="B19" s="327" t="s">
        <v>454</v>
      </c>
      <c r="C19" s="328" t="s">
        <v>455</v>
      </c>
      <c r="D19" s="329">
        <v>507</v>
      </c>
      <c r="E19" s="329">
        <v>293</v>
      </c>
      <c r="F19" s="330">
        <v>136</v>
      </c>
      <c r="G19" s="331">
        <v>936</v>
      </c>
      <c r="H19" s="329">
        <v>370</v>
      </c>
      <c r="I19" s="329">
        <v>132</v>
      </c>
      <c r="J19" s="330">
        <v>189</v>
      </c>
      <c r="K19" s="331">
        <v>691</v>
      </c>
    </row>
    <row r="20" spans="2:13" ht="29.25" x14ac:dyDescent="0.25">
      <c r="B20" s="327" t="s">
        <v>456</v>
      </c>
      <c r="C20" s="328" t="s">
        <v>457</v>
      </c>
      <c r="D20" s="329">
        <v>222</v>
      </c>
      <c r="E20" s="329">
        <v>328</v>
      </c>
      <c r="F20" s="330">
        <v>41</v>
      </c>
      <c r="G20" s="331">
        <v>591</v>
      </c>
      <c r="H20" s="329">
        <v>148</v>
      </c>
      <c r="I20" s="329">
        <v>317</v>
      </c>
      <c r="J20" s="330">
        <v>41</v>
      </c>
      <c r="K20" s="331">
        <v>506</v>
      </c>
    </row>
    <row r="21" spans="2:13" ht="18" customHeight="1" x14ac:dyDescent="0.25">
      <c r="B21" s="327" t="s">
        <v>458</v>
      </c>
      <c r="C21" s="328" t="s">
        <v>459</v>
      </c>
      <c r="D21" s="329">
        <v>754</v>
      </c>
      <c r="E21" s="329">
        <v>672</v>
      </c>
      <c r="F21" s="330">
        <v>194</v>
      </c>
      <c r="G21" s="331">
        <v>1620</v>
      </c>
      <c r="H21" s="329">
        <v>506</v>
      </c>
      <c r="I21" s="329">
        <v>319</v>
      </c>
      <c r="J21" s="330">
        <v>239</v>
      </c>
      <c r="K21" s="331">
        <v>1064</v>
      </c>
    </row>
    <row r="22" spans="2:13" ht="18" customHeight="1" x14ac:dyDescent="0.25">
      <c r="B22" s="327" t="s">
        <v>460</v>
      </c>
      <c r="C22" s="328" t="s">
        <v>461</v>
      </c>
      <c r="D22" s="329">
        <v>231</v>
      </c>
      <c r="E22" s="329">
        <v>58</v>
      </c>
      <c r="F22" s="330">
        <v>52</v>
      </c>
      <c r="G22" s="331">
        <v>341</v>
      </c>
      <c r="H22" s="329">
        <v>117</v>
      </c>
      <c r="I22" s="329">
        <v>16</v>
      </c>
      <c r="J22" s="330">
        <v>73</v>
      </c>
      <c r="K22" s="331">
        <v>206</v>
      </c>
    </row>
    <row r="23" spans="2:13" ht="18" customHeight="1" x14ac:dyDescent="0.25">
      <c r="B23" s="327" t="s">
        <v>462</v>
      </c>
      <c r="C23" s="328" t="s">
        <v>463</v>
      </c>
      <c r="D23" s="329">
        <v>5547</v>
      </c>
      <c r="E23" s="329">
        <v>6897</v>
      </c>
      <c r="F23" s="330">
        <v>1659</v>
      </c>
      <c r="G23" s="331">
        <v>14103</v>
      </c>
      <c r="H23" s="329">
        <v>4727</v>
      </c>
      <c r="I23" s="329">
        <v>6524</v>
      </c>
      <c r="J23" s="330">
        <v>2109</v>
      </c>
      <c r="K23" s="331">
        <v>13360</v>
      </c>
    </row>
    <row r="24" spans="2:13" ht="18" customHeight="1" x14ac:dyDescent="0.25">
      <c r="B24" s="327" t="s">
        <v>464</v>
      </c>
      <c r="C24" s="328" t="s">
        <v>465</v>
      </c>
      <c r="D24" s="329">
        <v>7642</v>
      </c>
      <c r="E24" s="329">
        <v>6348</v>
      </c>
      <c r="F24" s="330">
        <v>1864</v>
      </c>
      <c r="G24" s="331">
        <v>15854</v>
      </c>
      <c r="H24" s="329">
        <v>6078</v>
      </c>
      <c r="I24" s="329">
        <v>4675</v>
      </c>
      <c r="J24" s="330">
        <v>2745</v>
      </c>
      <c r="K24" s="331">
        <v>13498</v>
      </c>
    </row>
    <row r="25" spans="2:13" ht="30" customHeight="1" x14ac:dyDescent="0.25">
      <c r="B25" s="332" t="s">
        <v>466</v>
      </c>
      <c r="C25" s="333" t="s">
        <v>467</v>
      </c>
      <c r="D25" s="329">
        <v>2062</v>
      </c>
      <c r="E25" s="329">
        <v>3642</v>
      </c>
      <c r="F25" s="330">
        <v>512</v>
      </c>
      <c r="G25" s="331">
        <v>6216</v>
      </c>
      <c r="H25" s="329">
        <v>1528</v>
      </c>
      <c r="I25" s="329">
        <v>2574</v>
      </c>
      <c r="J25" s="330">
        <v>681</v>
      </c>
      <c r="K25" s="331">
        <v>4783</v>
      </c>
    </row>
    <row r="26" spans="2:13" ht="28.5" customHeight="1" x14ac:dyDescent="0.25">
      <c r="B26" s="332" t="s">
        <v>468</v>
      </c>
      <c r="C26" s="333" t="s">
        <v>23</v>
      </c>
      <c r="D26" s="329">
        <v>6260</v>
      </c>
      <c r="E26" s="329">
        <v>8625</v>
      </c>
      <c r="F26" s="330">
        <v>2134</v>
      </c>
      <c r="G26" s="331">
        <v>17019</v>
      </c>
      <c r="H26" s="329">
        <v>6927</v>
      </c>
      <c r="I26" s="329">
        <v>8385</v>
      </c>
      <c r="J26" s="330">
        <v>3517</v>
      </c>
      <c r="K26" s="331">
        <v>18829</v>
      </c>
    </row>
    <row r="27" spans="2:13" ht="18" customHeight="1" x14ac:dyDescent="0.25">
      <c r="B27" s="332" t="s">
        <v>469</v>
      </c>
      <c r="C27" s="333" t="s">
        <v>470</v>
      </c>
      <c r="D27" s="329">
        <v>64</v>
      </c>
      <c r="E27" s="329">
        <v>24</v>
      </c>
      <c r="F27" s="330">
        <v>12</v>
      </c>
      <c r="G27" s="331">
        <v>100</v>
      </c>
      <c r="H27" s="329">
        <v>14</v>
      </c>
      <c r="I27" s="329">
        <v>2</v>
      </c>
      <c r="J27" s="330">
        <v>8</v>
      </c>
      <c r="K27" s="331">
        <v>24</v>
      </c>
    </row>
    <row r="28" spans="2:13" ht="37.5" customHeight="1" x14ac:dyDescent="0.25">
      <c r="B28" s="332" t="s">
        <v>471</v>
      </c>
      <c r="C28" s="333" t="s">
        <v>472</v>
      </c>
      <c r="D28" s="334">
        <v>394</v>
      </c>
      <c r="E28" s="334">
        <v>139</v>
      </c>
      <c r="F28" s="335">
        <v>155</v>
      </c>
      <c r="G28" s="336">
        <v>688</v>
      </c>
      <c r="H28" s="334">
        <v>368</v>
      </c>
      <c r="I28" s="334">
        <v>111</v>
      </c>
      <c r="J28" s="335">
        <v>189</v>
      </c>
      <c r="K28" s="331">
        <v>668</v>
      </c>
    </row>
    <row r="29" spans="2:13" ht="18" customHeight="1" x14ac:dyDescent="0.25">
      <c r="B29" s="332" t="s">
        <v>473</v>
      </c>
      <c r="C29" s="333" t="s">
        <v>474</v>
      </c>
      <c r="D29" s="334">
        <v>2</v>
      </c>
      <c r="E29" s="334">
        <v>0</v>
      </c>
      <c r="F29" s="335">
        <v>0</v>
      </c>
      <c r="G29" s="336">
        <v>2</v>
      </c>
      <c r="H29" s="334">
        <v>51</v>
      </c>
      <c r="I29" s="334">
        <v>55</v>
      </c>
      <c r="J29" s="335">
        <v>16</v>
      </c>
      <c r="K29" s="331">
        <v>122</v>
      </c>
    </row>
    <row r="30" spans="2:13" ht="23.25" customHeight="1" x14ac:dyDescent="0.25">
      <c r="B30" s="1989" t="s">
        <v>0</v>
      </c>
      <c r="C30" s="1989"/>
      <c r="D30" s="337">
        <v>85942</v>
      </c>
      <c r="E30" s="337">
        <v>62207</v>
      </c>
      <c r="F30" s="338">
        <v>36139</v>
      </c>
      <c r="G30" s="337">
        <v>184288</v>
      </c>
      <c r="H30" s="337">
        <v>51740</v>
      </c>
      <c r="I30" s="337">
        <v>50210</v>
      </c>
      <c r="J30" s="337">
        <v>26248</v>
      </c>
      <c r="K30" s="331">
        <v>128198</v>
      </c>
    </row>
    <row r="32" spans="2:13" x14ac:dyDescent="0.2">
      <c r="M32" s="341"/>
    </row>
    <row r="33" spans="13:13" x14ac:dyDescent="0.2">
      <c r="M33" s="341"/>
    </row>
  </sheetData>
  <mergeCells count="6">
    <mergeCell ref="B30:C30"/>
    <mergeCell ref="B2:K2"/>
    <mergeCell ref="B3:K3"/>
    <mergeCell ref="B4:K4"/>
    <mergeCell ref="D6:G6"/>
    <mergeCell ref="H6:K6"/>
  </mergeCells>
  <hyperlinks>
    <hyperlink ref="L2" location="'Indice Total'!A108" display="Volver" xr:uid="{00000000-0004-0000-6000-000000000000}"/>
  </hyperlinks>
  <pageMargins left="0.7" right="0.7" top="0.75" bottom="0.75" header="0.3" footer="0.3"/>
  <pageSetup paperSize="14"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theme="0" tint="-0.499984740745262"/>
  </sheetPr>
  <dimension ref="B1:S31"/>
  <sheetViews>
    <sheetView showGridLines="0" zoomScale="80" zoomScaleNormal="80" workbookViewId="0"/>
  </sheetViews>
  <sheetFormatPr baseColWidth="10" defaultColWidth="11.42578125" defaultRowHeight="14.25" x14ac:dyDescent="0.2"/>
  <cols>
    <col min="1" max="1" width="22.42578125" style="241" customWidth="1"/>
    <col min="2" max="2" width="10.140625" style="241" customWidth="1"/>
    <col min="3" max="3" width="87.42578125" style="339" customWidth="1"/>
    <col min="4" max="5" width="13.85546875" style="339" customWidth="1"/>
    <col min="6" max="6" width="15.85546875" style="339" customWidth="1"/>
    <col min="7" max="7" width="12" style="241" customWidth="1"/>
    <col min="8" max="8" width="14" style="241" customWidth="1"/>
    <col min="9" max="9" width="11.42578125" style="241"/>
    <col min="10" max="10" width="17.140625" style="241" customWidth="1"/>
    <col min="11" max="11" width="11.42578125" style="241"/>
    <col min="12" max="12" width="6.85546875" style="342" customWidth="1"/>
    <col min="13" max="16384" width="11.42578125" style="241"/>
  </cols>
  <sheetData>
    <row r="1" spans="2:19" ht="12.75" customHeight="1" x14ac:dyDescent="0.2"/>
    <row r="2" spans="2:19" ht="20.25" customHeight="1" x14ac:dyDescent="0.25">
      <c r="C2" s="1974" t="s">
        <v>475</v>
      </c>
      <c r="D2" s="1974"/>
      <c r="E2" s="1974"/>
      <c r="F2" s="1974"/>
      <c r="G2" s="1992"/>
      <c r="H2" s="1992"/>
      <c r="I2" s="1992"/>
      <c r="J2" s="1992"/>
      <c r="K2" s="1992"/>
      <c r="M2" s="1" t="s">
        <v>16</v>
      </c>
    </row>
    <row r="3" spans="2:19" ht="15.75" x14ac:dyDescent="0.25">
      <c r="C3" s="1993" t="s">
        <v>476</v>
      </c>
      <c r="D3" s="1993"/>
      <c r="E3" s="1993"/>
      <c r="F3" s="1993"/>
      <c r="G3" s="1994"/>
      <c r="H3" s="1994"/>
      <c r="I3" s="1994"/>
      <c r="J3" s="1994"/>
      <c r="K3" s="1994"/>
    </row>
    <row r="4" spans="2:19" ht="16.5" thickBot="1" x14ac:dyDescent="0.3">
      <c r="C4" s="1993" t="s">
        <v>431</v>
      </c>
      <c r="D4" s="1993"/>
      <c r="E4" s="1993"/>
      <c r="F4" s="1993"/>
      <c r="G4" s="1994"/>
      <c r="H4" s="1994"/>
      <c r="I4" s="1994"/>
      <c r="J4" s="1994"/>
      <c r="K4" s="1994"/>
    </row>
    <row r="5" spans="2:19" ht="15.75" x14ac:dyDescent="0.25">
      <c r="B5" s="343"/>
      <c r="C5" s="344"/>
      <c r="D5" s="344"/>
      <c r="E5" s="344"/>
      <c r="F5" s="344"/>
      <c r="G5" s="345"/>
      <c r="H5" s="345"/>
      <c r="I5" s="345"/>
      <c r="J5" s="345"/>
      <c r="K5" s="345"/>
    </row>
    <row r="6" spans="2:19" ht="15" x14ac:dyDescent="0.25">
      <c r="B6" s="346"/>
      <c r="C6" s="347"/>
      <c r="D6" s="1995" t="s">
        <v>200</v>
      </c>
      <c r="E6" s="1995"/>
      <c r="F6" s="1995"/>
      <c r="G6" s="1995"/>
      <c r="H6" s="1995" t="s">
        <v>201</v>
      </c>
      <c r="I6" s="1995"/>
      <c r="J6" s="1995"/>
      <c r="K6" s="1995"/>
    </row>
    <row r="7" spans="2:19" ht="15.75" x14ac:dyDescent="0.25">
      <c r="B7" s="348" t="s">
        <v>432</v>
      </c>
      <c r="C7" s="349" t="s">
        <v>433</v>
      </c>
      <c r="D7" s="350" t="s">
        <v>434</v>
      </c>
      <c r="E7" s="350" t="s">
        <v>18</v>
      </c>
      <c r="F7" s="351" t="s">
        <v>435</v>
      </c>
      <c r="G7" s="348" t="s">
        <v>0</v>
      </c>
      <c r="H7" s="350" t="s">
        <v>434</v>
      </c>
      <c r="I7" s="350" t="s">
        <v>18</v>
      </c>
      <c r="J7" s="351" t="s">
        <v>435</v>
      </c>
      <c r="K7" s="348" t="s">
        <v>0</v>
      </c>
      <c r="M7" s="342"/>
      <c r="N7" s="342"/>
      <c r="O7" s="342"/>
      <c r="P7" s="342"/>
      <c r="Q7" s="342"/>
      <c r="R7" s="342"/>
    </row>
    <row r="8" spans="2:19" ht="18" customHeight="1" x14ac:dyDescent="0.25">
      <c r="B8" s="352" t="s">
        <v>436</v>
      </c>
      <c r="C8" s="353" t="s">
        <v>19</v>
      </c>
      <c r="D8" s="354">
        <v>35577</v>
      </c>
      <c r="E8" s="354">
        <v>27662</v>
      </c>
      <c r="F8" s="354">
        <v>7543</v>
      </c>
      <c r="G8" s="355">
        <v>70782</v>
      </c>
      <c r="H8" s="354">
        <v>13744</v>
      </c>
      <c r="I8" s="354">
        <v>10671</v>
      </c>
      <c r="J8" s="354">
        <v>7400</v>
      </c>
      <c r="K8" s="355">
        <v>31815</v>
      </c>
      <c r="M8" s="342"/>
      <c r="N8" s="342"/>
      <c r="O8" s="342"/>
      <c r="P8" s="342"/>
      <c r="Q8" s="342"/>
      <c r="R8" s="342"/>
      <c r="S8" s="356"/>
    </row>
    <row r="9" spans="2:19" ht="18" customHeight="1" x14ac:dyDescent="0.25">
      <c r="B9" s="352" t="s">
        <v>437</v>
      </c>
      <c r="C9" s="353" t="s">
        <v>438</v>
      </c>
      <c r="D9" s="354">
        <v>3227</v>
      </c>
      <c r="E9" s="354">
        <v>2209</v>
      </c>
      <c r="F9" s="354">
        <v>769</v>
      </c>
      <c r="G9" s="355">
        <v>6205</v>
      </c>
      <c r="H9" s="354">
        <v>2456</v>
      </c>
      <c r="I9" s="354">
        <v>2223</v>
      </c>
      <c r="J9" s="354">
        <v>694</v>
      </c>
      <c r="K9" s="355">
        <v>5373</v>
      </c>
      <c r="M9" s="342"/>
      <c r="N9" s="342"/>
      <c r="O9" s="342"/>
      <c r="P9" s="342"/>
      <c r="Q9" s="342"/>
      <c r="R9" s="342"/>
      <c r="S9" s="356"/>
    </row>
    <row r="10" spans="2:19" ht="31.5" customHeight="1" x14ac:dyDescent="0.25">
      <c r="B10" s="352" t="s">
        <v>439</v>
      </c>
      <c r="C10" s="357" t="s">
        <v>440</v>
      </c>
      <c r="D10" s="354">
        <v>5310</v>
      </c>
      <c r="E10" s="354">
        <v>18191</v>
      </c>
      <c r="F10" s="354">
        <v>1432</v>
      </c>
      <c r="G10" s="355">
        <v>24933</v>
      </c>
      <c r="H10" s="354">
        <v>7970</v>
      </c>
      <c r="I10" s="354">
        <v>17273</v>
      </c>
      <c r="J10" s="354">
        <v>4310</v>
      </c>
      <c r="K10" s="355">
        <v>29553</v>
      </c>
      <c r="M10" s="342"/>
      <c r="N10" s="342"/>
      <c r="O10" s="342"/>
      <c r="P10" s="342"/>
      <c r="Q10" s="342"/>
      <c r="R10" s="342"/>
      <c r="S10" s="356"/>
    </row>
    <row r="11" spans="2:19" ht="18" customHeight="1" x14ac:dyDescent="0.25">
      <c r="B11" s="352" t="s">
        <v>441</v>
      </c>
      <c r="C11" s="353" t="s">
        <v>442</v>
      </c>
      <c r="D11" s="354">
        <v>14076</v>
      </c>
      <c r="E11" s="354">
        <v>66390</v>
      </c>
      <c r="F11" s="354">
        <v>3654</v>
      </c>
      <c r="G11" s="355">
        <v>84120</v>
      </c>
      <c r="H11" s="354">
        <v>15729</v>
      </c>
      <c r="I11" s="354">
        <v>58136</v>
      </c>
      <c r="J11" s="354">
        <v>7221</v>
      </c>
      <c r="K11" s="355">
        <v>81086</v>
      </c>
      <c r="M11" s="342"/>
      <c r="N11" s="342"/>
      <c r="O11" s="342"/>
      <c r="P11" s="342"/>
      <c r="Q11" s="342"/>
      <c r="R11" s="342"/>
      <c r="S11" s="356"/>
    </row>
    <row r="12" spans="2:19" ht="18" customHeight="1" x14ac:dyDescent="0.25">
      <c r="B12" s="352" t="s">
        <v>443</v>
      </c>
      <c r="C12" s="353" t="s">
        <v>20</v>
      </c>
      <c r="D12" s="354">
        <v>5620</v>
      </c>
      <c r="E12" s="354">
        <v>4990</v>
      </c>
      <c r="F12" s="354">
        <v>2707</v>
      </c>
      <c r="G12" s="355">
        <v>13317</v>
      </c>
      <c r="H12" s="354">
        <v>7291</v>
      </c>
      <c r="I12" s="354">
        <v>6632</v>
      </c>
      <c r="J12" s="354">
        <v>3872</v>
      </c>
      <c r="K12" s="355">
        <v>17795</v>
      </c>
      <c r="M12" s="342"/>
      <c r="N12" s="342"/>
      <c r="O12" s="342"/>
      <c r="P12" s="342"/>
      <c r="Q12" s="342"/>
      <c r="R12" s="342"/>
      <c r="S12" s="356"/>
    </row>
    <row r="13" spans="2:19" ht="18" customHeight="1" x14ac:dyDescent="0.25">
      <c r="B13" s="352" t="s">
        <v>444</v>
      </c>
      <c r="C13" s="353" t="s">
        <v>445</v>
      </c>
      <c r="D13" s="354">
        <v>14908</v>
      </c>
      <c r="E13" s="354">
        <v>15448</v>
      </c>
      <c r="F13" s="354">
        <v>4226</v>
      </c>
      <c r="G13" s="355">
        <v>34582</v>
      </c>
      <c r="H13" s="354">
        <v>9689</v>
      </c>
      <c r="I13" s="354">
        <v>14979</v>
      </c>
      <c r="J13" s="354">
        <v>4914</v>
      </c>
      <c r="K13" s="355">
        <v>29582</v>
      </c>
      <c r="M13" s="342"/>
      <c r="N13" s="342"/>
      <c r="O13" s="342"/>
      <c r="P13" s="342"/>
      <c r="Q13" s="342"/>
      <c r="R13" s="342"/>
      <c r="S13" s="356"/>
    </row>
    <row r="14" spans="2:19" ht="18" customHeight="1" x14ac:dyDescent="0.25">
      <c r="B14" s="352" t="s">
        <v>446</v>
      </c>
      <c r="C14" s="353" t="s">
        <v>447</v>
      </c>
      <c r="D14" s="354">
        <v>1801</v>
      </c>
      <c r="E14" s="354">
        <v>1105</v>
      </c>
      <c r="F14" s="354">
        <v>255</v>
      </c>
      <c r="G14" s="355">
        <v>3161</v>
      </c>
      <c r="H14" s="354">
        <v>1827</v>
      </c>
      <c r="I14" s="354">
        <v>955</v>
      </c>
      <c r="J14" s="354">
        <v>74</v>
      </c>
      <c r="K14" s="355">
        <v>2856</v>
      </c>
      <c r="M14" s="342"/>
      <c r="N14" s="342"/>
      <c r="O14" s="342"/>
      <c r="P14" s="342"/>
      <c r="R14" s="342"/>
      <c r="S14" s="356"/>
    </row>
    <row r="15" spans="2:19" ht="18" customHeight="1" x14ac:dyDescent="0.25">
      <c r="B15" s="352" t="s">
        <v>448</v>
      </c>
      <c r="C15" s="353" t="s">
        <v>449</v>
      </c>
      <c r="D15" s="354">
        <v>4087</v>
      </c>
      <c r="E15" s="354">
        <v>3603</v>
      </c>
      <c r="F15" s="354">
        <v>908</v>
      </c>
      <c r="G15" s="355">
        <v>8598</v>
      </c>
      <c r="H15" s="354">
        <v>1870</v>
      </c>
      <c r="I15" s="354">
        <v>1345</v>
      </c>
      <c r="J15" s="354">
        <v>918</v>
      </c>
      <c r="K15" s="355">
        <v>4133</v>
      </c>
      <c r="M15" s="342"/>
      <c r="N15" s="342"/>
      <c r="O15" s="342"/>
      <c r="P15" s="342"/>
      <c r="Q15" s="342"/>
      <c r="R15" s="342"/>
      <c r="S15" s="356"/>
    </row>
    <row r="16" spans="2:19" ht="18" customHeight="1" x14ac:dyDescent="0.25">
      <c r="B16" s="352" t="s">
        <v>450</v>
      </c>
      <c r="C16" s="353" t="s">
        <v>451</v>
      </c>
      <c r="D16" s="354">
        <v>6802</v>
      </c>
      <c r="E16" s="354">
        <v>4848</v>
      </c>
      <c r="F16" s="354">
        <v>1287</v>
      </c>
      <c r="G16" s="355">
        <v>12937</v>
      </c>
      <c r="H16" s="354">
        <v>5552</v>
      </c>
      <c r="I16" s="354">
        <v>4501</v>
      </c>
      <c r="J16" s="354">
        <v>1494</v>
      </c>
      <c r="K16" s="355">
        <v>11547</v>
      </c>
      <c r="M16" s="342"/>
      <c r="N16" s="342"/>
      <c r="O16" s="342"/>
      <c r="P16" s="342"/>
      <c r="Q16" s="342"/>
      <c r="R16" s="342"/>
      <c r="S16" s="356"/>
    </row>
    <row r="17" spans="2:19" ht="18" customHeight="1" x14ac:dyDescent="0.25">
      <c r="B17" s="352" t="s">
        <v>452</v>
      </c>
      <c r="C17" s="353" t="s">
        <v>21</v>
      </c>
      <c r="D17" s="354">
        <v>335327</v>
      </c>
      <c r="E17" s="354">
        <v>177781</v>
      </c>
      <c r="F17" s="354">
        <v>80533</v>
      </c>
      <c r="G17" s="355">
        <v>593641</v>
      </c>
      <c r="H17" s="354">
        <v>173358</v>
      </c>
      <c r="I17" s="354">
        <v>81865</v>
      </c>
      <c r="J17" s="354">
        <v>88622</v>
      </c>
      <c r="K17" s="355">
        <v>343845</v>
      </c>
      <c r="M17" s="342"/>
      <c r="N17" s="342"/>
      <c r="O17" s="342"/>
      <c r="P17" s="342"/>
      <c r="Q17" s="342"/>
      <c r="R17" s="342"/>
      <c r="S17" s="356"/>
    </row>
    <row r="18" spans="2:19" ht="18" customHeight="1" x14ac:dyDescent="0.25">
      <c r="B18" s="352" t="s">
        <v>453</v>
      </c>
      <c r="C18" s="353" t="s">
        <v>22</v>
      </c>
      <c r="D18" s="354">
        <v>110109</v>
      </c>
      <c r="E18" s="354">
        <v>141695</v>
      </c>
      <c r="F18" s="354">
        <v>24935</v>
      </c>
      <c r="G18" s="355">
        <v>276739</v>
      </c>
      <c r="H18" s="354">
        <v>107888</v>
      </c>
      <c r="I18" s="354">
        <v>146525</v>
      </c>
      <c r="J18" s="354">
        <v>47533</v>
      </c>
      <c r="K18" s="355">
        <v>301946</v>
      </c>
      <c r="M18" s="342"/>
      <c r="N18" s="342"/>
      <c r="O18" s="342"/>
      <c r="P18" s="342"/>
      <c r="Q18" s="342"/>
      <c r="R18" s="342"/>
      <c r="S18" s="356"/>
    </row>
    <row r="19" spans="2:19" ht="18" customHeight="1" x14ac:dyDescent="0.25">
      <c r="B19" s="352" t="s">
        <v>454</v>
      </c>
      <c r="C19" s="353" t="s">
        <v>455</v>
      </c>
      <c r="D19" s="354">
        <v>5843</v>
      </c>
      <c r="E19" s="354">
        <v>2860</v>
      </c>
      <c r="F19" s="354">
        <v>1221</v>
      </c>
      <c r="G19" s="355">
        <v>9924</v>
      </c>
      <c r="H19" s="354">
        <v>4906</v>
      </c>
      <c r="I19" s="354">
        <v>1535</v>
      </c>
      <c r="J19" s="354">
        <v>2350</v>
      </c>
      <c r="K19" s="355">
        <v>8791</v>
      </c>
      <c r="M19" s="342"/>
      <c r="N19" s="342"/>
      <c r="O19" s="342"/>
      <c r="P19" s="342"/>
      <c r="Q19" s="342"/>
      <c r="R19" s="342"/>
      <c r="S19" s="356"/>
    </row>
    <row r="20" spans="2:19" ht="18" customHeight="1" x14ac:dyDescent="0.25">
      <c r="B20" s="352" t="s">
        <v>456</v>
      </c>
      <c r="C20" s="353" t="s">
        <v>457</v>
      </c>
      <c r="D20" s="354">
        <v>2746</v>
      </c>
      <c r="E20" s="354">
        <v>4875</v>
      </c>
      <c r="F20" s="354">
        <v>587</v>
      </c>
      <c r="G20" s="355">
        <v>8208</v>
      </c>
      <c r="H20" s="354">
        <v>2631</v>
      </c>
      <c r="I20" s="354">
        <v>5547</v>
      </c>
      <c r="J20" s="354">
        <v>641</v>
      </c>
      <c r="K20" s="355">
        <v>8819</v>
      </c>
      <c r="M20" s="342"/>
      <c r="N20" s="342"/>
      <c r="O20" s="342"/>
      <c r="P20" s="342"/>
      <c r="Q20" s="342"/>
      <c r="R20" s="342"/>
      <c r="S20" s="356"/>
    </row>
    <row r="21" spans="2:19" ht="18" customHeight="1" x14ac:dyDescent="0.25">
      <c r="B21" s="352" t="s">
        <v>458</v>
      </c>
      <c r="C21" s="353" t="s">
        <v>459</v>
      </c>
      <c r="D21" s="354">
        <v>7865</v>
      </c>
      <c r="E21" s="354">
        <v>7562</v>
      </c>
      <c r="F21" s="354">
        <v>2016</v>
      </c>
      <c r="G21" s="355">
        <v>17443</v>
      </c>
      <c r="H21" s="354">
        <v>6683</v>
      </c>
      <c r="I21" s="354">
        <v>3435</v>
      </c>
      <c r="J21" s="354">
        <v>2841</v>
      </c>
      <c r="K21" s="355">
        <v>12959</v>
      </c>
      <c r="M21" s="342"/>
      <c r="N21" s="342"/>
      <c r="O21" s="342"/>
      <c r="P21" s="342"/>
      <c r="Q21" s="342"/>
      <c r="R21" s="342"/>
      <c r="S21" s="356"/>
    </row>
    <row r="22" spans="2:19" ht="18" customHeight="1" x14ac:dyDescent="0.25">
      <c r="B22" s="352" t="s">
        <v>460</v>
      </c>
      <c r="C22" s="353" t="s">
        <v>461</v>
      </c>
      <c r="D22" s="354">
        <v>2953</v>
      </c>
      <c r="E22" s="354">
        <v>959</v>
      </c>
      <c r="F22" s="354">
        <v>699</v>
      </c>
      <c r="G22" s="355">
        <v>4611</v>
      </c>
      <c r="H22" s="354">
        <v>1851</v>
      </c>
      <c r="I22" s="354">
        <v>280</v>
      </c>
      <c r="J22" s="354">
        <v>1327</v>
      </c>
      <c r="K22" s="355">
        <v>3458</v>
      </c>
      <c r="M22" s="342"/>
      <c r="N22" s="342"/>
      <c r="O22" s="342"/>
      <c r="P22" s="342"/>
      <c r="Q22" s="342"/>
      <c r="R22" s="342"/>
      <c r="S22" s="356"/>
    </row>
    <row r="23" spans="2:19" ht="18" customHeight="1" x14ac:dyDescent="0.25">
      <c r="B23" s="352" t="s">
        <v>462</v>
      </c>
      <c r="C23" s="353" t="s">
        <v>463</v>
      </c>
      <c r="D23" s="354">
        <v>86505</v>
      </c>
      <c r="E23" s="354">
        <v>104153</v>
      </c>
      <c r="F23" s="354">
        <v>25916</v>
      </c>
      <c r="G23" s="355">
        <v>216574</v>
      </c>
      <c r="H23" s="354">
        <v>79399</v>
      </c>
      <c r="I23" s="354">
        <v>104615</v>
      </c>
      <c r="J23" s="354">
        <v>34572</v>
      </c>
      <c r="K23" s="355">
        <v>218586</v>
      </c>
      <c r="M23" s="342"/>
      <c r="N23" s="342"/>
      <c r="O23" s="342"/>
      <c r="P23" s="342"/>
      <c r="Q23" s="342"/>
      <c r="R23" s="342"/>
      <c r="S23" s="356"/>
    </row>
    <row r="24" spans="2:19" ht="19.5" customHeight="1" x14ac:dyDescent="0.25">
      <c r="B24" s="352" t="s">
        <v>464</v>
      </c>
      <c r="C24" s="353" t="s">
        <v>465</v>
      </c>
      <c r="D24" s="354">
        <v>115818</v>
      </c>
      <c r="E24" s="354">
        <v>93030</v>
      </c>
      <c r="F24" s="354">
        <v>26846</v>
      </c>
      <c r="G24" s="355">
        <v>235694</v>
      </c>
      <c r="H24" s="354">
        <v>101091</v>
      </c>
      <c r="I24" s="354">
        <v>76338</v>
      </c>
      <c r="J24" s="354">
        <v>45225</v>
      </c>
      <c r="K24" s="355">
        <v>222654</v>
      </c>
      <c r="M24" s="342"/>
      <c r="N24" s="342"/>
      <c r="O24" s="342"/>
      <c r="P24" s="342"/>
      <c r="Q24" s="342"/>
      <c r="R24" s="342"/>
      <c r="S24" s="356"/>
    </row>
    <row r="25" spans="2:19" ht="30.75" customHeight="1" x14ac:dyDescent="0.25">
      <c r="B25" s="352" t="s">
        <v>466</v>
      </c>
      <c r="C25" s="353" t="s">
        <v>467</v>
      </c>
      <c r="D25" s="354">
        <v>22766</v>
      </c>
      <c r="E25" s="354">
        <v>44388</v>
      </c>
      <c r="F25" s="354">
        <v>4725</v>
      </c>
      <c r="G25" s="355">
        <v>71879</v>
      </c>
      <c r="H25" s="354">
        <v>20037</v>
      </c>
      <c r="I25" s="354">
        <v>37077</v>
      </c>
      <c r="J25" s="354">
        <v>8887</v>
      </c>
      <c r="K25" s="355">
        <v>66001</v>
      </c>
      <c r="M25" s="342"/>
      <c r="N25" s="342"/>
      <c r="O25" s="342"/>
      <c r="P25" s="342"/>
      <c r="Q25" s="342"/>
      <c r="R25" s="342"/>
      <c r="S25" s="356"/>
    </row>
    <row r="26" spans="2:19" ht="18" customHeight="1" x14ac:dyDescent="0.25">
      <c r="B26" s="352" t="s">
        <v>468</v>
      </c>
      <c r="C26" s="353" t="s">
        <v>23</v>
      </c>
      <c r="D26" s="354">
        <v>88093</v>
      </c>
      <c r="E26" s="354">
        <v>116975</v>
      </c>
      <c r="F26" s="354">
        <v>28155</v>
      </c>
      <c r="G26" s="355">
        <v>233223</v>
      </c>
      <c r="H26" s="354">
        <v>108111</v>
      </c>
      <c r="I26" s="354">
        <v>130338</v>
      </c>
      <c r="J26" s="354">
        <v>57578</v>
      </c>
      <c r="K26" s="355">
        <v>296027</v>
      </c>
      <c r="M26" s="342"/>
      <c r="N26" s="342"/>
      <c r="O26" s="342"/>
      <c r="P26" s="342"/>
      <c r="Q26" s="342"/>
      <c r="R26" s="342"/>
      <c r="S26" s="356"/>
    </row>
    <row r="27" spans="2:19" ht="18" customHeight="1" x14ac:dyDescent="0.25">
      <c r="B27" s="352" t="s">
        <v>469</v>
      </c>
      <c r="C27" s="353" t="s">
        <v>470</v>
      </c>
      <c r="D27" s="354">
        <v>1004</v>
      </c>
      <c r="E27" s="354">
        <v>332</v>
      </c>
      <c r="F27" s="354">
        <v>113</v>
      </c>
      <c r="G27" s="355">
        <v>1449</v>
      </c>
      <c r="H27" s="354">
        <v>144</v>
      </c>
      <c r="I27" s="354">
        <v>11</v>
      </c>
      <c r="J27" s="354">
        <v>128</v>
      </c>
      <c r="K27" s="355">
        <v>283</v>
      </c>
      <c r="M27" s="342"/>
      <c r="N27" s="342"/>
      <c r="O27" s="342"/>
      <c r="P27" s="342"/>
      <c r="Q27" s="342"/>
      <c r="R27" s="342"/>
      <c r="S27" s="356"/>
    </row>
    <row r="28" spans="2:19" ht="18" customHeight="1" x14ac:dyDescent="0.25">
      <c r="B28" s="352" t="s">
        <v>471</v>
      </c>
      <c r="C28" s="353" t="s">
        <v>472</v>
      </c>
      <c r="D28" s="354">
        <v>5594</v>
      </c>
      <c r="E28" s="354">
        <v>2166</v>
      </c>
      <c r="F28" s="354">
        <v>2047</v>
      </c>
      <c r="G28" s="355">
        <v>9807</v>
      </c>
      <c r="H28" s="354">
        <v>5872</v>
      </c>
      <c r="I28" s="354">
        <v>1818</v>
      </c>
      <c r="J28" s="354">
        <v>3088</v>
      </c>
      <c r="K28" s="355">
        <v>10778</v>
      </c>
      <c r="M28" s="342"/>
      <c r="N28" s="342"/>
      <c r="O28" s="342"/>
      <c r="P28" s="342"/>
      <c r="Q28" s="342"/>
      <c r="R28" s="342"/>
      <c r="S28" s="356"/>
    </row>
    <row r="29" spans="2:19" ht="18" customHeight="1" x14ac:dyDescent="0.25">
      <c r="B29" s="352" t="s">
        <v>473</v>
      </c>
      <c r="C29" s="353" t="s">
        <v>474</v>
      </c>
      <c r="D29" s="354">
        <v>5</v>
      </c>
      <c r="E29" s="354">
        <v>0</v>
      </c>
      <c r="F29" s="354">
        <v>0</v>
      </c>
      <c r="G29" s="355">
        <v>5</v>
      </c>
      <c r="H29" s="354">
        <v>239</v>
      </c>
      <c r="I29" s="354">
        <v>494</v>
      </c>
      <c r="J29" s="354">
        <v>79</v>
      </c>
      <c r="K29" s="355">
        <v>812</v>
      </c>
      <c r="M29" s="342"/>
      <c r="N29" s="342"/>
      <c r="O29" s="342"/>
      <c r="P29" s="342"/>
      <c r="Q29" s="342"/>
      <c r="R29" s="342"/>
      <c r="S29" s="356"/>
    </row>
    <row r="30" spans="2:19" ht="18" customHeight="1" x14ac:dyDescent="0.25">
      <c r="B30" s="358"/>
      <c r="C30" s="359" t="s">
        <v>0</v>
      </c>
      <c r="D30" s="360">
        <v>876036</v>
      </c>
      <c r="E30" s="360">
        <v>841222</v>
      </c>
      <c r="F30" s="360">
        <v>220574</v>
      </c>
      <c r="G30" s="360">
        <v>1937832</v>
      </c>
      <c r="H30" s="360">
        <v>678338</v>
      </c>
      <c r="I30" s="360">
        <v>706593</v>
      </c>
      <c r="J30" s="360">
        <v>323768</v>
      </c>
      <c r="K30" s="360">
        <v>1708699</v>
      </c>
      <c r="M30" s="342"/>
      <c r="N30" s="342"/>
      <c r="O30" s="342"/>
      <c r="P30" s="342"/>
      <c r="Q30" s="342"/>
      <c r="R30" s="342"/>
      <c r="S30" s="356"/>
    </row>
    <row r="31" spans="2:19" x14ac:dyDescent="0.2">
      <c r="M31" s="342"/>
      <c r="N31" s="342"/>
      <c r="O31" s="342"/>
      <c r="P31" s="342"/>
      <c r="Q31" s="342"/>
      <c r="R31" s="342"/>
    </row>
  </sheetData>
  <mergeCells count="5">
    <mergeCell ref="C2:K2"/>
    <mergeCell ref="C3:K3"/>
    <mergeCell ref="C4:K4"/>
    <mergeCell ref="D6:G6"/>
    <mergeCell ref="H6:K6"/>
  </mergeCells>
  <hyperlinks>
    <hyperlink ref="M2" location="'Indice Total'!A108" display="Volver" xr:uid="{00000000-0004-0000-6100-000000000000}"/>
  </hyperlinks>
  <pageMargins left="0.7" right="0.7" top="0.75" bottom="0.75" header="0.3" footer="0.3"/>
  <pageSetup paperSize="14"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tabColor theme="1"/>
    <pageSetUpPr fitToPage="1"/>
  </sheetPr>
  <dimension ref="B1:C11"/>
  <sheetViews>
    <sheetView showGridLines="0" zoomScale="90" zoomScaleNormal="90" workbookViewId="0"/>
  </sheetViews>
  <sheetFormatPr baseColWidth="10" defaultRowHeight="15" x14ac:dyDescent="0.25"/>
  <cols>
    <col min="1" max="1" width="21" customWidth="1"/>
    <col min="2" max="2" width="11.5703125" customWidth="1"/>
    <col min="3" max="3" width="167.42578125" bestFit="1" customWidth="1"/>
  </cols>
  <sheetData>
    <row r="1" spans="2:3" ht="53.25" customHeight="1" x14ac:dyDescent="0.35">
      <c r="C1" s="105" t="s">
        <v>17</v>
      </c>
    </row>
    <row r="2" spans="2:3" x14ac:dyDescent="0.25">
      <c r="C2" s="361" t="s">
        <v>16</v>
      </c>
    </row>
    <row r="5" spans="2:3" ht="21" x14ac:dyDescent="0.35">
      <c r="C5" s="105" t="s">
        <v>148</v>
      </c>
    </row>
    <row r="6" spans="2:3" x14ac:dyDescent="0.25">
      <c r="B6" s="2" t="s">
        <v>15</v>
      </c>
    </row>
    <row r="7" spans="2:3" x14ac:dyDescent="0.25">
      <c r="B7" s="6">
        <v>113</v>
      </c>
      <c r="C7" t="s">
        <v>1614</v>
      </c>
    </row>
    <row r="8" spans="2:3" x14ac:dyDescent="0.25">
      <c r="B8" s="6">
        <v>114</v>
      </c>
      <c r="C8" t="s">
        <v>1615</v>
      </c>
    </row>
    <row r="9" spans="2:3" x14ac:dyDescent="0.25">
      <c r="B9" s="6">
        <v>115</v>
      </c>
      <c r="C9" t="s">
        <v>1617</v>
      </c>
    </row>
    <row r="10" spans="2:3" x14ac:dyDescent="0.25">
      <c r="B10" s="6">
        <v>116</v>
      </c>
      <c r="C10" t="s">
        <v>1616</v>
      </c>
    </row>
    <row r="11" spans="2:3" ht="15.75" customHeight="1" x14ac:dyDescent="0.25">
      <c r="B11" s="6">
        <v>117</v>
      </c>
      <c r="C11" t="s">
        <v>1613</v>
      </c>
    </row>
  </sheetData>
  <hyperlinks>
    <hyperlink ref="C2" location="'Indice Total'!A129" display="Volver" xr:uid="{00000000-0004-0000-6200-000000000000}"/>
    <hyperlink ref="B7" location="'113'!A1" display="'113'!A1" xr:uid="{00000000-0004-0000-6200-000001000000}"/>
    <hyperlink ref="B8" location="'114'!A1" display="'114'!A1" xr:uid="{00000000-0004-0000-6200-000002000000}"/>
    <hyperlink ref="B9" location="'115'!A1" display="'115'!A1" xr:uid="{00000000-0004-0000-6200-000003000000}"/>
    <hyperlink ref="B10" location="'116'!A1" display="'116'!A1" xr:uid="{00000000-0004-0000-6200-000004000000}"/>
    <hyperlink ref="B11" location="'117'!A1" display="'117'!A1" xr:uid="{00000000-0004-0000-6200-000005000000}"/>
  </hyperlinks>
  <pageMargins left="0.70866141732283472" right="0.70866141732283472" top="0.74803149606299213" bottom="0.74803149606299213" header="0.31496062992125984" footer="0.31496062992125984"/>
  <pageSetup paperSize="14" scale="8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145</vt:i4>
      </vt:variant>
      <vt:variant>
        <vt:lpstr>Rangos con nombre</vt:lpstr>
      </vt:variant>
      <vt:variant>
        <vt:i4>55</vt:i4>
      </vt:variant>
    </vt:vector>
  </HeadingPairs>
  <TitlesOfParts>
    <vt:vector size="200" baseType="lpstr">
      <vt:lpstr>Portada</vt:lpstr>
      <vt:lpstr>Introducción</vt:lpstr>
      <vt:lpstr>Indice Total</vt:lpstr>
      <vt:lpstr>Capítulo I</vt:lpstr>
      <vt:lpstr>1 2</vt:lpstr>
      <vt:lpstr>3 4</vt:lpstr>
      <vt:lpstr>5</vt:lpstr>
      <vt:lpstr>6</vt:lpstr>
      <vt:lpstr>7 8</vt:lpstr>
      <vt:lpstr>9 10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44 45 46</vt:lpstr>
      <vt:lpstr>47 48 49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Capítulo II</vt:lpstr>
      <vt:lpstr>66</vt:lpstr>
      <vt:lpstr>67 68</vt:lpstr>
      <vt:lpstr>69</vt:lpstr>
      <vt:lpstr>70</vt:lpstr>
      <vt:lpstr>71</vt:lpstr>
      <vt:lpstr>72 73</vt:lpstr>
      <vt:lpstr>74</vt:lpstr>
      <vt:lpstr>75 76</vt:lpstr>
      <vt:lpstr>77</vt:lpstr>
      <vt:lpstr>78</vt:lpstr>
      <vt:lpstr>79 80 81 82</vt:lpstr>
      <vt:lpstr>83 84</vt:lpstr>
      <vt:lpstr>85</vt:lpstr>
      <vt:lpstr>86</vt:lpstr>
      <vt:lpstr>87</vt:lpstr>
      <vt:lpstr>88</vt:lpstr>
      <vt:lpstr>89 90</vt:lpstr>
      <vt:lpstr>91 92</vt:lpstr>
      <vt:lpstr>93 94</vt:lpstr>
      <vt:lpstr>Capitulo III</vt:lpstr>
      <vt:lpstr>95</vt:lpstr>
      <vt:lpstr>96 97</vt:lpstr>
      <vt:lpstr>98</vt:lpstr>
      <vt:lpstr>99</vt:lpstr>
      <vt:lpstr>100</vt:lpstr>
      <vt:lpstr>101</vt:lpstr>
      <vt:lpstr>102</vt:lpstr>
      <vt:lpstr>103-104</vt:lpstr>
      <vt:lpstr>105</vt:lpstr>
      <vt:lpstr>106</vt:lpstr>
      <vt:lpstr>107</vt:lpstr>
      <vt:lpstr>108</vt:lpstr>
      <vt:lpstr>109</vt:lpstr>
      <vt:lpstr>110</vt:lpstr>
      <vt:lpstr>111</vt:lpstr>
      <vt:lpstr>112</vt:lpstr>
      <vt:lpstr>Capitulo IV</vt:lpstr>
      <vt:lpstr>113</vt:lpstr>
      <vt:lpstr>114</vt:lpstr>
      <vt:lpstr>115</vt:lpstr>
      <vt:lpstr>116</vt:lpstr>
      <vt:lpstr>117</vt:lpstr>
      <vt:lpstr>Capitulo V</vt:lpstr>
      <vt:lpstr>118 119</vt:lpstr>
      <vt:lpstr>120</vt:lpstr>
      <vt:lpstr>121</vt:lpstr>
      <vt:lpstr>122 -123</vt:lpstr>
      <vt:lpstr>124</vt:lpstr>
      <vt:lpstr>125</vt:lpstr>
      <vt:lpstr>126</vt:lpstr>
      <vt:lpstr>127</vt:lpstr>
      <vt:lpstr>Capítulo VI</vt:lpstr>
      <vt:lpstr>128-129</vt:lpstr>
      <vt:lpstr>130</vt:lpstr>
      <vt:lpstr>131-132</vt:lpstr>
      <vt:lpstr>133-134</vt:lpstr>
      <vt:lpstr>135</vt:lpstr>
      <vt:lpstr>136</vt:lpstr>
      <vt:lpstr>Capítulo VII</vt:lpstr>
      <vt:lpstr>137-138</vt:lpstr>
      <vt:lpstr>139</vt:lpstr>
      <vt:lpstr>140</vt:lpstr>
      <vt:lpstr>141</vt:lpstr>
      <vt:lpstr>142</vt:lpstr>
      <vt:lpstr>143-144</vt:lpstr>
      <vt:lpstr>145</vt:lpstr>
      <vt:lpstr>146</vt:lpstr>
      <vt:lpstr>147-148</vt:lpstr>
      <vt:lpstr>Capítulo VIII</vt:lpstr>
      <vt:lpstr>149 - 150</vt:lpstr>
      <vt:lpstr>151 - 152</vt:lpstr>
      <vt:lpstr>153 - 154</vt:lpstr>
      <vt:lpstr>155</vt:lpstr>
      <vt:lpstr>156</vt:lpstr>
      <vt:lpstr>157</vt:lpstr>
      <vt:lpstr>Capítulo IX</vt:lpstr>
      <vt:lpstr>158</vt:lpstr>
      <vt:lpstr>159</vt:lpstr>
      <vt:lpstr>160</vt:lpstr>
      <vt:lpstr>161</vt:lpstr>
      <vt:lpstr>Capítulo X</vt:lpstr>
      <vt:lpstr>162</vt:lpstr>
      <vt:lpstr>163</vt:lpstr>
      <vt:lpstr>'1 2'!Área_de_impresión</vt:lpstr>
      <vt:lpstr>'100'!Área_de_impresión</vt:lpstr>
      <vt:lpstr>'101'!Área_de_impresión</vt:lpstr>
      <vt:lpstr>'102'!Área_de_impresión</vt:lpstr>
      <vt:lpstr>'103-104'!Área_de_impresión</vt:lpstr>
      <vt:lpstr>'105'!Área_de_impresión</vt:lpstr>
      <vt:lpstr>'106'!Área_de_impresión</vt:lpstr>
      <vt:lpstr>'107'!Área_de_impresión</vt:lpstr>
      <vt:lpstr>'108'!Área_de_impresión</vt:lpstr>
      <vt:lpstr>'109'!Área_de_impresión</vt:lpstr>
      <vt:lpstr>'110'!Área_de_impresión</vt:lpstr>
      <vt:lpstr>'118 119'!Área_de_impresión</vt:lpstr>
      <vt:lpstr>'124'!Área_de_impresión</vt:lpstr>
      <vt:lpstr>'125'!Área_de_impresión</vt:lpstr>
      <vt:lpstr>'126'!Área_de_impresión</vt:lpstr>
      <vt:lpstr>'127'!Área_de_impresión</vt:lpstr>
      <vt:lpstr>'128-129'!Área_de_impresión</vt:lpstr>
      <vt:lpstr>'13'!Área_de_impresión</vt:lpstr>
      <vt:lpstr>'130'!Área_de_impresión</vt:lpstr>
      <vt:lpstr>'131-132'!Área_de_impresión</vt:lpstr>
      <vt:lpstr>'133-134'!Área_de_impresión</vt:lpstr>
      <vt:lpstr>'136'!Área_de_impresión</vt:lpstr>
      <vt:lpstr>'137-138'!Área_de_impresión</vt:lpstr>
      <vt:lpstr>'14'!Área_de_impresión</vt:lpstr>
      <vt:lpstr>'141'!Área_de_impresión</vt:lpstr>
      <vt:lpstr>'142'!Área_de_impresión</vt:lpstr>
      <vt:lpstr>'146'!Área_de_impresión</vt:lpstr>
      <vt:lpstr>'15'!Área_de_impresión</vt:lpstr>
      <vt:lpstr>'160'!Área_de_impresión</vt:lpstr>
      <vt:lpstr>'161'!Área_de_impresión</vt:lpstr>
      <vt:lpstr>'18'!Área_de_impresión</vt:lpstr>
      <vt:lpstr>'23'!Área_de_impresión</vt:lpstr>
      <vt:lpstr>'26'!Área_de_impresión</vt:lpstr>
      <vt:lpstr>'28'!Área_de_impresión</vt:lpstr>
      <vt:lpstr>'29'!Área_de_impresión</vt:lpstr>
      <vt:lpstr>'3 4'!Área_de_impresión</vt:lpstr>
      <vt:lpstr>'47 48 49'!Área_de_impresión</vt:lpstr>
      <vt:lpstr>'51'!Área_de_impresión</vt:lpstr>
      <vt:lpstr>'54'!Área_de_impresión</vt:lpstr>
      <vt:lpstr>'55'!Área_de_impresión</vt:lpstr>
      <vt:lpstr>'57'!Área_de_impresión</vt:lpstr>
      <vt:lpstr>'61'!Área_de_impresión</vt:lpstr>
      <vt:lpstr>'63'!Área_de_impresión</vt:lpstr>
      <vt:lpstr>'64'!Área_de_impresión</vt:lpstr>
      <vt:lpstr>'67 68'!Área_de_impresión</vt:lpstr>
      <vt:lpstr>'7 8'!Área_de_impresión</vt:lpstr>
      <vt:lpstr>'70'!Área_de_impresión</vt:lpstr>
      <vt:lpstr>'79 80 81 82'!Área_de_impresión</vt:lpstr>
      <vt:lpstr>'9 10'!Área_de_impresión</vt:lpstr>
      <vt:lpstr>'99'!Área_de_impresión</vt:lpstr>
      <vt:lpstr>'Capitulo III'!Área_de_impresión</vt:lpstr>
      <vt:lpstr>'Capitulo IV'!Área_de_impresión</vt:lpstr>
      <vt:lpstr>'Capitulo V'!Área_de_impresión</vt:lpstr>
      <vt:lpstr>'Capítulo VI'!Área_de_impresión</vt:lpstr>
      <vt:lpstr>'Capítulo VII'!Área_de_impresión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N MunozM</dc:creator>
  <cp:lastModifiedBy>Claudia</cp:lastModifiedBy>
  <dcterms:created xsi:type="dcterms:W3CDTF">2018-05-10T22:01:39Z</dcterms:created>
  <dcterms:modified xsi:type="dcterms:W3CDTF">2022-03-25T21:29:41Z</dcterms:modified>
</cp:coreProperties>
</file>